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rels" ContentType="application/vnd.openxmlformats-package.relationships+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516"/>
  <workbookPr autoCompressPictures="0"/>
  <bookViews>
    <workbookView xWindow="400" yWindow="540" windowWidth="24800" windowHeight="13080"/>
  </bookViews>
  <sheets>
    <sheet name="ПРАЙС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35" i="1" l="1"/>
  <c r="N31" i="1"/>
  <c r="R31" i="1"/>
  <c r="N28" i="1"/>
  <c r="R28" i="1"/>
  <c r="N30" i="1"/>
  <c r="R30" i="1"/>
  <c r="R34" i="1"/>
  <c r="N33" i="1"/>
  <c r="O33" i="1"/>
  <c r="N32" i="1"/>
  <c r="F32" i="1"/>
  <c r="E32" i="1"/>
  <c r="D32" i="1"/>
  <c r="C32" i="1"/>
  <c r="F31" i="1"/>
  <c r="E31" i="1"/>
  <c r="D31" i="1"/>
  <c r="C31" i="1"/>
  <c r="F30" i="1"/>
  <c r="E30" i="1"/>
  <c r="D30" i="1"/>
  <c r="C30" i="1"/>
  <c r="N29" i="1"/>
  <c r="R29" i="1"/>
  <c r="F28" i="1"/>
  <c r="E28" i="1"/>
  <c r="D28" i="1"/>
  <c r="C28" i="1"/>
  <c r="N27" i="1"/>
  <c r="F27" i="1"/>
  <c r="E27" i="1"/>
  <c r="D27" i="1"/>
  <c r="C27" i="1"/>
  <c r="N26" i="1"/>
  <c r="F26" i="1"/>
  <c r="E26" i="1"/>
  <c r="D26" i="1"/>
  <c r="C26" i="1"/>
  <c r="N25" i="1"/>
  <c r="R25" i="1"/>
  <c r="N24" i="1"/>
  <c r="F24" i="1"/>
  <c r="E24" i="1"/>
  <c r="D24" i="1"/>
  <c r="C24" i="1"/>
  <c r="N23" i="1"/>
  <c r="F23" i="1"/>
  <c r="E23" i="1"/>
  <c r="D23" i="1"/>
  <c r="C23" i="1"/>
  <c r="N22" i="1"/>
  <c r="F22" i="1"/>
  <c r="E22" i="1"/>
  <c r="D22" i="1"/>
  <c r="C22" i="1"/>
  <c r="N21" i="1"/>
  <c r="R21" i="1"/>
  <c r="N20" i="1"/>
  <c r="F20" i="1"/>
  <c r="E20" i="1"/>
  <c r="D20" i="1"/>
  <c r="C20" i="1"/>
  <c r="N19" i="1"/>
  <c r="F19" i="1"/>
  <c r="E19" i="1"/>
  <c r="D19" i="1"/>
  <c r="C19" i="1"/>
  <c r="N18" i="1"/>
  <c r="F18" i="1"/>
  <c r="E18" i="1"/>
  <c r="D18" i="1"/>
  <c r="C18" i="1"/>
  <c r="N17" i="1"/>
  <c r="F17" i="1"/>
  <c r="E17" i="1"/>
  <c r="D17" i="1"/>
  <c r="C17" i="1"/>
  <c r="N16" i="1"/>
  <c r="R16" i="1"/>
  <c r="N15" i="1"/>
  <c r="F15" i="1"/>
  <c r="E15" i="1"/>
  <c r="D15" i="1"/>
  <c r="C15" i="1"/>
  <c r="N14" i="1"/>
  <c r="F14" i="1"/>
  <c r="E14" i="1"/>
  <c r="D14" i="1"/>
  <c r="C14" i="1"/>
  <c r="N13" i="1"/>
  <c r="F13" i="1"/>
  <c r="E13" i="1"/>
  <c r="D13" i="1"/>
  <c r="C13" i="1"/>
  <c r="N12" i="1"/>
  <c r="F12" i="1"/>
  <c r="E12" i="1"/>
  <c r="D12" i="1"/>
  <c r="C12" i="1"/>
  <c r="N11" i="1"/>
  <c r="R11" i="1"/>
  <c r="N10" i="1"/>
  <c r="F10" i="1"/>
  <c r="E10" i="1"/>
  <c r="D10" i="1"/>
  <c r="C10" i="1"/>
  <c r="N9" i="1"/>
  <c r="F9" i="1"/>
  <c r="E9" i="1"/>
  <c r="D9" i="1"/>
  <c r="C9" i="1"/>
  <c r="N8" i="1"/>
  <c r="F8" i="1"/>
  <c r="E8" i="1"/>
  <c r="D8" i="1"/>
  <c r="C8" i="1"/>
  <c r="N7" i="1"/>
  <c r="F7" i="1"/>
  <c r="E7" i="1"/>
  <c r="D7" i="1"/>
  <c r="C7" i="1"/>
  <c r="N6" i="1"/>
  <c r="R6" i="1"/>
  <c r="N5" i="1"/>
  <c r="F5" i="1"/>
  <c r="E5" i="1"/>
  <c r="D5" i="1"/>
  <c r="C5" i="1"/>
  <c r="N4" i="1"/>
  <c r="F4" i="1"/>
  <c r="E4" i="1"/>
  <c r="D4" i="1"/>
  <c r="C4" i="1"/>
  <c r="N3" i="1"/>
  <c r="N35" i="1"/>
  <c r="F3" i="1"/>
  <c r="E3" i="1"/>
  <c r="D3" i="1"/>
  <c r="C3" i="1"/>
  <c r="R4" i="1"/>
  <c r="R5" i="1"/>
  <c r="R7" i="1"/>
  <c r="R8" i="1"/>
  <c r="R9" i="1"/>
  <c r="R10" i="1"/>
  <c r="R12" i="1"/>
  <c r="R13" i="1"/>
  <c r="R14" i="1"/>
  <c r="R15" i="1"/>
  <c r="R17" i="1"/>
  <c r="R18" i="1"/>
  <c r="R19" i="1"/>
  <c r="R20" i="1"/>
  <c r="R22" i="1"/>
  <c r="R23" i="1"/>
  <c r="R24" i="1"/>
  <c r="R26" i="1"/>
  <c r="R27" i="1"/>
  <c r="R32" i="1"/>
  <c r="R33" i="1"/>
  <c r="O3" i="1"/>
  <c r="P3" i="1"/>
  <c r="Q3" i="1"/>
  <c r="R3" i="1"/>
  <c r="O4" i="1"/>
  <c r="P4" i="1"/>
  <c r="Q4" i="1"/>
  <c r="O5" i="1"/>
  <c r="P5" i="1"/>
  <c r="Q5" i="1"/>
  <c r="O7" i="1"/>
  <c r="P7" i="1"/>
  <c r="Q7" i="1"/>
  <c r="O8" i="1"/>
  <c r="P8" i="1"/>
  <c r="Q8" i="1"/>
  <c r="O9" i="1"/>
  <c r="P9" i="1"/>
  <c r="Q9" i="1"/>
  <c r="O10" i="1"/>
  <c r="P10" i="1"/>
  <c r="Q10" i="1"/>
  <c r="O12" i="1"/>
  <c r="P12" i="1"/>
  <c r="Q12" i="1"/>
  <c r="O13" i="1"/>
  <c r="P13" i="1"/>
  <c r="Q13" i="1"/>
  <c r="O14" i="1"/>
  <c r="P14" i="1"/>
  <c r="Q14" i="1"/>
  <c r="O15" i="1"/>
  <c r="P15" i="1"/>
  <c r="Q15" i="1"/>
  <c r="O17" i="1"/>
  <c r="P17" i="1"/>
  <c r="Q17" i="1"/>
  <c r="O18" i="1"/>
  <c r="P18" i="1"/>
  <c r="Q18" i="1"/>
  <c r="O19" i="1"/>
  <c r="P19" i="1"/>
  <c r="Q19" i="1"/>
  <c r="O20" i="1"/>
  <c r="P20" i="1"/>
  <c r="Q20" i="1"/>
  <c r="O22" i="1"/>
  <c r="P22" i="1"/>
  <c r="Q22" i="1"/>
  <c r="O23" i="1"/>
  <c r="P23" i="1"/>
  <c r="Q23" i="1"/>
  <c r="O24" i="1"/>
  <c r="P24" i="1"/>
  <c r="Q24" i="1"/>
  <c r="O26" i="1"/>
  <c r="P26" i="1"/>
  <c r="Q26" i="1"/>
  <c r="O27" i="1"/>
  <c r="P27" i="1"/>
  <c r="Q27" i="1"/>
  <c r="O28" i="1"/>
  <c r="P28" i="1"/>
  <c r="Q28" i="1"/>
  <c r="O30" i="1"/>
  <c r="P30" i="1"/>
  <c r="Q30" i="1"/>
  <c r="O31" i="1"/>
  <c r="P31" i="1"/>
  <c r="Q31" i="1"/>
  <c r="O32" i="1"/>
  <c r="P32" i="1"/>
  <c r="Q32" i="1"/>
  <c r="P33" i="1"/>
  <c r="Q33" i="1"/>
  <c r="Q34" i="1"/>
  <c r="Q35" i="1"/>
  <c r="P34" i="1"/>
  <c r="P35" i="1"/>
  <c r="O34" i="1"/>
  <c r="O35" i="1"/>
</calcChain>
</file>

<file path=xl/sharedStrings.xml><?xml version="1.0" encoding="utf-8"?>
<sst xmlns="http://schemas.openxmlformats.org/spreadsheetml/2006/main" count="55" uniqueCount="45">
  <si>
    <t>Фото</t>
  </si>
  <si>
    <t>Изделие</t>
  </si>
  <si>
    <t>Цены</t>
  </si>
  <si>
    <t>Размеры УниСекс / Жен / Муж</t>
  </si>
  <si>
    <t>ИТОГО 
Ед.</t>
  </si>
  <si>
    <t>Модель</t>
  </si>
  <si>
    <t>Опт 2
от 80000</t>
  </si>
  <si>
    <t>Опт 3
от 50000</t>
  </si>
  <si>
    <t>Опт 4
от 30000</t>
  </si>
  <si>
    <t>Розница</t>
  </si>
  <si>
    <t>XXS</t>
  </si>
  <si>
    <t>XS</t>
  </si>
  <si>
    <t>S</t>
  </si>
  <si>
    <t>M</t>
  </si>
  <si>
    <t>L</t>
  </si>
  <si>
    <t>XL</t>
  </si>
  <si>
    <t>СУММА Опт 1
от 100000₽</t>
  </si>
  <si>
    <t>СУММА Опт 2
от 80000</t>
  </si>
  <si>
    <t>СУММА Опт 3
от 50000</t>
  </si>
  <si>
    <t>СУММА Опт 3
от 30000</t>
  </si>
  <si>
    <t>Худи
Серый мел</t>
  </si>
  <si>
    <t>Худи
Розовый мел</t>
  </si>
  <si>
    <t>Худи
Джинс мел</t>
  </si>
  <si>
    <t>Свитшот
Горчица
принт</t>
  </si>
  <si>
    <t>ФУТБОЛКИ женские</t>
  </si>
  <si>
    <t>ФУТБОЛКИ мужские</t>
  </si>
  <si>
    <t>ШТАНЫ МУЖСКИЕ</t>
  </si>
  <si>
    <t>Штаны
Серый мел</t>
  </si>
  <si>
    <t>Штаны
Джинс мел</t>
  </si>
  <si>
    <t>ШТАНЫ ЖЕНСКИЕ</t>
  </si>
  <si>
    <t>ШОРТЫ МУЖСКИЕ</t>
  </si>
  <si>
    <t>ИТОГО</t>
  </si>
  <si>
    <t>Количество</t>
  </si>
  <si>
    <t>Ваша сумма заказа</t>
  </si>
  <si>
    <t>чехол</t>
  </si>
  <si>
    <t>Свитшот Горчица</t>
  </si>
  <si>
    <t>ШтаныРозовый меланж</t>
  </si>
  <si>
    <t>Шорты
Серый мел</t>
  </si>
  <si>
    <t>Шорты Розовый мел</t>
  </si>
  <si>
    <t>Шорты Джинс мел</t>
  </si>
  <si>
    <t>Футболка
Серо-голубая
принт</t>
  </si>
  <si>
    <t>Футболка 
Серо-голубая принт</t>
  </si>
  <si>
    <t>Футболка
Беж
принт</t>
  </si>
  <si>
    <t>Свитшот
Морская
Волна принт</t>
  </si>
  <si>
    <r>
      <rPr>
        <b/>
        <i/>
        <sz val="10"/>
        <rFont val="Arial Bold Italic"/>
      </rPr>
      <t>Опт 1
от 100000</t>
    </r>
    <r>
      <rPr>
        <b/>
        <i/>
        <sz val="10"/>
        <rFont val="PT Serif Caption Italic"/>
      </rPr>
      <t>₽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</si>
</sst>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[$ руб.]"/>
  </numFmts>
  <fonts count="14" x14ac:knownFonts="1">
    <font>
      <sz val="10"/>
      <color rgb="FF000000"/>
      <name val="Arial"/>
    </font>
    <font>
      <b/>
      <i/>
      <sz val="10"/>
      <name val="Arial"/>
    </font>
    <font>
      <sz val="10"/>
      <name val="Arial"/>
    </font>
    <font>
      <b/>
      <sz val="14"/>
      <name val="Arial"/>
    </font>
    <font>
      <b/>
      <sz val="14"/>
      <name val="Arial"/>
    </font>
    <font>
      <sz val="20"/>
      <name val="Arial"/>
    </font>
    <font>
      <b/>
      <sz val="10"/>
      <color rgb="FF9FC5E8"/>
      <name val="Arial"/>
    </font>
    <font>
      <sz val="10"/>
      <color rgb="FF9FC5E8"/>
      <name val="Arial"/>
    </font>
    <font>
      <b/>
      <sz val="20"/>
      <name val="Arial"/>
    </font>
    <font>
      <b/>
      <sz val="12"/>
      <name val="Arial"/>
    </font>
    <font>
      <sz val="11"/>
      <name val="Arial"/>
    </font>
    <font>
      <sz val="14"/>
      <name val="Arial"/>
    </font>
    <font>
      <b/>
      <i/>
      <sz val="10"/>
      <name val="Arial Bold Italic"/>
    </font>
    <font>
      <b/>
      <i/>
      <sz val="10"/>
      <name val="PT Serif Caption Italic"/>
    </font>
  </fonts>
  <fills count="18">
    <fill>
      <patternFill patternType="none"/>
    </fill>
    <fill>
      <patternFill patternType="gray125"/>
    </fill>
    <fill>
      <patternFill patternType="solid">
        <fgColor rgb="FF9FC5E8"/>
        <bgColor rgb="FF9FC5E8"/>
      </patternFill>
    </fill>
    <fill>
      <patternFill patternType="solid">
        <fgColor rgb="FFFFD966"/>
        <bgColor rgb="FFFFD966"/>
      </patternFill>
    </fill>
    <fill>
      <patternFill patternType="solid">
        <fgColor rgb="FF93C47D"/>
        <bgColor rgb="FF93C47D"/>
      </patternFill>
    </fill>
    <fill>
      <patternFill patternType="solid">
        <fgColor rgb="FFFFF2CC"/>
        <bgColor rgb="FFFFF2CC"/>
      </patternFill>
    </fill>
    <fill>
      <patternFill patternType="solid">
        <fgColor rgb="FFCFE2F3"/>
        <bgColor rgb="FFCFE2F3"/>
      </patternFill>
    </fill>
    <fill>
      <patternFill patternType="solid">
        <fgColor rgb="FFD9EAD3"/>
        <bgColor rgb="FFD9EAD3"/>
      </patternFill>
    </fill>
    <fill>
      <patternFill patternType="solid">
        <fgColor rgb="FFD9D9D9"/>
        <bgColor rgb="FFD9D9D9"/>
      </patternFill>
    </fill>
    <fill>
      <patternFill patternType="solid">
        <fgColor rgb="FF000000"/>
        <bgColor rgb="FF000000"/>
      </patternFill>
    </fill>
    <fill>
      <patternFill patternType="solid">
        <fgColor rgb="FFCCCCCC"/>
        <bgColor rgb="FFCCCCCC"/>
      </patternFill>
    </fill>
    <fill>
      <patternFill patternType="solid">
        <fgColor rgb="FFEA9999"/>
        <bgColor rgb="FFEA9999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4" tint="0.79998168889431442"/>
        <bgColor rgb="FFD9D9D9"/>
      </patternFill>
    </fill>
    <fill>
      <patternFill patternType="solid">
        <fgColor theme="3" tint="0.79998168889431442"/>
        <bgColor rgb="FF000000"/>
      </patternFill>
    </fill>
    <fill>
      <patternFill patternType="solid">
        <fgColor theme="3" tint="0.79998168889431442"/>
        <bgColor rgb="FFCFE2F3"/>
      </patternFill>
    </fill>
    <fill>
      <patternFill patternType="solid">
        <fgColor theme="1"/>
        <bgColor rgb="FF000000"/>
      </patternFill>
    </fill>
    <fill>
      <patternFill patternType="solid">
        <fgColor theme="1"/>
        <bgColor rgb="FFCFE2F3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 applyFont="1" applyAlignment="1"/>
    <xf numFmtId="0" fontId="1" fillId="0" borderId="1" xfId="0" applyFont="1" applyBorder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5" borderId="1" xfId="0" applyNumberFormat="1" applyFont="1" applyFill="1" applyBorder="1" applyAlignment="1">
      <alignment horizontal="center" vertical="center"/>
    </xf>
    <xf numFmtId="164" fontId="2" fillId="5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7" borderId="1" xfId="0" applyNumberFormat="1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164" fontId="2" fillId="8" borderId="3" xfId="0" applyNumberFormat="1" applyFont="1" applyFill="1" applyBorder="1" applyAlignment="1">
      <alignment horizontal="center" vertical="center"/>
    </xf>
    <xf numFmtId="164" fontId="3" fillId="8" borderId="3" xfId="0" applyNumberFormat="1" applyFont="1" applyFill="1" applyBorder="1" applyAlignment="1">
      <alignment horizontal="center" vertical="center"/>
    </xf>
    <xf numFmtId="0" fontId="3" fillId="8" borderId="7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164" fontId="2" fillId="8" borderId="1" xfId="0" applyNumberFormat="1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164" fontId="3" fillId="8" borderId="1" xfId="0" applyNumberFormat="1" applyFont="1" applyFill="1" applyBorder="1" applyAlignment="1">
      <alignment horizontal="center" vertical="center"/>
    </xf>
    <xf numFmtId="164" fontId="3" fillId="8" borderId="1" xfId="0" applyNumberFormat="1" applyFont="1" applyFill="1" applyBorder="1" applyAlignment="1">
      <alignment horizontal="center" vertical="center"/>
    </xf>
    <xf numFmtId="164" fontId="4" fillId="8" borderId="3" xfId="0" applyNumberFormat="1" applyFont="1" applyFill="1" applyBorder="1" applyAlignment="1">
      <alignment horizontal="center" vertical="center"/>
    </xf>
    <xf numFmtId="164" fontId="4" fillId="8" borderId="3" xfId="0" applyNumberFormat="1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164" fontId="5" fillId="8" borderId="3" xfId="0" applyNumberFormat="1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164" fontId="3" fillId="10" borderId="1" xfId="0" applyNumberFormat="1" applyFont="1" applyFill="1" applyBorder="1" applyAlignment="1">
      <alignment horizontal="center" vertical="center"/>
    </xf>
    <xf numFmtId="164" fontId="2" fillId="10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164" fontId="7" fillId="2" borderId="0" xfId="0" applyNumberFormat="1" applyFont="1" applyFill="1"/>
    <xf numFmtId="0" fontId="2" fillId="11" borderId="0" xfId="0" applyFont="1" applyFill="1" applyAlignment="1"/>
    <xf numFmtId="0" fontId="2" fillId="11" borderId="0" xfId="0" applyFont="1" applyFill="1" applyAlignment="1">
      <alignment horizontal="center"/>
    </xf>
    <xf numFmtId="0" fontId="2" fillId="11" borderId="0" xfId="0" applyFont="1" applyFill="1"/>
    <xf numFmtId="0" fontId="9" fillId="11" borderId="1" xfId="0" applyFont="1" applyFill="1" applyBorder="1" applyAlignment="1">
      <alignment horizontal="center" vertical="center"/>
    </xf>
    <xf numFmtId="164" fontId="9" fillId="11" borderId="1" xfId="0" applyNumberFormat="1" applyFont="1" applyFill="1" applyBorder="1" applyAlignment="1">
      <alignment horizontal="center" vertical="center"/>
    </xf>
    <xf numFmtId="0" fontId="9" fillId="11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/>
    </xf>
    <xf numFmtId="0" fontId="2" fillId="14" borderId="1" xfId="0" applyFont="1" applyFill="1" applyBorder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/>
    </xf>
    <xf numFmtId="0" fontId="0" fillId="0" borderId="0" xfId="0" applyFont="1" applyAlignment="1"/>
    <xf numFmtId="0" fontId="11" fillId="0" borderId="2" xfId="0" applyFont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/>
    <xf numFmtId="0" fontId="8" fillId="11" borderId="0" xfId="0" applyFont="1" applyFill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2" fillId="0" borderId="6" xfId="0" applyFont="1" applyBorder="1"/>
    <xf numFmtId="0" fontId="2" fillId="6" borderId="2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164" fontId="2" fillId="5" borderId="2" xfId="0" applyNumberFormat="1" applyFont="1" applyFill="1" applyBorder="1" applyAlignment="1">
      <alignment horizontal="center" vertical="center"/>
    </xf>
    <xf numFmtId="164" fontId="2" fillId="5" borderId="3" xfId="0" applyNumberFormat="1" applyFont="1" applyFill="1" applyBorder="1" applyAlignment="1">
      <alignment horizontal="center" vertical="center"/>
    </xf>
    <xf numFmtId="164" fontId="2" fillId="5" borderId="4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15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jpg"/><Relationship Id="rId20" Type="http://schemas.openxmlformats.org/officeDocument/2006/relationships/image" Target="../media/image20.jpg"/><Relationship Id="rId21" Type="http://schemas.openxmlformats.org/officeDocument/2006/relationships/image" Target="../media/image21.jpg"/><Relationship Id="rId22" Type="http://schemas.openxmlformats.org/officeDocument/2006/relationships/image" Target="../media/image22.jpg"/><Relationship Id="rId10" Type="http://schemas.openxmlformats.org/officeDocument/2006/relationships/image" Target="../media/image10.jpg"/><Relationship Id="rId11" Type="http://schemas.openxmlformats.org/officeDocument/2006/relationships/image" Target="../media/image11.jpg"/><Relationship Id="rId12" Type="http://schemas.openxmlformats.org/officeDocument/2006/relationships/image" Target="../media/image12.jpg"/><Relationship Id="rId13" Type="http://schemas.openxmlformats.org/officeDocument/2006/relationships/image" Target="../media/image13.jpg"/><Relationship Id="rId14" Type="http://schemas.openxmlformats.org/officeDocument/2006/relationships/image" Target="../media/image14.jpg"/><Relationship Id="rId15" Type="http://schemas.openxmlformats.org/officeDocument/2006/relationships/image" Target="../media/image15.jpg"/><Relationship Id="rId16" Type="http://schemas.openxmlformats.org/officeDocument/2006/relationships/image" Target="../media/image16.jpg"/><Relationship Id="rId17" Type="http://schemas.openxmlformats.org/officeDocument/2006/relationships/image" Target="../media/image17.jpg"/><Relationship Id="rId18" Type="http://schemas.openxmlformats.org/officeDocument/2006/relationships/image" Target="../media/image18.jpg"/><Relationship Id="rId19" Type="http://schemas.openxmlformats.org/officeDocument/2006/relationships/image" Target="../media/image19.jpg"/><Relationship Id="rId1" Type="http://schemas.openxmlformats.org/officeDocument/2006/relationships/image" Target="../media/image1.jpg"/><Relationship Id="rId2" Type="http://schemas.openxmlformats.org/officeDocument/2006/relationships/image" Target="../media/image2.jpg"/><Relationship Id="rId3" Type="http://schemas.openxmlformats.org/officeDocument/2006/relationships/image" Target="../media/image3.jpg"/><Relationship Id="rId4" Type="http://schemas.openxmlformats.org/officeDocument/2006/relationships/image" Target="../media/image4.jpg"/><Relationship Id="rId5" Type="http://schemas.openxmlformats.org/officeDocument/2006/relationships/image" Target="../media/image5.jpg"/><Relationship Id="rId6" Type="http://schemas.openxmlformats.org/officeDocument/2006/relationships/image" Target="../media/image6.jpg"/><Relationship Id="rId7" Type="http://schemas.openxmlformats.org/officeDocument/2006/relationships/image" Target="../media/image7.jpeg"/><Relationship Id="rId8" Type="http://schemas.openxmlformats.org/officeDocument/2006/relationships/image" Target="../media/image8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6</xdr:row>
      <xdr:rowOff>50314</xdr:rowOff>
    </xdr:from>
    <xdr:to>
      <xdr:col>0</xdr:col>
      <xdr:colOff>787400</xdr:colOff>
      <xdr:row>6</xdr:row>
      <xdr:rowOff>847726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390414"/>
          <a:ext cx="739775" cy="797412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7</xdr:row>
      <xdr:rowOff>53975</xdr:rowOff>
    </xdr:from>
    <xdr:to>
      <xdr:col>0</xdr:col>
      <xdr:colOff>774701</xdr:colOff>
      <xdr:row>7</xdr:row>
      <xdr:rowOff>828675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4283075"/>
          <a:ext cx="774700" cy="7747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28575</xdr:rowOff>
    </xdr:from>
    <xdr:to>
      <xdr:col>0</xdr:col>
      <xdr:colOff>838200</xdr:colOff>
      <xdr:row>8</xdr:row>
      <xdr:rowOff>866775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029200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22</xdr:row>
      <xdr:rowOff>0</xdr:rowOff>
    </xdr:from>
    <xdr:to>
      <xdr:col>0</xdr:col>
      <xdr:colOff>819151</xdr:colOff>
      <xdr:row>23</xdr:row>
      <xdr:rowOff>9525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6773525"/>
          <a:ext cx="819150" cy="9048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857250</xdr:colOff>
      <xdr:row>22</xdr:row>
      <xdr:rowOff>0</xdr:rowOff>
    </xdr:to>
    <xdr:pic>
      <xdr:nvPicPr>
        <xdr:cNvPr id="14" name="Рисунок 13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878175"/>
          <a:ext cx="857250" cy="8953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838200</xdr:colOff>
      <xdr:row>23</xdr:row>
      <xdr:rowOff>847725</xdr:rowOff>
    </xdr:to>
    <xdr:pic>
      <xdr:nvPicPr>
        <xdr:cNvPr id="19" name="Рисунок 18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668875"/>
          <a:ext cx="838200" cy="8477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847725</xdr:colOff>
      <xdr:row>25</xdr:row>
      <xdr:rowOff>876300</xdr:rowOff>
    </xdr:to>
    <xdr:pic>
      <xdr:nvPicPr>
        <xdr:cNvPr id="21" name="Рисунок 20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907125"/>
          <a:ext cx="847725" cy="8763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25</xdr:row>
      <xdr:rowOff>876301</xdr:rowOff>
    </xdr:from>
    <xdr:to>
      <xdr:col>0</xdr:col>
      <xdr:colOff>848227</xdr:colOff>
      <xdr:row>26</xdr:row>
      <xdr:rowOff>876301</xdr:rowOff>
    </xdr:to>
    <xdr:pic>
      <xdr:nvPicPr>
        <xdr:cNvPr id="23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783426"/>
          <a:ext cx="848226" cy="8953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27</xdr:row>
      <xdr:rowOff>19050</xdr:rowOff>
    </xdr:from>
    <xdr:to>
      <xdr:col>1</xdr:col>
      <xdr:colOff>0</xdr:colOff>
      <xdr:row>27</xdr:row>
      <xdr:rowOff>885825</xdr:rowOff>
    </xdr:to>
    <xdr:pic>
      <xdr:nvPicPr>
        <xdr:cNvPr id="24" name="Рисунок 23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0716875"/>
          <a:ext cx="866775" cy="8667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12725</xdr:colOff>
      <xdr:row>33</xdr:row>
      <xdr:rowOff>0</xdr:rowOff>
    </xdr:to>
    <xdr:pic>
      <xdr:nvPicPr>
        <xdr:cNvPr id="25" name="Рисунок 24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517475"/>
          <a:ext cx="879500" cy="8953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19050</xdr:colOff>
      <xdr:row>30</xdr:row>
      <xdr:rowOff>923925</xdr:rowOff>
    </xdr:to>
    <xdr:pic>
      <xdr:nvPicPr>
        <xdr:cNvPr id="28" name="Рисунок 27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755225"/>
          <a:ext cx="885825" cy="9239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838200</xdr:colOff>
      <xdr:row>29</xdr:row>
      <xdr:rowOff>838200</xdr:rowOff>
    </xdr:to>
    <xdr:pic>
      <xdr:nvPicPr>
        <xdr:cNvPr id="30" name="Рисунок 29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717125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31</xdr:row>
      <xdr:rowOff>38100</xdr:rowOff>
    </xdr:from>
    <xdr:to>
      <xdr:col>1</xdr:col>
      <xdr:colOff>0</xdr:colOff>
      <xdr:row>31</xdr:row>
      <xdr:rowOff>904875</xdr:rowOff>
    </xdr:to>
    <xdr:pic>
      <xdr:nvPicPr>
        <xdr:cNvPr id="33" name="Рисунок 32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4622125"/>
          <a:ext cx="866775" cy="8667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1</xdr:col>
      <xdr:colOff>9525</xdr:colOff>
      <xdr:row>3</xdr:row>
      <xdr:rowOff>19050</xdr:rowOff>
    </xdr:to>
    <xdr:pic>
      <xdr:nvPicPr>
        <xdr:cNvPr id="35" name="Рисунок 34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23850"/>
          <a:ext cx="876300" cy="8763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1</xdr:col>
      <xdr:colOff>9525</xdr:colOff>
      <xdr:row>4</xdr:row>
      <xdr:rowOff>19050</xdr:rowOff>
    </xdr:to>
    <xdr:pic>
      <xdr:nvPicPr>
        <xdr:cNvPr id="36" name="Рисунок 35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81100"/>
          <a:ext cx="876300" cy="87630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12700</xdr:colOff>
      <xdr:row>4</xdr:row>
      <xdr:rowOff>22225</xdr:rowOff>
    </xdr:from>
    <xdr:to>
      <xdr:col>0</xdr:col>
      <xdr:colOff>969551</xdr:colOff>
      <xdr:row>5</xdr:row>
      <xdr:rowOff>0</xdr:rowOff>
    </xdr:to>
    <xdr:pic>
      <xdr:nvPicPr>
        <xdr:cNvPr id="37" name="Рисунок 36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2206625"/>
          <a:ext cx="956851" cy="828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1</xdr:col>
      <xdr:colOff>9525</xdr:colOff>
      <xdr:row>11</xdr:row>
      <xdr:rowOff>876300</xdr:rowOff>
    </xdr:to>
    <xdr:pic>
      <xdr:nvPicPr>
        <xdr:cNvPr id="38" name="Рисунок 37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105650"/>
          <a:ext cx="876300" cy="8763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1</xdr:col>
      <xdr:colOff>28575</xdr:colOff>
      <xdr:row>13</xdr:row>
      <xdr:rowOff>0</xdr:rowOff>
    </xdr:to>
    <xdr:pic>
      <xdr:nvPicPr>
        <xdr:cNvPr id="39" name="Рисунок 38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001000"/>
          <a:ext cx="895350" cy="8953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1</xdr:col>
      <xdr:colOff>19049</xdr:colOff>
      <xdr:row>14</xdr:row>
      <xdr:rowOff>6349</xdr:rowOff>
    </xdr:to>
    <xdr:pic>
      <xdr:nvPicPr>
        <xdr:cNvPr id="41" name="Рисунок 40"/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896350"/>
          <a:ext cx="885824" cy="8953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857250</xdr:colOff>
      <xdr:row>17</xdr:row>
      <xdr:rowOff>0</xdr:rowOff>
    </xdr:to>
    <xdr:pic>
      <xdr:nvPicPr>
        <xdr:cNvPr id="42" name="Рисунок 41"/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925300"/>
          <a:ext cx="857250" cy="8953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1</xdr:col>
      <xdr:colOff>9525</xdr:colOff>
      <xdr:row>18</xdr:row>
      <xdr:rowOff>9526</xdr:rowOff>
    </xdr:to>
    <xdr:pic>
      <xdr:nvPicPr>
        <xdr:cNvPr id="43" name="Рисунок 42"/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925300"/>
          <a:ext cx="876300" cy="90487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</xdr:row>
      <xdr:rowOff>9525</xdr:rowOff>
    </xdr:from>
    <xdr:to>
      <xdr:col>1</xdr:col>
      <xdr:colOff>38100</xdr:colOff>
      <xdr:row>15</xdr:row>
      <xdr:rowOff>19050</xdr:rowOff>
    </xdr:to>
    <xdr:pic>
      <xdr:nvPicPr>
        <xdr:cNvPr id="44" name="Рисунок 43"/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801225"/>
          <a:ext cx="904875" cy="904875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18</xdr:row>
      <xdr:rowOff>9525</xdr:rowOff>
    </xdr:from>
    <xdr:to>
      <xdr:col>1</xdr:col>
      <xdr:colOff>19050</xdr:colOff>
      <xdr:row>19</xdr:row>
      <xdr:rowOff>9525</xdr:rowOff>
    </xdr:to>
    <xdr:pic>
      <xdr:nvPicPr>
        <xdr:cNvPr id="45" name="Рисунок 44"/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2830175"/>
          <a:ext cx="857250" cy="8953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</xdr:row>
      <xdr:rowOff>876301</xdr:rowOff>
    </xdr:from>
    <xdr:to>
      <xdr:col>1</xdr:col>
      <xdr:colOff>28574</xdr:colOff>
      <xdr:row>19</xdr:row>
      <xdr:rowOff>876300</xdr:rowOff>
    </xdr:to>
    <xdr:pic>
      <xdr:nvPicPr>
        <xdr:cNvPr id="46" name="Рисунок 45"/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696951"/>
          <a:ext cx="895349" cy="8953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1</xdr:col>
      <xdr:colOff>0</xdr:colOff>
      <xdr:row>10</xdr:row>
      <xdr:rowOff>19050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895975"/>
          <a:ext cx="866775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tabSelected="1" workbookViewId="0">
      <pane xSplit="2" ySplit="2" topLeftCell="C29" activePane="bottomRight" state="frozen"/>
      <selection pane="topRight" activeCell="C1" sqref="C1"/>
      <selection pane="bottomLeft" activeCell="A3" sqref="A3"/>
      <selection pane="bottomRight" activeCell="C33" sqref="C33:F33"/>
    </sheetView>
  </sheetViews>
  <sheetFormatPr baseColWidth="10" defaultColWidth="14.5" defaultRowHeight="15.75" customHeight="1" x14ac:dyDescent="0"/>
  <cols>
    <col min="1" max="1" width="13" customWidth="1"/>
    <col min="2" max="2" width="14" customWidth="1"/>
    <col min="3" max="4" width="12.33203125" customWidth="1"/>
    <col min="5" max="5" width="15.5" customWidth="1"/>
    <col min="6" max="7" width="12.33203125" customWidth="1"/>
    <col min="8" max="12" width="4.5" customWidth="1"/>
    <col min="13" max="13" width="6.6640625" customWidth="1"/>
    <col min="14" max="14" width="11.5" customWidth="1"/>
    <col min="15" max="15" width="17.1640625" customWidth="1"/>
    <col min="16" max="16" width="16.6640625" customWidth="1"/>
    <col min="17" max="17" width="16.5" customWidth="1"/>
  </cols>
  <sheetData>
    <row r="1" spans="1:18" ht="12">
      <c r="A1" s="1" t="s">
        <v>0</v>
      </c>
      <c r="B1" s="1" t="s">
        <v>1</v>
      </c>
      <c r="C1" s="56" t="s">
        <v>2</v>
      </c>
      <c r="D1" s="53"/>
      <c r="E1" s="53"/>
      <c r="F1" s="53"/>
      <c r="G1" s="54"/>
      <c r="H1" s="56" t="s">
        <v>3</v>
      </c>
      <c r="I1" s="53"/>
      <c r="J1" s="53"/>
      <c r="K1" s="53"/>
      <c r="L1" s="53"/>
      <c r="M1" s="54"/>
      <c r="N1" s="57" t="s">
        <v>4</v>
      </c>
    </row>
    <row r="2" spans="1:18" ht="26">
      <c r="A2" s="2" t="s">
        <v>0</v>
      </c>
      <c r="B2" s="3" t="s">
        <v>5</v>
      </c>
      <c r="C2" s="65" t="s">
        <v>44</v>
      </c>
      <c r="D2" s="65" t="s">
        <v>6</v>
      </c>
      <c r="E2" s="65" t="s">
        <v>7</v>
      </c>
      <c r="F2" s="65" t="s">
        <v>8</v>
      </c>
      <c r="G2" s="3" t="s">
        <v>9</v>
      </c>
      <c r="H2" s="4" t="s">
        <v>10</v>
      </c>
      <c r="I2" s="4" t="s">
        <v>11</v>
      </c>
      <c r="J2" s="4" t="s">
        <v>12</v>
      </c>
      <c r="K2" s="4" t="s">
        <v>13</v>
      </c>
      <c r="L2" s="4" t="s">
        <v>14</v>
      </c>
      <c r="M2" s="4" t="s">
        <v>15</v>
      </c>
      <c r="N2" s="58"/>
      <c r="O2" s="5" t="s">
        <v>16</v>
      </c>
      <c r="P2" s="5" t="s">
        <v>17</v>
      </c>
      <c r="Q2" s="5" t="s">
        <v>18</v>
      </c>
      <c r="R2" s="5" t="s">
        <v>19</v>
      </c>
    </row>
    <row r="3" spans="1:18" ht="67.5" customHeight="1">
      <c r="A3" s="6"/>
      <c r="B3" s="46" t="s">
        <v>20</v>
      </c>
      <c r="C3" s="7">
        <f t="shared" ref="C3:C5" si="0">G3/2</f>
        <v>1625</v>
      </c>
      <c r="D3" s="7">
        <f>G3/1.8</f>
        <v>1805.5555555555554</v>
      </c>
      <c r="E3" s="7">
        <f>G3/1.7</f>
        <v>1911.7647058823529</v>
      </c>
      <c r="F3" s="7">
        <f t="shared" ref="F3:F5" si="1">G3/1.43</f>
        <v>2272.727272727273</v>
      </c>
      <c r="G3" s="8">
        <v>3250</v>
      </c>
      <c r="H3" s="9"/>
      <c r="I3" s="9"/>
      <c r="J3" s="9"/>
      <c r="K3" s="9"/>
      <c r="L3" s="9"/>
      <c r="M3" s="9"/>
      <c r="N3" s="10">
        <f t="shared" ref="N3:N33" si="2">SUM(H3:M3)</f>
        <v>0</v>
      </c>
      <c r="O3" s="11">
        <f t="shared" ref="O3:O5" si="3">N3*C3</f>
        <v>0</v>
      </c>
      <c r="P3" s="11">
        <f t="shared" ref="P3:P5" si="4">N3*D3</f>
        <v>0</v>
      </c>
      <c r="Q3" s="11">
        <f t="shared" ref="Q3:Q5" si="5">N3*E3</f>
        <v>0</v>
      </c>
      <c r="R3" s="11">
        <f t="shared" ref="R3:R33" si="6">N3*F3</f>
        <v>0</v>
      </c>
    </row>
    <row r="4" spans="1:18" ht="67.5" customHeight="1">
      <c r="A4" s="6"/>
      <c r="B4" s="46" t="s">
        <v>21</v>
      </c>
      <c r="C4" s="7">
        <f t="shared" si="0"/>
        <v>1745</v>
      </c>
      <c r="D4" s="7">
        <f t="shared" ref="D4:D5" si="7">G4/1.9</f>
        <v>1836.8421052631579</v>
      </c>
      <c r="E4" s="7">
        <f t="shared" ref="E4:E5" si="8">G4/1.8</f>
        <v>1938.8888888888889</v>
      </c>
      <c r="F4" s="7">
        <f t="shared" si="1"/>
        <v>2440.5594405594406</v>
      </c>
      <c r="G4" s="8">
        <v>3490</v>
      </c>
      <c r="H4" s="9"/>
      <c r="I4" s="9"/>
      <c r="J4" s="9"/>
      <c r="K4" s="9"/>
      <c r="L4" s="9"/>
      <c r="M4" s="9"/>
      <c r="N4" s="10">
        <f t="shared" si="2"/>
        <v>0</v>
      </c>
      <c r="O4" s="11">
        <f t="shared" si="3"/>
        <v>0</v>
      </c>
      <c r="P4" s="11">
        <f t="shared" si="4"/>
        <v>0</v>
      </c>
      <c r="Q4" s="11">
        <f t="shared" si="5"/>
        <v>0</v>
      </c>
      <c r="R4" s="11">
        <f t="shared" si="6"/>
        <v>0</v>
      </c>
    </row>
    <row r="5" spans="1:18" ht="67.5" customHeight="1">
      <c r="A5" s="6"/>
      <c r="B5" s="46" t="s">
        <v>22</v>
      </c>
      <c r="C5" s="7">
        <f t="shared" si="0"/>
        <v>1745</v>
      </c>
      <c r="D5" s="7">
        <f t="shared" si="7"/>
        <v>1836.8421052631579</v>
      </c>
      <c r="E5" s="7">
        <f t="shared" si="8"/>
        <v>1938.8888888888889</v>
      </c>
      <c r="F5" s="7">
        <f t="shared" si="1"/>
        <v>2440.5594405594406</v>
      </c>
      <c r="G5" s="8">
        <v>3490</v>
      </c>
      <c r="H5" s="9"/>
      <c r="I5" s="9"/>
      <c r="J5" s="9"/>
      <c r="K5" s="9"/>
      <c r="L5" s="9"/>
      <c r="M5" s="9"/>
      <c r="N5" s="10">
        <f t="shared" si="2"/>
        <v>0</v>
      </c>
      <c r="O5" s="11">
        <f t="shared" si="3"/>
        <v>0</v>
      </c>
      <c r="P5" s="11">
        <f t="shared" si="4"/>
        <v>0</v>
      </c>
      <c r="Q5" s="11">
        <f t="shared" si="5"/>
        <v>0</v>
      </c>
      <c r="R5" s="11">
        <f t="shared" si="6"/>
        <v>0</v>
      </c>
    </row>
    <row r="6" spans="1:18" ht="24.75" customHeight="1">
      <c r="A6" s="12"/>
      <c r="B6" s="13"/>
      <c r="C6" s="14"/>
      <c r="D6" s="14"/>
      <c r="E6" s="15"/>
      <c r="F6" s="15"/>
      <c r="G6" s="15"/>
      <c r="H6" s="16"/>
      <c r="I6" s="16"/>
      <c r="J6" s="16"/>
      <c r="K6" s="17"/>
      <c r="L6" s="17"/>
      <c r="M6" s="17"/>
      <c r="N6" s="10">
        <f t="shared" si="2"/>
        <v>0</v>
      </c>
      <c r="O6" s="18"/>
      <c r="P6" s="18"/>
      <c r="Q6" s="18"/>
      <c r="R6" s="11">
        <f t="shared" si="6"/>
        <v>0</v>
      </c>
    </row>
    <row r="7" spans="1:18" ht="70.5" customHeight="1">
      <c r="A7" s="6"/>
      <c r="B7" s="6" t="s">
        <v>35</v>
      </c>
      <c r="C7" s="7">
        <f t="shared" ref="C7:C10" si="9">G7/2</f>
        <v>1125</v>
      </c>
      <c r="D7" s="7">
        <f t="shared" ref="D7:D10" si="10">G7/1.9</f>
        <v>1184.2105263157896</v>
      </c>
      <c r="E7" s="7">
        <f t="shared" ref="E7:E10" si="11">G7/1.8</f>
        <v>1250</v>
      </c>
      <c r="F7" s="7">
        <f t="shared" ref="F7:F10" si="12">G7/1.43</f>
        <v>1573.4265734265734</v>
      </c>
      <c r="G7" s="8">
        <v>2250</v>
      </c>
      <c r="H7" s="9"/>
      <c r="I7" s="9"/>
      <c r="J7" s="9"/>
      <c r="K7" s="9"/>
      <c r="L7" s="9"/>
      <c r="M7" s="9"/>
      <c r="N7" s="10">
        <f t="shared" si="2"/>
        <v>0</v>
      </c>
      <c r="O7" s="11">
        <f t="shared" ref="O7:O10" si="13">N7*C7</f>
        <v>0</v>
      </c>
      <c r="P7" s="11">
        <f t="shared" ref="P7:P10" si="14">N7*D7</f>
        <v>0</v>
      </c>
      <c r="Q7" s="11">
        <f t="shared" ref="Q7:Q10" si="15">N7*E7</f>
        <v>0</v>
      </c>
      <c r="R7" s="11">
        <f t="shared" si="6"/>
        <v>0</v>
      </c>
    </row>
    <row r="8" spans="1:18" ht="70.5" customHeight="1">
      <c r="A8" s="6"/>
      <c r="B8" s="46" t="s">
        <v>23</v>
      </c>
      <c r="C8" s="7">
        <f t="shared" si="9"/>
        <v>1125</v>
      </c>
      <c r="D8" s="7">
        <f t="shared" si="10"/>
        <v>1184.2105263157896</v>
      </c>
      <c r="E8" s="7">
        <f t="shared" si="11"/>
        <v>1250</v>
      </c>
      <c r="F8" s="7">
        <f t="shared" si="12"/>
        <v>1573.4265734265734</v>
      </c>
      <c r="G8" s="8">
        <v>2250</v>
      </c>
      <c r="H8" s="9"/>
      <c r="I8" s="9"/>
      <c r="J8" s="9"/>
      <c r="K8" s="9"/>
      <c r="L8" s="9"/>
      <c r="M8" s="9"/>
      <c r="N8" s="10">
        <f t="shared" si="2"/>
        <v>0</v>
      </c>
      <c r="O8" s="11">
        <f t="shared" si="13"/>
        <v>0</v>
      </c>
      <c r="P8" s="11">
        <f t="shared" si="14"/>
        <v>0</v>
      </c>
      <c r="Q8" s="11">
        <f t="shared" si="15"/>
        <v>0</v>
      </c>
      <c r="R8" s="11">
        <f t="shared" si="6"/>
        <v>0</v>
      </c>
    </row>
    <row r="9" spans="1:18" ht="70.5" customHeight="1">
      <c r="A9" s="6"/>
      <c r="B9" s="46" t="s">
        <v>43</v>
      </c>
      <c r="C9" s="7">
        <f t="shared" si="9"/>
        <v>1125</v>
      </c>
      <c r="D9" s="7">
        <f t="shared" si="10"/>
        <v>1184.2105263157896</v>
      </c>
      <c r="E9" s="7">
        <f t="shared" si="11"/>
        <v>1250</v>
      </c>
      <c r="F9" s="7">
        <f t="shared" si="12"/>
        <v>1573.4265734265734</v>
      </c>
      <c r="G9" s="8">
        <v>2250</v>
      </c>
      <c r="H9" s="9"/>
      <c r="I9" s="9"/>
      <c r="J9" s="9"/>
      <c r="K9" s="9"/>
      <c r="L9" s="9"/>
      <c r="M9" s="9"/>
      <c r="N9" s="10">
        <f t="shared" si="2"/>
        <v>0</v>
      </c>
      <c r="O9" s="11">
        <f t="shared" si="13"/>
        <v>0</v>
      </c>
      <c r="P9" s="11">
        <f t="shared" si="14"/>
        <v>0</v>
      </c>
      <c r="Q9" s="11">
        <f t="shared" si="15"/>
        <v>0</v>
      </c>
      <c r="R9" s="11">
        <f t="shared" si="6"/>
        <v>0</v>
      </c>
    </row>
    <row r="10" spans="1:18" ht="70.5" customHeight="1">
      <c r="A10" s="6"/>
      <c r="B10" s="46" t="s">
        <v>43</v>
      </c>
      <c r="C10" s="7">
        <f t="shared" si="9"/>
        <v>1125</v>
      </c>
      <c r="D10" s="7">
        <f t="shared" si="10"/>
        <v>1184.2105263157896</v>
      </c>
      <c r="E10" s="7">
        <f t="shared" si="11"/>
        <v>1250</v>
      </c>
      <c r="F10" s="7">
        <f t="shared" si="12"/>
        <v>1573.4265734265734</v>
      </c>
      <c r="G10" s="8">
        <v>2250</v>
      </c>
      <c r="H10" s="9"/>
      <c r="I10" s="9"/>
      <c r="J10" s="9"/>
      <c r="K10" s="9"/>
      <c r="L10" s="9"/>
      <c r="M10" s="9"/>
      <c r="N10" s="10">
        <f t="shared" si="2"/>
        <v>0</v>
      </c>
      <c r="O10" s="11">
        <f t="shared" si="13"/>
        <v>0</v>
      </c>
      <c r="P10" s="11">
        <f t="shared" si="14"/>
        <v>0</v>
      </c>
      <c r="Q10" s="11">
        <f t="shared" si="15"/>
        <v>0</v>
      </c>
      <c r="R10" s="11">
        <f t="shared" si="6"/>
        <v>0</v>
      </c>
    </row>
    <row r="11" spans="1:18" ht="24.75" customHeight="1">
      <c r="A11" s="19"/>
      <c r="B11" s="19"/>
      <c r="C11" s="18"/>
      <c r="D11" s="20"/>
      <c r="E11" s="21" t="s">
        <v>24</v>
      </c>
      <c r="F11" s="22"/>
      <c r="G11" s="23"/>
      <c r="H11" s="24"/>
      <c r="I11" s="25"/>
      <c r="J11" s="25"/>
      <c r="K11" s="26"/>
      <c r="L11" s="26"/>
      <c r="M11" s="26"/>
      <c r="N11" s="10">
        <f t="shared" si="2"/>
        <v>0</v>
      </c>
      <c r="O11" s="18"/>
      <c r="P11" s="18"/>
      <c r="Q11" s="18"/>
      <c r="R11" s="11">
        <f t="shared" si="6"/>
        <v>0</v>
      </c>
    </row>
    <row r="12" spans="1:18" ht="70.5" customHeight="1">
      <c r="A12" s="6"/>
      <c r="B12" s="46" t="s">
        <v>40</v>
      </c>
      <c r="C12" s="7">
        <f t="shared" ref="C12:C15" si="16">G12/2</f>
        <v>600</v>
      </c>
      <c r="D12" s="7">
        <f t="shared" ref="D12:D15" si="17">G12/1.9</f>
        <v>631.57894736842104</v>
      </c>
      <c r="E12" s="7">
        <f t="shared" ref="E12:E15" si="18">G12/1.8</f>
        <v>666.66666666666663</v>
      </c>
      <c r="F12" s="7">
        <f t="shared" ref="F12:F15" si="19">G12/1.43</f>
        <v>839.16083916083915</v>
      </c>
      <c r="G12" s="8">
        <v>1200</v>
      </c>
      <c r="H12" s="47"/>
      <c r="I12" s="9"/>
      <c r="J12" s="9"/>
      <c r="K12" s="9"/>
      <c r="L12" s="9"/>
      <c r="M12" s="9"/>
      <c r="N12" s="10">
        <f t="shared" si="2"/>
        <v>0</v>
      </c>
      <c r="O12" s="11">
        <f t="shared" ref="O12:O15" si="20">N12*C12</f>
        <v>0</v>
      </c>
      <c r="P12" s="11">
        <f t="shared" ref="P12:P15" si="21">N12*D12</f>
        <v>0</v>
      </c>
      <c r="Q12" s="11">
        <f t="shared" ref="Q12:Q15" si="22">N12*E12</f>
        <v>0</v>
      </c>
      <c r="R12" s="11">
        <f t="shared" si="6"/>
        <v>0</v>
      </c>
    </row>
    <row r="13" spans="1:18" ht="70.5" customHeight="1">
      <c r="A13" s="6"/>
      <c r="B13" s="46" t="s">
        <v>42</v>
      </c>
      <c r="C13" s="7">
        <f t="shared" si="16"/>
        <v>600</v>
      </c>
      <c r="D13" s="7">
        <f t="shared" si="17"/>
        <v>631.57894736842104</v>
      </c>
      <c r="E13" s="7">
        <f t="shared" si="18"/>
        <v>666.66666666666663</v>
      </c>
      <c r="F13" s="7">
        <f t="shared" si="19"/>
        <v>839.16083916083915</v>
      </c>
      <c r="G13" s="8">
        <v>1200</v>
      </c>
      <c r="H13" s="47"/>
      <c r="I13" s="9"/>
      <c r="J13" s="9"/>
      <c r="K13" s="9"/>
      <c r="L13" s="9"/>
      <c r="M13" s="9"/>
      <c r="N13" s="10">
        <f t="shared" si="2"/>
        <v>0</v>
      </c>
      <c r="O13" s="11">
        <f t="shared" si="20"/>
        <v>0</v>
      </c>
      <c r="P13" s="11">
        <f t="shared" si="21"/>
        <v>0</v>
      </c>
      <c r="Q13" s="11">
        <f t="shared" si="22"/>
        <v>0</v>
      </c>
      <c r="R13" s="11">
        <f t="shared" si="6"/>
        <v>0</v>
      </c>
    </row>
    <row r="14" spans="1:18" ht="70.5" customHeight="1">
      <c r="A14" s="6"/>
      <c r="B14" s="46" t="s">
        <v>41</v>
      </c>
      <c r="C14" s="7">
        <f t="shared" si="16"/>
        <v>600</v>
      </c>
      <c r="D14" s="7">
        <f t="shared" si="17"/>
        <v>631.57894736842104</v>
      </c>
      <c r="E14" s="7">
        <f t="shared" si="18"/>
        <v>666.66666666666663</v>
      </c>
      <c r="F14" s="7">
        <f t="shared" si="19"/>
        <v>839.16083916083915</v>
      </c>
      <c r="G14" s="8">
        <v>1200</v>
      </c>
      <c r="H14" s="47"/>
      <c r="I14" s="9"/>
      <c r="J14" s="9"/>
      <c r="K14" s="9"/>
      <c r="L14" s="9"/>
      <c r="M14" s="9"/>
      <c r="N14" s="10">
        <f t="shared" si="2"/>
        <v>0</v>
      </c>
      <c r="O14" s="11">
        <f t="shared" si="20"/>
        <v>0</v>
      </c>
      <c r="P14" s="11">
        <f t="shared" si="21"/>
        <v>0</v>
      </c>
      <c r="Q14" s="11">
        <f t="shared" si="22"/>
        <v>0</v>
      </c>
      <c r="R14" s="11">
        <f t="shared" si="6"/>
        <v>0</v>
      </c>
    </row>
    <row r="15" spans="1:18" ht="70.5" customHeight="1">
      <c r="A15" s="6"/>
      <c r="B15" s="46" t="s">
        <v>42</v>
      </c>
      <c r="C15" s="7">
        <f t="shared" si="16"/>
        <v>600</v>
      </c>
      <c r="D15" s="7">
        <f t="shared" si="17"/>
        <v>631.57894736842104</v>
      </c>
      <c r="E15" s="7">
        <f t="shared" si="18"/>
        <v>666.66666666666663</v>
      </c>
      <c r="F15" s="7">
        <f t="shared" si="19"/>
        <v>839.16083916083915</v>
      </c>
      <c r="G15" s="8">
        <v>1200</v>
      </c>
      <c r="H15" s="47"/>
      <c r="I15" s="9"/>
      <c r="J15" s="9"/>
      <c r="K15" s="9"/>
      <c r="L15" s="9"/>
      <c r="M15" s="9"/>
      <c r="N15" s="10">
        <f t="shared" si="2"/>
        <v>0</v>
      </c>
      <c r="O15" s="11">
        <f t="shared" si="20"/>
        <v>0</v>
      </c>
      <c r="P15" s="11">
        <f t="shared" si="21"/>
        <v>0</v>
      </c>
      <c r="Q15" s="11">
        <f t="shared" si="22"/>
        <v>0</v>
      </c>
      <c r="R15" s="11">
        <f t="shared" si="6"/>
        <v>0</v>
      </c>
    </row>
    <row r="16" spans="1:18" ht="27" customHeight="1">
      <c r="A16" s="19"/>
      <c r="B16" s="19"/>
      <c r="C16" s="18"/>
      <c r="D16" s="20"/>
      <c r="E16" s="21" t="s">
        <v>25</v>
      </c>
      <c r="F16" s="20"/>
      <c r="G16" s="28"/>
      <c r="H16" s="48"/>
      <c r="I16" s="29"/>
      <c r="J16" s="29"/>
      <c r="K16" s="29"/>
      <c r="L16" s="29"/>
      <c r="M16" s="29"/>
      <c r="N16" s="10">
        <f t="shared" si="2"/>
        <v>0</v>
      </c>
      <c r="O16" s="18"/>
      <c r="P16" s="18"/>
      <c r="Q16" s="18"/>
      <c r="R16" s="11">
        <f t="shared" si="6"/>
        <v>0</v>
      </c>
    </row>
    <row r="17" spans="1:18" ht="70.5" customHeight="1">
      <c r="A17" s="30"/>
      <c r="B17" s="46" t="s">
        <v>42</v>
      </c>
      <c r="C17" s="7">
        <f t="shared" ref="C17:C20" si="23">G17/2</f>
        <v>600</v>
      </c>
      <c r="D17" s="7">
        <f t="shared" ref="D17:D20" si="24">G17/1.9</f>
        <v>631.57894736842104</v>
      </c>
      <c r="E17" s="7">
        <f t="shared" ref="E17:E20" si="25">G17/1.8</f>
        <v>666.66666666666663</v>
      </c>
      <c r="F17" s="7">
        <f t="shared" ref="F17:F20" si="26">G17/1.43</f>
        <v>839.16083916083915</v>
      </c>
      <c r="G17" s="8">
        <v>1200</v>
      </c>
      <c r="H17" s="47"/>
      <c r="I17" s="9"/>
      <c r="J17" s="9"/>
      <c r="K17" s="9"/>
      <c r="L17" s="9"/>
      <c r="M17" s="9"/>
      <c r="N17" s="10">
        <f t="shared" si="2"/>
        <v>0</v>
      </c>
      <c r="O17" s="11">
        <f t="shared" ref="O17:O20" si="27">N17*C17</f>
        <v>0</v>
      </c>
      <c r="P17" s="11">
        <f t="shared" ref="P17:P20" si="28">N17*D17</f>
        <v>0</v>
      </c>
      <c r="Q17" s="11">
        <f t="shared" ref="Q17:Q20" si="29">N17*E17</f>
        <v>0</v>
      </c>
      <c r="R17" s="11">
        <f t="shared" si="6"/>
        <v>0</v>
      </c>
    </row>
    <row r="18" spans="1:18" ht="70.5" customHeight="1">
      <c r="A18" s="30"/>
      <c r="B18" s="46" t="s">
        <v>40</v>
      </c>
      <c r="C18" s="7">
        <f t="shared" si="23"/>
        <v>600</v>
      </c>
      <c r="D18" s="7">
        <f t="shared" si="24"/>
        <v>631.57894736842104</v>
      </c>
      <c r="E18" s="7">
        <f t="shared" si="25"/>
        <v>666.66666666666663</v>
      </c>
      <c r="F18" s="7">
        <f t="shared" si="26"/>
        <v>839.16083916083915</v>
      </c>
      <c r="G18" s="8">
        <v>1200</v>
      </c>
      <c r="H18" s="47"/>
      <c r="I18" s="9"/>
      <c r="J18" s="9"/>
      <c r="K18" s="9"/>
      <c r="L18" s="9"/>
      <c r="M18" s="9"/>
      <c r="N18" s="10">
        <f t="shared" si="2"/>
        <v>0</v>
      </c>
      <c r="O18" s="11">
        <f t="shared" si="27"/>
        <v>0</v>
      </c>
      <c r="P18" s="11">
        <f t="shared" si="28"/>
        <v>0</v>
      </c>
      <c r="Q18" s="11">
        <f t="shared" si="29"/>
        <v>0</v>
      </c>
      <c r="R18" s="11">
        <f t="shared" si="6"/>
        <v>0</v>
      </c>
    </row>
    <row r="19" spans="1:18" ht="70.5" customHeight="1">
      <c r="A19" s="30"/>
      <c r="B19" s="46" t="s">
        <v>41</v>
      </c>
      <c r="C19" s="7">
        <f t="shared" si="23"/>
        <v>600</v>
      </c>
      <c r="D19" s="7">
        <f t="shared" si="24"/>
        <v>631.57894736842104</v>
      </c>
      <c r="E19" s="7">
        <f t="shared" si="25"/>
        <v>666.66666666666663</v>
      </c>
      <c r="F19" s="7">
        <f t="shared" si="26"/>
        <v>839.16083916083915</v>
      </c>
      <c r="G19" s="8">
        <v>1200</v>
      </c>
      <c r="H19" s="47"/>
      <c r="I19" s="9"/>
      <c r="J19" s="9"/>
      <c r="K19" s="9"/>
      <c r="L19" s="9"/>
      <c r="M19" s="9"/>
      <c r="N19" s="10">
        <f t="shared" si="2"/>
        <v>0</v>
      </c>
      <c r="O19" s="11">
        <f t="shared" si="27"/>
        <v>0</v>
      </c>
      <c r="P19" s="11">
        <f t="shared" si="28"/>
        <v>0</v>
      </c>
      <c r="Q19" s="11">
        <f t="shared" si="29"/>
        <v>0</v>
      </c>
      <c r="R19" s="11">
        <f t="shared" si="6"/>
        <v>0</v>
      </c>
    </row>
    <row r="20" spans="1:18" ht="70.5" customHeight="1">
      <c r="A20" s="30"/>
      <c r="B20" s="46" t="s">
        <v>42</v>
      </c>
      <c r="C20" s="7">
        <f t="shared" si="23"/>
        <v>600</v>
      </c>
      <c r="D20" s="7">
        <f t="shared" si="24"/>
        <v>631.57894736842104</v>
      </c>
      <c r="E20" s="7">
        <f t="shared" si="25"/>
        <v>666.66666666666663</v>
      </c>
      <c r="F20" s="7">
        <f t="shared" si="26"/>
        <v>839.16083916083915</v>
      </c>
      <c r="G20" s="8">
        <v>1200</v>
      </c>
      <c r="H20" s="47"/>
      <c r="I20" s="9"/>
      <c r="J20" s="9"/>
      <c r="K20" s="9"/>
      <c r="L20" s="9"/>
      <c r="M20" s="9"/>
      <c r="N20" s="10">
        <f t="shared" si="2"/>
        <v>0</v>
      </c>
      <c r="O20" s="11">
        <f t="shared" si="27"/>
        <v>0</v>
      </c>
      <c r="P20" s="11">
        <f t="shared" si="28"/>
        <v>0</v>
      </c>
      <c r="Q20" s="11">
        <f t="shared" si="29"/>
        <v>0</v>
      </c>
      <c r="R20" s="11">
        <f t="shared" si="6"/>
        <v>0</v>
      </c>
    </row>
    <row r="21" spans="1:18" ht="29.25" customHeight="1">
      <c r="A21" s="31"/>
      <c r="B21" s="31"/>
      <c r="C21" s="32"/>
      <c r="D21" s="32"/>
      <c r="E21" s="32" t="s">
        <v>26</v>
      </c>
      <c r="F21" s="32"/>
      <c r="G21" s="32"/>
      <c r="H21" s="31"/>
      <c r="I21" s="31"/>
      <c r="J21" s="31"/>
      <c r="K21" s="31"/>
      <c r="L21" s="31"/>
      <c r="M21" s="31"/>
      <c r="N21" s="10">
        <f t="shared" si="2"/>
        <v>0</v>
      </c>
      <c r="O21" s="33"/>
      <c r="P21" s="33"/>
      <c r="Q21" s="33"/>
      <c r="R21" s="11">
        <f t="shared" si="6"/>
        <v>0</v>
      </c>
    </row>
    <row r="22" spans="1:18" ht="70.5" customHeight="1">
      <c r="A22" s="30"/>
      <c r="B22" s="46" t="s">
        <v>27</v>
      </c>
      <c r="C22" s="7">
        <f t="shared" ref="C22:C24" si="30">G22/2</f>
        <v>1225</v>
      </c>
      <c r="D22" s="7">
        <f t="shared" ref="D22:D24" si="31">G22/1.9</f>
        <v>1289.4736842105265</v>
      </c>
      <c r="E22" s="7">
        <f t="shared" ref="E22:E24" si="32">G22/1.8</f>
        <v>1361.1111111111111</v>
      </c>
      <c r="F22" s="7">
        <f t="shared" ref="F22:F24" si="33">G22/1.43</f>
        <v>1713.2867132867134</v>
      </c>
      <c r="G22" s="8">
        <v>2450</v>
      </c>
      <c r="H22" s="27"/>
      <c r="I22" s="67"/>
      <c r="J22" s="66"/>
      <c r="K22" s="66"/>
      <c r="L22" s="9"/>
      <c r="M22" s="9"/>
      <c r="N22" s="10">
        <f t="shared" si="2"/>
        <v>0</v>
      </c>
      <c r="O22" s="11">
        <f t="shared" ref="O22:O24" si="34">N22*C22</f>
        <v>0</v>
      </c>
      <c r="P22" s="11">
        <f t="shared" ref="P22:P24" si="35">N22*D22</f>
        <v>0</v>
      </c>
      <c r="Q22" s="11">
        <f t="shared" ref="Q22:Q24" si="36">N22*E22</f>
        <v>0</v>
      </c>
      <c r="R22" s="11">
        <f t="shared" si="6"/>
        <v>0</v>
      </c>
    </row>
    <row r="23" spans="1:18" ht="70.5" customHeight="1">
      <c r="A23" s="30"/>
      <c r="B23" s="6" t="s">
        <v>36</v>
      </c>
      <c r="C23" s="7">
        <f t="shared" si="30"/>
        <v>1225</v>
      </c>
      <c r="D23" s="7">
        <f t="shared" si="31"/>
        <v>1289.4736842105265</v>
      </c>
      <c r="E23" s="7">
        <f t="shared" si="32"/>
        <v>1361.1111111111111</v>
      </c>
      <c r="F23" s="7">
        <f t="shared" si="33"/>
        <v>1713.2867132867134</v>
      </c>
      <c r="G23" s="8">
        <v>2450</v>
      </c>
      <c r="H23" s="27"/>
      <c r="I23" s="67"/>
      <c r="J23" s="66"/>
      <c r="K23" s="66"/>
      <c r="L23" s="9"/>
      <c r="M23" s="9"/>
      <c r="N23" s="10">
        <f t="shared" si="2"/>
        <v>0</v>
      </c>
      <c r="O23" s="11">
        <f t="shared" si="34"/>
        <v>0</v>
      </c>
      <c r="P23" s="11">
        <f t="shared" si="35"/>
        <v>0</v>
      </c>
      <c r="Q23" s="11">
        <f t="shared" si="36"/>
        <v>0</v>
      </c>
      <c r="R23" s="11">
        <f t="shared" si="6"/>
        <v>0</v>
      </c>
    </row>
    <row r="24" spans="1:18" ht="70.5" customHeight="1">
      <c r="A24" s="30"/>
      <c r="B24" s="46" t="s">
        <v>28</v>
      </c>
      <c r="C24" s="7">
        <f t="shared" si="30"/>
        <v>1225</v>
      </c>
      <c r="D24" s="7">
        <f t="shared" si="31"/>
        <v>1289.4736842105265</v>
      </c>
      <c r="E24" s="7">
        <f t="shared" si="32"/>
        <v>1361.1111111111111</v>
      </c>
      <c r="F24" s="7">
        <f t="shared" si="33"/>
        <v>1713.2867132867134</v>
      </c>
      <c r="G24" s="8">
        <v>2450</v>
      </c>
      <c r="H24" s="27"/>
      <c r="I24" s="67"/>
      <c r="J24" s="66"/>
      <c r="K24" s="66"/>
      <c r="L24" s="9"/>
      <c r="M24" s="9"/>
      <c r="N24" s="10">
        <f t="shared" si="2"/>
        <v>0</v>
      </c>
      <c r="O24" s="11">
        <f t="shared" si="34"/>
        <v>0</v>
      </c>
      <c r="P24" s="11">
        <f t="shared" si="35"/>
        <v>0</v>
      </c>
      <c r="Q24" s="11">
        <f t="shared" si="36"/>
        <v>0</v>
      </c>
      <c r="R24" s="11">
        <f t="shared" si="6"/>
        <v>0</v>
      </c>
    </row>
    <row r="25" spans="1:18" ht="27" customHeight="1">
      <c r="A25" s="31"/>
      <c r="B25" s="31"/>
      <c r="C25" s="32"/>
      <c r="D25" s="32"/>
      <c r="E25" s="32" t="s">
        <v>29</v>
      </c>
      <c r="F25" s="32"/>
      <c r="G25" s="32"/>
      <c r="H25" s="31"/>
      <c r="I25" s="31"/>
      <c r="J25" s="31"/>
      <c r="K25" s="31"/>
      <c r="L25" s="31"/>
      <c r="M25" s="31"/>
      <c r="N25" s="10">
        <f t="shared" si="2"/>
        <v>0</v>
      </c>
      <c r="O25" s="33"/>
      <c r="P25" s="33"/>
      <c r="Q25" s="33"/>
      <c r="R25" s="11">
        <f t="shared" si="6"/>
        <v>0</v>
      </c>
    </row>
    <row r="26" spans="1:18" ht="70.5" customHeight="1">
      <c r="A26" s="30"/>
      <c r="B26" s="46" t="s">
        <v>27</v>
      </c>
      <c r="C26" s="7">
        <f t="shared" ref="C26:C28" si="37">G26/2</f>
        <v>1225</v>
      </c>
      <c r="D26" s="7">
        <f t="shared" ref="D26:D28" si="38">G26/1.9</f>
        <v>1289.4736842105265</v>
      </c>
      <c r="E26" s="7">
        <f t="shared" ref="E26:E28" si="39">G26/1.8</f>
        <v>1361.1111111111111</v>
      </c>
      <c r="F26" s="7">
        <f t="shared" ref="F26:F28" si="40">G26/1.43</f>
        <v>1713.2867132867134</v>
      </c>
      <c r="G26" s="8">
        <v>2450</v>
      </c>
      <c r="H26" s="27"/>
      <c r="I26" s="49"/>
      <c r="J26" s="66"/>
      <c r="K26" s="66"/>
      <c r="L26" s="9"/>
      <c r="M26" s="68"/>
      <c r="N26" s="10">
        <f t="shared" si="2"/>
        <v>0</v>
      </c>
      <c r="O26" s="11">
        <f t="shared" ref="O26:O28" si="41">N26*C26</f>
        <v>0</v>
      </c>
      <c r="P26" s="11">
        <f t="shared" ref="P26:P28" si="42">N26*D26</f>
        <v>0</v>
      </c>
      <c r="Q26" s="11">
        <f t="shared" ref="Q26:Q28" si="43">N26*E26</f>
        <v>0</v>
      </c>
      <c r="R26" s="11">
        <f t="shared" si="6"/>
        <v>0</v>
      </c>
    </row>
    <row r="27" spans="1:18" ht="70.5" customHeight="1">
      <c r="A27" s="30"/>
      <c r="B27" s="6" t="s">
        <v>36</v>
      </c>
      <c r="C27" s="7">
        <f t="shared" si="37"/>
        <v>1225</v>
      </c>
      <c r="D27" s="7">
        <f t="shared" si="38"/>
        <v>1289.4736842105265</v>
      </c>
      <c r="E27" s="7">
        <f t="shared" si="39"/>
        <v>1361.1111111111111</v>
      </c>
      <c r="F27" s="7">
        <f t="shared" si="40"/>
        <v>1713.2867132867134</v>
      </c>
      <c r="G27" s="8">
        <v>2450</v>
      </c>
      <c r="H27" s="27"/>
      <c r="I27" s="49"/>
      <c r="J27" s="66"/>
      <c r="K27" s="66"/>
      <c r="L27" s="9"/>
      <c r="M27" s="68"/>
      <c r="N27" s="10">
        <f t="shared" si="2"/>
        <v>0</v>
      </c>
      <c r="O27" s="11">
        <f t="shared" si="41"/>
        <v>0</v>
      </c>
      <c r="P27" s="11">
        <f t="shared" si="42"/>
        <v>0</v>
      </c>
      <c r="Q27" s="11">
        <f t="shared" si="43"/>
        <v>0</v>
      </c>
      <c r="R27" s="11">
        <f t="shared" si="6"/>
        <v>0</v>
      </c>
    </row>
    <row r="28" spans="1:18" ht="70.5" customHeight="1">
      <c r="A28" s="30"/>
      <c r="B28" s="46" t="s">
        <v>28</v>
      </c>
      <c r="C28" s="7">
        <f t="shared" si="37"/>
        <v>1225</v>
      </c>
      <c r="D28" s="7">
        <f t="shared" si="38"/>
        <v>1289.4736842105265</v>
      </c>
      <c r="E28" s="7">
        <f t="shared" si="39"/>
        <v>1361.1111111111111</v>
      </c>
      <c r="F28" s="7">
        <f t="shared" si="40"/>
        <v>1713.2867132867134</v>
      </c>
      <c r="G28" s="8">
        <v>2450</v>
      </c>
      <c r="H28" s="27"/>
      <c r="I28" s="49"/>
      <c r="J28" s="66"/>
      <c r="K28" s="66"/>
      <c r="L28" s="9"/>
      <c r="M28" s="68"/>
      <c r="N28" s="10">
        <f t="shared" si="2"/>
        <v>0</v>
      </c>
      <c r="O28" s="11">
        <f t="shared" si="41"/>
        <v>0</v>
      </c>
      <c r="P28" s="11">
        <f t="shared" si="42"/>
        <v>0</v>
      </c>
      <c r="Q28" s="11">
        <f t="shared" si="43"/>
        <v>0</v>
      </c>
      <c r="R28" s="11">
        <f t="shared" si="6"/>
        <v>0</v>
      </c>
    </row>
    <row r="29" spans="1:18" ht="17">
      <c r="A29" s="31"/>
      <c r="B29" s="31"/>
      <c r="C29" s="32"/>
      <c r="D29" s="32"/>
      <c r="E29" s="32" t="s">
        <v>30</v>
      </c>
      <c r="F29" s="32"/>
      <c r="G29" s="32"/>
      <c r="H29" s="31"/>
      <c r="I29" s="31"/>
      <c r="J29" s="31"/>
      <c r="K29" s="31"/>
      <c r="L29" s="31"/>
      <c r="M29" s="31"/>
      <c r="N29" s="10">
        <f t="shared" si="2"/>
        <v>0</v>
      </c>
      <c r="O29" s="11"/>
      <c r="P29" s="11"/>
      <c r="Q29" s="11"/>
      <c r="R29" s="11">
        <f t="shared" si="6"/>
        <v>0</v>
      </c>
    </row>
    <row r="30" spans="1:18" ht="73.5" customHeight="1">
      <c r="A30" s="30"/>
      <c r="B30" s="46" t="s">
        <v>37</v>
      </c>
      <c r="C30" s="7">
        <f t="shared" ref="C30:C32" si="44">G30/2</f>
        <v>895</v>
      </c>
      <c r="D30" s="7">
        <f t="shared" ref="D30:D32" si="45">G30/1.9</f>
        <v>942.1052631578948</v>
      </c>
      <c r="E30" s="7">
        <f t="shared" ref="E30:E32" si="46">G30/1.8</f>
        <v>994.44444444444446</v>
      </c>
      <c r="F30" s="7">
        <f t="shared" ref="F30:F32" si="47">G30/1.43</f>
        <v>1251.7482517482517</v>
      </c>
      <c r="G30" s="8">
        <v>1790</v>
      </c>
      <c r="H30" s="27"/>
      <c r="I30" s="49"/>
      <c r="J30" s="66"/>
      <c r="K30" s="66"/>
      <c r="L30" s="9"/>
      <c r="M30" s="9"/>
      <c r="N30" s="10">
        <f t="shared" si="2"/>
        <v>0</v>
      </c>
      <c r="O30" s="11">
        <f t="shared" ref="O30:O32" si="48">N30*C30</f>
        <v>0</v>
      </c>
      <c r="P30" s="11">
        <f t="shared" ref="P30:P32" si="49">N30*D30</f>
        <v>0</v>
      </c>
      <c r="Q30" s="11">
        <f t="shared" ref="Q30:Q32" si="50">N30*E30</f>
        <v>0</v>
      </c>
      <c r="R30" s="11">
        <f t="shared" si="6"/>
        <v>0</v>
      </c>
    </row>
    <row r="31" spans="1:18" ht="73.5" customHeight="1">
      <c r="A31" s="30"/>
      <c r="B31" s="6" t="s">
        <v>38</v>
      </c>
      <c r="C31" s="7">
        <f t="shared" si="44"/>
        <v>895</v>
      </c>
      <c r="D31" s="7">
        <f t="shared" si="45"/>
        <v>942.1052631578948</v>
      </c>
      <c r="E31" s="7">
        <f t="shared" si="46"/>
        <v>994.44444444444446</v>
      </c>
      <c r="F31" s="7">
        <f t="shared" si="47"/>
        <v>1251.7482517482517</v>
      </c>
      <c r="G31" s="8">
        <v>1790</v>
      </c>
      <c r="H31" s="27"/>
      <c r="I31" s="49"/>
      <c r="J31" s="66"/>
      <c r="K31" s="66"/>
      <c r="L31" s="9"/>
      <c r="M31" s="9"/>
      <c r="N31" s="10">
        <f t="shared" si="2"/>
        <v>0</v>
      </c>
      <c r="O31" s="11">
        <f t="shared" si="48"/>
        <v>0</v>
      </c>
      <c r="P31" s="11">
        <f t="shared" si="49"/>
        <v>0</v>
      </c>
      <c r="Q31" s="11">
        <f t="shared" si="50"/>
        <v>0</v>
      </c>
      <c r="R31" s="11">
        <f t="shared" si="6"/>
        <v>0</v>
      </c>
    </row>
    <row r="32" spans="1:18" ht="73.5" customHeight="1">
      <c r="A32" s="30"/>
      <c r="B32" s="6" t="s">
        <v>39</v>
      </c>
      <c r="C32" s="7">
        <f t="shared" si="44"/>
        <v>895</v>
      </c>
      <c r="D32" s="7">
        <f t="shared" si="45"/>
        <v>942.1052631578948</v>
      </c>
      <c r="E32" s="7">
        <f t="shared" si="46"/>
        <v>994.44444444444446</v>
      </c>
      <c r="F32" s="7">
        <f t="shared" si="47"/>
        <v>1251.7482517482517</v>
      </c>
      <c r="G32" s="8">
        <v>1790</v>
      </c>
      <c r="H32" s="27"/>
      <c r="I32" s="49"/>
      <c r="J32" s="66"/>
      <c r="K32" s="66"/>
      <c r="L32" s="9"/>
      <c r="M32" s="9"/>
      <c r="N32" s="10">
        <f t="shared" si="2"/>
        <v>0</v>
      </c>
      <c r="O32" s="11">
        <f t="shared" si="48"/>
        <v>0</v>
      </c>
      <c r="P32" s="11">
        <f t="shared" si="49"/>
        <v>0</v>
      </c>
      <c r="Q32" s="11">
        <f t="shared" si="50"/>
        <v>0</v>
      </c>
      <c r="R32" s="11">
        <f t="shared" si="6"/>
        <v>0</v>
      </c>
    </row>
    <row r="33" spans="1:18" ht="70.5" customHeight="1">
      <c r="A33" s="30"/>
      <c r="B33" s="6" t="s">
        <v>34</v>
      </c>
      <c r="C33" s="62">
        <v>550</v>
      </c>
      <c r="D33" s="63"/>
      <c r="E33" s="63"/>
      <c r="F33" s="64"/>
      <c r="G33" s="8">
        <v>990</v>
      </c>
      <c r="H33" s="49"/>
      <c r="I33" s="49"/>
      <c r="J33" s="59"/>
      <c r="K33" s="60"/>
      <c r="L33" s="60"/>
      <c r="M33" s="61"/>
      <c r="N33" s="10">
        <f t="shared" si="2"/>
        <v>0</v>
      </c>
      <c r="O33" s="11">
        <f>N33*C33</f>
        <v>0</v>
      </c>
      <c r="P33" s="11">
        <f t="shared" ref="P33" si="51">N33*D33</f>
        <v>0</v>
      </c>
      <c r="Q33" s="11">
        <f t="shared" ref="Q33" si="52">N33*E33</f>
        <v>0</v>
      </c>
      <c r="R33" s="11">
        <f t="shared" si="6"/>
        <v>0</v>
      </c>
    </row>
    <row r="34" spans="1:18" ht="17">
      <c r="A34" s="34"/>
      <c r="B34" s="34"/>
      <c r="C34" s="50"/>
      <c r="D34" s="51"/>
      <c r="E34" s="51"/>
      <c r="F34" s="51"/>
      <c r="G34" s="51"/>
      <c r="H34" s="35"/>
      <c r="I34" s="36"/>
      <c r="J34" s="36"/>
      <c r="K34" s="36"/>
      <c r="L34" s="36"/>
      <c r="M34" s="36"/>
      <c r="N34" s="37"/>
      <c r="O34" s="38">
        <f>SUM(O3:O33)</f>
        <v>0</v>
      </c>
      <c r="P34" s="38">
        <f>SUM(P3:P33)</f>
        <v>0</v>
      </c>
      <c r="Q34" s="38">
        <f>SUM(Q3:Q33)</f>
        <v>0</v>
      </c>
      <c r="R34" s="38">
        <f>SUM(R3:R33)</f>
        <v>0</v>
      </c>
    </row>
    <row r="35" spans="1:18" ht="24" customHeight="1">
      <c r="A35" s="39"/>
      <c r="B35" s="40"/>
      <c r="C35" s="41"/>
      <c r="D35" s="41"/>
      <c r="E35" s="41"/>
      <c r="F35" s="41"/>
      <c r="G35" s="41"/>
      <c r="H35" s="41"/>
      <c r="I35" s="41"/>
      <c r="J35" s="55" t="s">
        <v>31</v>
      </c>
      <c r="K35" s="51"/>
      <c r="L35" s="51"/>
      <c r="M35" s="51"/>
      <c r="N35" s="42">
        <f>SUM(N3:N34)</f>
        <v>0</v>
      </c>
      <c r="O35" s="43" t="str">
        <f>IF(O34&gt;=100000, IF(O34&lt;900000, SUM(O3:O33), "-"), "-")</f>
        <v>-</v>
      </c>
      <c r="P35" s="44" t="str">
        <f>IF(P34&gt;=78000, IF(P34&lt;100000, SUM(P3:P33), "-"), "-")</f>
        <v>-</v>
      </c>
      <c r="Q35" s="44" t="str">
        <f>IF(Q34&gt;=48000, IF(Q34&lt;80000, SUM(Q3:Q33), "-"), "-")</f>
        <v>-</v>
      </c>
      <c r="R35" s="44" t="str">
        <f>IF(R34&gt;=30000, IF(R34&lt;50000, SUM(R3:R33), "-"), "-")</f>
        <v>-</v>
      </c>
    </row>
    <row r="36" spans="1:18" ht="22.5" customHeight="1">
      <c r="N36" s="45" t="s">
        <v>32</v>
      </c>
      <c r="O36" s="52" t="s">
        <v>33</v>
      </c>
      <c r="P36" s="53"/>
      <c r="Q36" s="53"/>
      <c r="R36" s="54"/>
    </row>
  </sheetData>
  <mergeCells count="8">
    <mergeCell ref="C34:G34"/>
    <mergeCell ref="O36:R36"/>
    <mergeCell ref="J35:M35"/>
    <mergeCell ref="H1:M1"/>
    <mergeCell ref="N1:N2"/>
    <mergeCell ref="C1:G1"/>
    <mergeCell ref="J33:M33"/>
    <mergeCell ref="C33:F33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Artem</cp:lastModifiedBy>
  <dcterms:created xsi:type="dcterms:W3CDTF">2016-06-01T10:02:37Z</dcterms:created>
  <dcterms:modified xsi:type="dcterms:W3CDTF">2016-06-01T10:02:37Z</dcterms:modified>
</cp:coreProperties>
</file>