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анные\Илья\движение\"/>
    </mc:Choice>
  </mc:AlternateContent>
  <bookViews>
    <workbookView xWindow="0" yWindow="0" windowWidth="20490" windowHeight="7155"/>
  </bookViews>
  <sheets>
    <sheet name=" Прайс-лис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J48" i="1"/>
  <c r="E48" i="1"/>
  <c r="O47" i="1"/>
  <c r="J47" i="1"/>
  <c r="E47" i="1"/>
  <c r="O46" i="1"/>
  <c r="J46" i="1"/>
  <c r="E46" i="1"/>
  <c r="T39" i="1"/>
  <c r="Y39" i="1"/>
  <c r="AD39" i="1" s="1"/>
  <c r="Y37" i="1"/>
  <c r="AD37" i="1" s="1"/>
  <c r="T37" i="1"/>
  <c r="T35" i="1"/>
  <c r="Y35" i="1"/>
  <c r="AD35" i="1" s="1"/>
  <c r="T33" i="1"/>
  <c r="Y33" i="1"/>
  <c r="AD33" i="1" s="1"/>
  <c r="T31" i="1"/>
  <c r="Y31" i="1"/>
  <c r="AD31" i="1" s="1"/>
  <c r="CQ25" i="1"/>
  <c r="CL25" i="1"/>
  <c r="CG25" i="1"/>
  <c r="CB25" i="1"/>
  <c r="BW25" i="1"/>
  <c r="BR25" i="1"/>
  <c r="BM25" i="1"/>
  <c r="BH25" i="1"/>
  <c r="BC25" i="1"/>
  <c r="AX25" i="1"/>
  <c r="AS25" i="1"/>
  <c r="AN25" i="1"/>
  <c r="AI25" i="1"/>
  <c r="AD25" i="1"/>
  <c r="Y25" i="1"/>
  <c r="T25" i="1"/>
  <c r="O25" i="1"/>
  <c r="J25" i="1"/>
  <c r="E25" i="1"/>
  <c r="CQ24" i="1"/>
  <c r="CL24" i="1"/>
  <c r="CG24" i="1"/>
  <c r="CB24" i="1"/>
  <c r="BW24" i="1"/>
  <c r="BR24" i="1"/>
  <c r="BM24" i="1"/>
  <c r="BH24" i="1"/>
  <c r="BC24" i="1"/>
  <c r="AX24" i="1"/>
  <c r="AS24" i="1"/>
  <c r="AN24" i="1"/>
  <c r="AI24" i="1"/>
  <c r="AD24" i="1"/>
  <c r="Y24" i="1"/>
  <c r="T24" i="1"/>
  <c r="O24" i="1"/>
  <c r="J24" i="1"/>
  <c r="E24" i="1"/>
  <c r="CQ23" i="1"/>
  <c r="CL23" i="1"/>
  <c r="CG23" i="1"/>
  <c r="CB23" i="1"/>
  <c r="BW23" i="1"/>
  <c r="BR23" i="1"/>
  <c r="BM23" i="1"/>
  <c r="BH23" i="1"/>
  <c r="BC23" i="1"/>
  <c r="AX23" i="1"/>
  <c r="AS23" i="1"/>
  <c r="AN23" i="1"/>
  <c r="AI23" i="1"/>
  <c r="AD23" i="1"/>
  <c r="Y23" i="1"/>
  <c r="T23" i="1"/>
  <c r="O23" i="1"/>
  <c r="J23" i="1"/>
  <c r="E23" i="1"/>
  <c r="CQ22" i="1"/>
  <c r="CL22" i="1"/>
  <c r="CG22" i="1"/>
  <c r="CB22" i="1"/>
  <c r="BW22" i="1"/>
  <c r="BR22" i="1"/>
  <c r="BM22" i="1"/>
  <c r="BH22" i="1"/>
  <c r="BC22" i="1"/>
  <c r="AX22" i="1"/>
  <c r="AS22" i="1"/>
  <c r="AN22" i="1"/>
  <c r="AI22" i="1"/>
  <c r="AD22" i="1"/>
  <c r="Y22" i="1"/>
  <c r="T22" i="1"/>
  <c r="O22" i="1"/>
  <c r="J22" i="1"/>
  <c r="E22" i="1"/>
  <c r="CQ21" i="1"/>
  <c r="CL21" i="1"/>
  <c r="CG21" i="1"/>
  <c r="CB21" i="1"/>
  <c r="BW21" i="1"/>
  <c r="BR21" i="1"/>
  <c r="BM21" i="1"/>
  <c r="BH21" i="1"/>
  <c r="BC21" i="1"/>
  <c r="AX21" i="1"/>
  <c r="AS21" i="1"/>
  <c r="AN21" i="1"/>
  <c r="AI21" i="1"/>
  <c r="AD21" i="1"/>
  <c r="Y21" i="1"/>
  <c r="T21" i="1"/>
  <c r="O21" i="1"/>
  <c r="J21" i="1"/>
  <c r="E21" i="1"/>
  <c r="CQ20" i="1"/>
  <c r="CL20" i="1"/>
  <c r="CG20" i="1"/>
  <c r="CB20" i="1"/>
  <c r="BW20" i="1"/>
  <c r="BR20" i="1"/>
  <c r="BM20" i="1"/>
  <c r="BH20" i="1"/>
  <c r="BC20" i="1"/>
  <c r="AX20" i="1"/>
  <c r="AS20" i="1"/>
  <c r="AN20" i="1"/>
  <c r="AI20" i="1"/>
  <c r="AD20" i="1"/>
  <c r="Y20" i="1"/>
  <c r="T20" i="1"/>
  <c r="O20" i="1"/>
  <c r="J20" i="1"/>
  <c r="E20" i="1"/>
  <c r="CQ19" i="1"/>
  <c r="CL19" i="1"/>
  <c r="CG19" i="1"/>
  <c r="CB19" i="1"/>
  <c r="BW19" i="1"/>
  <c r="BR19" i="1"/>
  <c r="BM19" i="1"/>
  <c r="BH19" i="1"/>
  <c r="BC19" i="1"/>
  <c r="AX19" i="1"/>
  <c r="AS19" i="1"/>
  <c r="AN19" i="1"/>
  <c r="AI19" i="1"/>
  <c r="AD19" i="1"/>
  <c r="Y19" i="1"/>
  <c r="T19" i="1"/>
  <c r="O19" i="1"/>
  <c r="J19" i="1"/>
  <c r="E19" i="1"/>
  <c r="AS13" i="1"/>
  <c r="AN13" i="1"/>
  <c r="AI13" i="1"/>
  <c r="AS12" i="1"/>
  <c r="AN12" i="1"/>
  <c r="AI12" i="1"/>
  <c r="CL11" i="1"/>
  <c r="CG11" i="1"/>
  <c r="CB11" i="1"/>
  <c r="AS11" i="1"/>
  <c r="AN11" i="1"/>
  <c r="AI11" i="1"/>
  <c r="CL10" i="1"/>
  <c r="CG10" i="1"/>
  <c r="CB10" i="1"/>
  <c r="AS10" i="1"/>
  <c r="AN10" i="1"/>
  <c r="AI10" i="1"/>
  <c r="CL9" i="1"/>
  <c r="CG9" i="1"/>
  <c r="CB9" i="1"/>
  <c r="AS9" i="1"/>
  <c r="AN9" i="1"/>
  <c r="AI9" i="1"/>
  <c r="AS8" i="1"/>
  <c r="AN8" i="1"/>
  <c r="AI8" i="1"/>
  <c r="AS7" i="1"/>
  <c r="AN7" i="1"/>
  <c r="AI7" i="1"/>
  <c r="AS6" i="1"/>
  <c r="AN6" i="1"/>
  <c r="AI6" i="1"/>
</calcChain>
</file>

<file path=xl/sharedStrings.xml><?xml version="1.0" encoding="utf-8"?>
<sst xmlns="http://schemas.openxmlformats.org/spreadsheetml/2006/main" count="377" uniqueCount="123">
  <si>
    <t>Курс $</t>
  </si>
  <si>
    <t>Футболки, майки, водолазки (руб. за 1 шт.)</t>
  </si>
  <si>
    <t>Материал</t>
  </si>
  <si>
    <t>Состав</t>
  </si>
  <si>
    <t xml:space="preserve">Плотность (гр/кв.м.)
</t>
  </si>
  <si>
    <t>Качество</t>
  </si>
  <si>
    <t xml:space="preserve">Футболка </t>
  </si>
  <si>
    <t>Футболка женская</t>
  </si>
  <si>
    <t>Футболка детская</t>
  </si>
  <si>
    <t>Футболка с длинным рукавом</t>
  </si>
  <si>
    <t>Футболка с длинным рукавом женская</t>
  </si>
  <si>
    <t>Футболка с длинным рукавом детская</t>
  </si>
  <si>
    <t>Майка</t>
  </si>
  <si>
    <t>Майка женская</t>
  </si>
  <si>
    <t>Майка детская</t>
  </si>
  <si>
    <t>Футболка с длиным рукавом реглан</t>
  </si>
  <si>
    <t>Футболка с длиным рукавом реглан женская</t>
  </si>
  <si>
    <t>Футболка с длиным рукавом реглан детская</t>
  </si>
  <si>
    <t xml:space="preserve">Футболка реглан </t>
  </si>
  <si>
    <t>Футболка реглан женская</t>
  </si>
  <si>
    <t>Футболка реглан детская</t>
  </si>
  <si>
    <t>Водолазки</t>
  </si>
  <si>
    <t>Водолазка женская</t>
  </si>
  <si>
    <t>Водолазка детская</t>
  </si>
  <si>
    <t>1- 99шт</t>
  </si>
  <si>
    <t>100- 199шт</t>
  </si>
  <si>
    <t>200-499шт</t>
  </si>
  <si>
    <t>500-999шт</t>
  </si>
  <si>
    <t>1000-4999шт</t>
  </si>
  <si>
    <t>1- 149шт</t>
  </si>
  <si>
    <t>150- 199шт</t>
  </si>
  <si>
    <t>1- 79шт</t>
  </si>
  <si>
    <t>80- 199шт</t>
  </si>
  <si>
    <t>1- 129шт</t>
  </si>
  <si>
    <t>130- 199шт</t>
  </si>
  <si>
    <t>1- 139шт</t>
  </si>
  <si>
    <t>140- 199шт</t>
  </si>
  <si>
    <t>1- 159шт</t>
  </si>
  <si>
    <t>160- 199шт</t>
  </si>
  <si>
    <t>1-149шт</t>
  </si>
  <si>
    <t xml:space="preserve">Стандарт </t>
  </si>
  <si>
    <t>Премиум</t>
  </si>
  <si>
    <t>Стандарт</t>
  </si>
  <si>
    <t xml:space="preserve">Премиум </t>
  </si>
  <si>
    <t>Толстовки, штаны, шорты (руб. за 1 шт.)</t>
  </si>
  <si>
    <t>Свитшот</t>
  </si>
  <si>
    <t>Свитшот женский</t>
  </si>
  <si>
    <t>Свитшот детский</t>
  </si>
  <si>
    <t>Худи со шнурком</t>
  </si>
  <si>
    <t>Худи со шнурком женское</t>
  </si>
  <si>
    <t>Худи со шнурком детское</t>
  </si>
  <si>
    <t>Худи на молнии</t>
  </si>
  <si>
    <t>Худи на молнии женское</t>
  </si>
  <si>
    <t>Худи на молнии детское</t>
  </si>
  <si>
    <t>Толстовка ворот</t>
  </si>
  <si>
    <t>Толстовка бомбер</t>
  </si>
  <si>
    <t>Штаны зауженные</t>
  </si>
  <si>
    <t>Штаны зауженные женские</t>
  </si>
  <si>
    <t>Штаны зауженные детские</t>
  </si>
  <si>
    <t>Штаны прямые</t>
  </si>
  <si>
    <t>Штаны прямые женские</t>
  </si>
  <si>
    <t>Шорты</t>
  </si>
  <si>
    <t>Шорты женские</t>
  </si>
  <si>
    <t>Шорты детские</t>
  </si>
  <si>
    <t>1- 29шт</t>
  </si>
  <si>
    <t>30- 149шт</t>
  </si>
  <si>
    <t>150-499шт</t>
  </si>
  <si>
    <t>1- 49шт</t>
  </si>
  <si>
    <t>50- 149шт</t>
  </si>
  <si>
    <t>1-59шт</t>
  </si>
  <si>
    <t>60- 149шт</t>
  </si>
  <si>
    <t xml:space="preserve">Промо </t>
  </si>
  <si>
    <t>Поло (руб. за 1 шт.)</t>
  </si>
  <si>
    <t xml:space="preserve">Поло </t>
  </si>
  <si>
    <t>Поло женское</t>
  </si>
  <si>
    <t>Поло детское</t>
  </si>
  <si>
    <t>Поло с длинным рукавом</t>
  </si>
  <si>
    <t>Поло с длинным рукавом женское</t>
  </si>
  <si>
    <t>Поло с длиным рукавом детское</t>
  </si>
  <si>
    <t>1-99шт</t>
  </si>
  <si>
    <t>1-79шт</t>
  </si>
  <si>
    <t>1-129шт</t>
  </si>
  <si>
    <t>Боди, майка спортивная, майка женская (руб. за 1 шт.)</t>
  </si>
  <si>
    <t>Боди женское</t>
  </si>
  <si>
    <t>Майка спортивная</t>
  </si>
  <si>
    <t xml:space="preserve">Майка женская </t>
  </si>
  <si>
    <t>1-139шт</t>
  </si>
  <si>
    <t>140-199шт</t>
  </si>
  <si>
    <t>99-199шт</t>
  </si>
  <si>
    <t>139-140шт</t>
  </si>
  <si>
    <t>Мы сделаем нанесение логотипа всеми возможными способами (вышивка, шелкография и т.д)</t>
  </si>
  <si>
    <r>
      <t>1) </t>
    </r>
    <r>
      <rPr>
        <u/>
        <sz val="12"/>
        <color rgb="FF000000"/>
        <rFont val="Calibri"/>
        <family val="2"/>
        <charset val="204"/>
        <scheme val="minor"/>
      </rPr>
      <t>Стоимость вышивки</t>
    </r>
    <r>
      <rPr>
        <sz val="12"/>
        <color rgb="FF000000"/>
        <rFont val="Calibri"/>
        <family val="2"/>
        <charset val="204"/>
        <scheme val="minor"/>
      </rPr>
      <t> зависит от кол-ва стежков, потраченных на заполнение логотипа. </t>
    </r>
  </si>
  <si>
    <r>
      <t>2)</t>
    </r>
    <r>
      <rPr>
        <u/>
        <sz val="12"/>
        <color theme="1"/>
        <rFont val="Calibri"/>
        <family val="2"/>
        <charset val="204"/>
        <scheme val="minor"/>
      </rPr>
      <t> Стоимость шелкографии</t>
    </r>
    <r>
      <rPr>
        <sz val="12"/>
        <color theme="1"/>
        <rFont val="Calibri"/>
        <family val="2"/>
        <scheme val="minor"/>
      </rPr>
      <t> зависит от: Кол-ва цветов в логотипе, размера логотипа и его тиража.</t>
    </r>
  </si>
  <si>
    <t>Для того, чтобы мы смогли помочь Вам определиться со способом нанесения логотипа и дали точный просчет по стоимости, скиньте макет изображения нам на почту:</t>
  </si>
  <si>
    <t>8-987-752-71-51</t>
  </si>
  <si>
    <t>ilya.manufactura1@gmail.com</t>
  </si>
  <si>
    <t>8-910-798-49-78</t>
  </si>
  <si>
    <t>levan.manufactura1@gmail.com</t>
  </si>
  <si>
    <t>Сайт</t>
  </si>
  <si>
    <t>http://www.manufactura1.com/</t>
  </si>
  <si>
    <t xml:space="preserve">30/1 Кулирка (100% Хлопок) Россия  </t>
  </si>
  <si>
    <t xml:space="preserve">30/1 Кулирка (100% Хлопок) Турция </t>
  </si>
  <si>
    <t xml:space="preserve">30/1 Кулирка (100% Хлопок) Россия </t>
  </si>
  <si>
    <t xml:space="preserve">30/1 Кулирка (95% Хлопок) с лайкрой 5% Россия </t>
  </si>
  <si>
    <t>30/1 Кулирка (95% Хлопок) с лайкрой 5% Турция</t>
  </si>
  <si>
    <t xml:space="preserve">40/1 Кулирка (95% Хлопок) с лайкрой 5% Турция </t>
  </si>
  <si>
    <t xml:space="preserve">30/1 Интерлок (100% Хлопок) Россия </t>
  </si>
  <si>
    <t>140/160</t>
  </si>
  <si>
    <t>опененд</t>
  </si>
  <si>
    <t>пенье</t>
  </si>
  <si>
    <t>20/10 Футер 100% х/б с начесом Россия + кашкорсе резинка, ворот и манжеты</t>
  </si>
  <si>
    <t>20/20 и 30/20 Футер 2-х нитка петля (100% Хлопок) без начеса Турция + кашкорсе резинка, ворот и манжеты</t>
  </si>
  <si>
    <t>Футер 2-х нитка (78% хлопок, 17% полиэстер, 5% лайкра) без начеса Турция + кашкорсе резинка, ворот и манжеты</t>
  </si>
  <si>
    <t>Футер 2-х нитка  (80%хлопок 14%полиэстер 6%лайкра) без начеса Турция + кашкорсе резинка ворот и манжеты</t>
  </si>
  <si>
    <t>Футер 2-х нитка (100% Хлопок) с начесом   Турция + кашкорсе резинка, ворот и манжеты</t>
  </si>
  <si>
    <t>200-260</t>
  </si>
  <si>
    <t>Футер 3-х нитка (30% полиэстер 70% хлопок ) с начесом Турция + кашкорсе резинка, ворот и манжеты</t>
  </si>
  <si>
    <t xml:space="preserve">30/1 Пике 100% х/б Россия + 30/1 Вязанный ворот Россия </t>
  </si>
  <si>
    <t>Пике 100% хлопок - Турция +  Вязанный ворот- Турция</t>
  </si>
  <si>
    <t>30/1 Пике 100% х/б с лайкрой 5% + 30/1 Вязанный ворот Россия</t>
  </si>
  <si>
    <t>30/1  Вискоза гладь   РУЛОН 96% вис., 4% lyc - Россия</t>
  </si>
  <si>
    <t>Вискоза  гладкокрашенная  80% вискоза 15% п/э 5% лайк. - Турция</t>
  </si>
  <si>
    <t xml:space="preserve">Вискоза однотонная 95%вискоза 5%эластан- Турция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</si>
</sst>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66">
    <border>
      <left/>
      <right/>
      <top/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thin">
        <color indexed="64"/>
      </bottom>
      <diagonal/>
    </border>
    <border>
      <left/>
      <right style="thin">
        <color indexed="64"/>
      </right>
      <top style="medium">
        <color rgb="FF0000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99"/>
      </top>
      <bottom style="thin">
        <color indexed="64"/>
      </bottom>
      <diagonal/>
    </border>
    <border>
      <left style="thin">
        <color indexed="64"/>
      </left>
      <right/>
      <top style="medium">
        <color rgb="FF000099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rgb="FF000099"/>
      </top>
      <bottom style="thin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rgb="FF000099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thin">
        <color indexed="64"/>
      </top>
      <bottom style="medium">
        <color rgb="FF000099"/>
      </bottom>
      <diagonal/>
    </border>
    <border>
      <left/>
      <right style="thin">
        <color indexed="64"/>
      </right>
      <top style="thin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99"/>
      </bottom>
      <diagonal/>
    </border>
    <border>
      <left style="thin">
        <color indexed="64"/>
      </left>
      <right/>
      <top style="thin">
        <color indexed="64"/>
      </top>
      <bottom style="medium">
        <color rgb="FF000099"/>
      </bottom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rgb="FF000099"/>
      </bottom>
      <diagonal/>
    </border>
    <border>
      <left style="thin">
        <color indexed="64"/>
      </left>
      <right style="medium">
        <color rgb="FF000099"/>
      </right>
      <top style="thin">
        <color indexed="64"/>
      </top>
      <bottom style="medium">
        <color rgb="FF000099"/>
      </bottom>
      <diagonal/>
    </border>
    <border>
      <left style="medium">
        <color rgb="FF0000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99"/>
      </right>
      <top style="thin">
        <color indexed="64"/>
      </top>
      <bottom/>
      <diagonal/>
    </border>
    <border>
      <left style="medium">
        <color rgb="FF000099"/>
      </left>
      <right style="medium">
        <color rgb="FF00009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99"/>
      </right>
      <top/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99"/>
      </right>
      <top/>
      <bottom/>
      <diagonal/>
    </border>
    <border>
      <left style="medium">
        <color rgb="FF000099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thin">
        <color indexed="64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indexed="64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9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99"/>
      </bottom>
      <diagonal/>
    </border>
    <border>
      <left style="thin">
        <color indexed="64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thin">
        <color indexed="64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thin">
        <color indexed="64"/>
      </bottom>
      <diagonal/>
    </border>
    <border>
      <left style="medium">
        <color rgb="FF000099"/>
      </left>
      <right/>
      <top style="thin">
        <color indexed="64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thin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/>
      <right style="thin">
        <color indexed="64"/>
      </right>
      <top/>
      <bottom style="medium">
        <color rgb="FF000099"/>
      </bottom>
      <diagonal/>
    </border>
    <border>
      <left style="thin">
        <color indexed="64"/>
      </left>
      <right/>
      <top/>
      <bottom style="medium">
        <color rgb="FF000099"/>
      </bottom>
      <diagonal/>
    </border>
    <border>
      <left style="medium">
        <color rgb="FF00009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9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9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9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6" xfId="0" applyNumberFormat="1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2" fontId="0" fillId="5" borderId="21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2" fontId="0" fillId="5" borderId="22" xfId="0" applyNumberFormat="1" applyFill="1" applyBorder="1" applyAlignment="1">
      <alignment horizontal="center" vertical="center"/>
    </xf>
    <xf numFmtId="2" fontId="0" fillId="5" borderId="23" xfId="0" applyNumberFormat="1" applyFill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5" xfId="0" applyNumberFormat="1" applyFill="1" applyBorder="1" applyAlignment="1">
      <alignment horizontal="center" vertical="center"/>
    </xf>
    <xf numFmtId="2" fontId="0" fillId="5" borderId="26" xfId="0" applyNumberFormat="1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2" fontId="0" fillId="5" borderId="27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5" borderId="28" xfId="0" applyNumberFormat="1" applyFill="1" applyBorder="1" applyAlignment="1">
      <alignment horizontal="center" vertical="center"/>
    </xf>
    <xf numFmtId="2" fontId="0" fillId="5" borderId="29" xfId="0" applyNumberFormat="1" applyFill="1" applyBorder="1" applyAlignment="1">
      <alignment horizontal="center" vertical="center"/>
    </xf>
    <xf numFmtId="2" fontId="0" fillId="5" borderId="30" xfId="0" applyNumberForma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2" fontId="0" fillId="5" borderId="32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2" fontId="0" fillId="5" borderId="33" xfId="0" applyNumberForma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4" xfId="0" applyNumberFormat="1" applyFill="1" applyBorder="1" applyAlignment="1">
      <alignment horizontal="center" vertical="center"/>
    </xf>
    <xf numFmtId="2" fontId="0" fillId="6" borderId="35" xfId="0" applyNumberFormat="1" applyFill="1" applyBorder="1" applyAlignment="1">
      <alignment horizontal="center" vertical="center"/>
    </xf>
    <xf numFmtId="2" fontId="0" fillId="6" borderId="36" xfId="0" applyNumberFormat="1" applyFill="1" applyBorder="1" applyAlignment="1">
      <alignment horizontal="center" vertical="center"/>
    </xf>
    <xf numFmtId="2" fontId="0" fillId="6" borderId="37" xfId="0" applyNumberFormat="1" applyFill="1" applyBorder="1" applyAlignment="1">
      <alignment horizontal="center" vertical="center"/>
    </xf>
    <xf numFmtId="2" fontId="0" fillId="6" borderId="38" xfId="0" applyNumberFormat="1" applyFill="1" applyBorder="1" applyAlignment="1">
      <alignment horizontal="center" vertical="center"/>
    </xf>
    <xf numFmtId="2" fontId="0" fillId="6" borderId="39" xfId="0" applyNumberFormat="1" applyFill="1" applyBorder="1" applyAlignment="1">
      <alignment horizontal="center" vertical="center"/>
    </xf>
    <xf numFmtId="2" fontId="0" fillId="5" borderId="40" xfId="0" applyNumberFormat="1" applyFill="1" applyBorder="1" applyAlignment="1">
      <alignment horizontal="center" vertical="center"/>
    </xf>
    <xf numFmtId="2" fontId="0" fillId="5" borderId="41" xfId="0" applyNumberFormat="1" applyFill="1" applyBorder="1" applyAlignment="1">
      <alignment horizontal="center" vertical="center"/>
    </xf>
    <xf numFmtId="2" fontId="0" fillId="5" borderId="4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3" xfId="0" applyNumberFormat="1" applyFill="1" applyBorder="1" applyAlignment="1">
      <alignment horizontal="center" vertical="center"/>
    </xf>
    <xf numFmtId="2" fontId="0" fillId="6" borderId="44" xfId="0" applyNumberFormat="1" applyFill="1" applyBorder="1" applyAlignment="1">
      <alignment horizontal="center" vertical="center"/>
    </xf>
    <xf numFmtId="2" fontId="0" fillId="6" borderId="45" xfId="0" applyNumberFormat="1" applyFill="1" applyBorder="1" applyAlignment="1">
      <alignment horizontal="center" vertical="center"/>
    </xf>
    <xf numFmtId="2" fontId="0" fillId="6" borderId="46" xfId="0" applyNumberFormat="1" applyFill="1" applyBorder="1" applyAlignment="1">
      <alignment horizontal="center" vertical="center"/>
    </xf>
    <xf numFmtId="2" fontId="0" fillId="6" borderId="47" xfId="0" applyNumberFormat="1" applyFill="1" applyBorder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2" fontId="0" fillId="6" borderId="20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2" fontId="0" fillId="6" borderId="50" xfId="0" applyNumberFormat="1" applyFill="1" applyBorder="1" applyAlignment="1">
      <alignment horizontal="center" vertical="center"/>
    </xf>
    <xf numFmtId="2" fontId="0" fillId="6" borderId="51" xfId="0" applyNumberForma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2" fontId="0" fillId="6" borderId="1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 vertical="center" wrapText="1"/>
    </xf>
    <xf numFmtId="2" fontId="0" fillId="7" borderId="38" xfId="0" applyNumberFormat="1" applyFill="1" applyBorder="1" applyAlignment="1">
      <alignment horizontal="center" vertical="center"/>
    </xf>
    <xf numFmtId="2" fontId="0" fillId="7" borderId="36" xfId="0" applyNumberFormat="1" applyFill="1" applyBorder="1" applyAlignment="1">
      <alignment horizontal="center" vertical="center"/>
    </xf>
    <xf numFmtId="2" fontId="0" fillId="7" borderId="39" xfId="0" applyNumberFormat="1" applyFill="1" applyBorder="1" applyAlignment="1">
      <alignment horizontal="center" vertical="center"/>
    </xf>
    <xf numFmtId="2" fontId="0" fillId="7" borderId="35" xfId="0" applyNumberFormat="1" applyFill="1" applyBorder="1" applyAlignment="1">
      <alignment horizontal="center" vertical="center"/>
    </xf>
    <xf numFmtId="2" fontId="0" fillId="7" borderId="37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2" fontId="0" fillId="0" borderId="47" xfId="0" applyNumberFormat="1" applyFill="1" applyBorder="1" applyAlignment="1">
      <alignment horizontal="center" vertical="center"/>
    </xf>
    <xf numFmtId="2" fontId="0" fillId="0" borderId="45" xfId="0" applyNumberFormat="1" applyFill="1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2" fontId="0" fillId="0" borderId="46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2" fontId="0" fillId="6" borderId="57" xfId="0" applyNumberFormat="1" applyFill="1" applyBorder="1" applyAlignment="1">
      <alignment horizontal="center" vertical="center"/>
    </xf>
    <xf numFmtId="2" fontId="0" fillId="6" borderId="58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2" fontId="0" fillId="6" borderId="5" xfId="0" applyNumberForma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2" fontId="0" fillId="6" borderId="47" xfId="0" applyNumberFormat="1" applyFill="1" applyBorder="1" applyAlignment="1">
      <alignment horizontal="center" vertical="center" wrapText="1"/>
    </xf>
    <xf numFmtId="2" fontId="0" fillId="6" borderId="45" xfId="0" applyNumberFormat="1" applyFill="1" applyBorder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2" fontId="0" fillId="6" borderId="44" xfId="0" applyNumberFormat="1" applyFill="1" applyBorder="1" applyAlignment="1">
      <alignment horizontal="center" vertical="center" wrapText="1"/>
    </xf>
    <xf numFmtId="2" fontId="0" fillId="6" borderId="20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 wrapText="1"/>
    </xf>
    <xf numFmtId="2" fontId="0" fillId="6" borderId="11" xfId="0" applyNumberForma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lya.manufactura1@gmail.com" TargetMode="External"/><Relationship Id="rId2" Type="http://schemas.openxmlformats.org/officeDocument/2006/relationships/hyperlink" Target="mailto:ilya.manufactura1@gmail.com" TargetMode="External"/><Relationship Id="rId1" Type="http://schemas.openxmlformats.org/officeDocument/2006/relationships/hyperlink" Target="mailto:levan.manufactura1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van.manufactur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8"/>
  <sheetViews>
    <sheetView tabSelected="1" workbookViewId="0">
      <pane xSplit="4" topLeftCell="E1" activePane="topRight" state="frozen"/>
      <selection activeCell="A3" sqref="A3"/>
      <selection pane="topRight" activeCell="B6" sqref="B6"/>
    </sheetView>
  </sheetViews>
  <sheetFormatPr defaultRowHeight="15" x14ac:dyDescent="0.25"/>
  <cols>
    <col min="1" max="1" width="15.7109375" style="1" customWidth="1"/>
    <col min="2" max="2" width="64.5703125" style="1" customWidth="1"/>
    <col min="3" max="3" width="15.28515625" style="1" customWidth="1"/>
    <col min="4" max="4" width="14.140625" style="1" customWidth="1"/>
    <col min="5" max="5" width="10.140625" style="1" customWidth="1"/>
    <col min="6" max="9" width="9.140625" style="1"/>
    <col min="10" max="10" width="9.140625" style="1" customWidth="1"/>
    <col min="11" max="14" width="9.140625" style="1"/>
    <col min="15" max="15" width="9.140625" style="1" customWidth="1"/>
    <col min="16" max="19" width="9.140625" style="1"/>
    <col min="20" max="20" width="9.140625" style="1" customWidth="1"/>
    <col min="21" max="16384" width="9.140625" style="1"/>
  </cols>
  <sheetData>
    <row r="1" spans="1:94" x14ac:dyDescent="0.25">
      <c r="B1" s="2" t="s">
        <v>0</v>
      </c>
      <c r="C1" s="2">
        <v>64.16</v>
      </c>
    </row>
    <row r="3" spans="1:94" ht="15.75" thickBot="1" x14ac:dyDescent="0.3">
      <c r="B3" s="3" t="s">
        <v>1</v>
      </c>
    </row>
    <row r="4" spans="1:94" ht="1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7"/>
      <c r="H4" s="7"/>
      <c r="I4" s="8"/>
      <c r="J4" s="9" t="s">
        <v>7</v>
      </c>
      <c r="K4" s="7"/>
      <c r="L4" s="7"/>
      <c r="M4" s="7"/>
      <c r="N4" s="10"/>
      <c r="O4" s="9" t="s">
        <v>8</v>
      </c>
      <c r="P4" s="7"/>
      <c r="Q4" s="7"/>
      <c r="R4" s="7"/>
      <c r="S4" s="10"/>
      <c r="T4" s="9" t="s">
        <v>9</v>
      </c>
      <c r="U4" s="7"/>
      <c r="V4" s="7"/>
      <c r="W4" s="7"/>
      <c r="X4" s="10"/>
      <c r="Y4" s="9" t="s">
        <v>10</v>
      </c>
      <c r="Z4" s="7"/>
      <c r="AA4" s="7"/>
      <c r="AB4" s="7"/>
      <c r="AC4" s="10"/>
      <c r="AD4" s="9" t="s">
        <v>11</v>
      </c>
      <c r="AE4" s="7"/>
      <c r="AF4" s="7"/>
      <c r="AG4" s="7"/>
      <c r="AH4" s="10"/>
      <c r="AI4" s="9" t="s">
        <v>12</v>
      </c>
      <c r="AJ4" s="7"/>
      <c r="AK4" s="7"/>
      <c r="AL4" s="7"/>
      <c r="AM4" s="10"/>
      <c r="AN4" s="9" t="s">
        <v>13</v>
      </c>
      <c r="AO4" s="7"/>
      <c r="AP4" s="7"/>
      <c r="AQ4" s="7"/>
      <c r="AR4" s="10"/>
      <c r="AS4" s="9" t="s">
        <v>14</v>
      </c>
      <c r="AT4" s="7"/>
      <c r="AU4" s="7"/>
      <c r="AV4" s="7"/>
      <c r="AW4" s="10"/>
      <c r="AX4" s="9" t="s">
        <v>15</v>
      </c>
      <c r="AY4" s="7"/>
      <c r="AZ4" s="7"/>
      <c r="BA4" s="7"/>
      <c r="BB4" s="10"/>
      <c r="BC4" s="9" t="s">
        <v>16</v>
      </c>
      <c r="BD4" s="7"/>
      <c r="BE4" s="7"/>
      <c r="BF4" s="7"/>
      <c r="BG4" s="10"/>
      <c r="BH4" s="9" t="s">
        <v>17</v>
      </c>
      <c r="BI4" s="7"/>
      <c r="BJ4" s="7"/>
      <c r="BK4" s="7"/>
      <c r="BL4" s="10"/>
      <c r="BM4" s="9" t="s">
        <v>18</v>
      </c>
      <c r="BN4" s="7"/>
      <c r="BO4" s="7"/>
      <c r="BP4" s="7"/>
      <c r="BQ4" s="10"/>
      <c r="BR4" s="9" t="s">
        <v>19</v>
      </c>
      <c r="BS4" s="7"/>
      <c r="BT4" s="7"/>
      <c r="BU4" s="7"/>
      <c r="BV4" s="10"/>
      <c r="BW4" s="9" t="s">
        <v>20</v>
      </c>
      <c r="BX4" s="7"/>
      <c r="BY4" s="7"/>
      <c r="BZ4" s="7"/>
      <c r="CA4" s="10"/>
      <c r="CB4" s="9" t="s">
        <v>21</v>
      </c>
      <c r="CC4" s="7"/>
      <c r="CD4" s="7"/>
      <c r="CE4" s="7"/>
      <c r="CF4" s="10"/>
      <c r="CG4" s="9" t="s">
        <v>22</v>
      </c>
      <c r="CH4" s="7"/>
      <c r="CI4" s="7"/>
      <c r="CJ4" s="7"/>
      <c r="CK4" s="10"/>
      <c r="CL4" s="9" t="s">
        <v>23</v>
      </c>
      <c r="CM4" s="7"/>
      <c r="CN4" s="7"/>
      <c r="CO4" s="7"/>
      <c r="CP4" s="10"/>
    </row>
    <row r="5" spans="1:94" ht="30.75" thickBot="1" x14ac:dyDescent="0.3">
      <c r="A5" s="11"/>
      <c r="B5" s="12"/>
      <c r="C5" s="12"/>
      <c r="D5" s="12"/>
      <c r="E5" s="13" t="s">
        <v>24</v>
      </c>
      <c r="F5" s="14" t="s">
        <v>25</v>
      </c>
      <c r="G5" s="14" t="s">
        <v>26</v>
      </c>
      <c r="H5" s="14" t="s">
        <v>27</v>
      </c>
      <c r="I5" s="15" t="s">
        <v>28</v>
      </c>
      <c r="J5" s="16" t="s">
        <v>24</v>
      </c>
      <c r="K5" s="14" t="s">
        <v>25</v>
      </c>
      <c r="L5" s="14" t="s">
        <v>26</v>
      </c>
      <c r="M5" s="14" t="s">
        <v>27</v>
      </c>
      <c r="N5" s="17" t="s">
        <v>28</v>
      </c>
      <c r="O5" s="16" t="s">
        <v>29</v>
      </c>
      <c r="P5" s="14" t="s">
        <v>30</v>
      </c>
      <c r="Q5" s="14" t="s">
        <v>26</v>
      </c>
      <c r="R5" s="14" t="s">
        <v>27</v>
      </c>
      <c r="S5" s="17" t="s">
        <v>28</v>
      </c>
      <c r="T5" s="16" t="s">
        <v>31</v>
      </c>
      <c r="U5" s="14" t="s">
        <v>32</v>
      </c>
      <c r="V5" s="14" t="s">
        <v>26</v>
      </c>
      <c r="W5" s="14" t="s">
        <v>27</v>
      </c>
      <c r="X5" s="17" t="s">
        <v>28</v>
      </c>
      <c r="Y5" s="16" t="s">
        <v>31</v>
      </c>
      <c r="Z5" s="14" t="s">
        <v>32</v>
      </c>
      <c r="AA5" s="14" t="s">
        <v>26</v>
      </c>
      <c r="AB5" s="14" t="s">
        <v>27</v>
      </c>
      <c r="AC5" s="17" t="s">
        <v>28</v>
      </c>
      <c r="AD5" s="16" t="s">
        <v>33</v>
      </c>
      <c r="AE5" s="14" t="s">
        <v>34</v>
      </c>
      <c r="AF5" s="14" t="s">
        <v>26</v>
      </c>
      <c r="AG5" s="14" t="s">
        <v>27</v>
      </c>
      <c r="AH5" s="17" t="s">
        <v>28</v>
      </c>
      <c r="AI5" s="16" t="s">
        <v>35</v>
      </c>
      <c r="AJ5" s="14" t="s">
        <v>36</v>
      </c>
      <c r="AK5" s="14" t="s">
        <v>26</v>
      </c>
      <c r="AL5" s="14" t="s">
        <v>27</v>
      </c>
      <c r="AM5" s="17" t="s">
        <v>28</v>
      </c>
      <c r="AN5" s="16" t="s">
        <v>35</v>
      </c>
      <c r="AO5" s="14" t="s">
        <v>36</v>
      </c>
      <c r="AP5" s="14" t="s">
        <v>26</v>
      </c>
      <c r="AQ5" s="14" t="s">
        <v>27</v>
      </c>
      <c r="AR5" s="17" t="s">
        <v>28</v>
      </c>
      <c r="AS5" s="16" t="s">
        <v>37</v>
      </c>
      <c r="AT5" s="14" t="s">
        <v>38</v>
      </c>
      <c r="AU5" s="14" t="s">
        <v>26</v>
      </c>
      <c r="AV5" s="14" t="s">
        <v>27</v>
      </c>
      <c r="AW5" s="17" t="s">
        <v>28</v>
      </c>
      <c r="AX5" s="16" t="s">
        <v>31</v>
      </c>
      <c r="AY5" s="14" t="s">
        <v>32</v>
      </c>
      <c r="AZ5" s="14" t="s">
        <v>26</v>
      </c>
      <c r="BA5" s="14" t="s">
        <v>27</v>
      </c>
      <c r="BB5" s="17" t="s">
        <v>28</v>
      </c>
      <c r="BC5" s="16" t="s">
        <v>31</v>
      </c>
      <c r="BD5" s="14" t="s">
        <v>32</v>
      </c>
      <c r="BE5" s="14" t="s">
        <v>26</v>
      </c>
      <c r="BF5" s="14" t="s">
        <v>27</v>
      </c>
      <c r="BG5" s="17" t="s">
        <v>28</v>
      </c>
      <c r="BH5" s="16" t="s">
        <v>24</v>
      </c>
      <c r="BI5" s="14" t="s">
        <v>25</v>
      </c>
      <c r="BJ5" s="14" t="s">
        <v>26</v>
      </c>
      <c r="BK5" s="14" t="s">
        <v>27</v>
      </c>
      <c r="BL5" s="17" t="s">
        <v>28</v>
      </c>
      <c r="BM5" s="16" t="s">
        <v>24</v>
      </c>
      <c r="BN5" s="14" t="s">
        <v>25</v>
      </c>
      <c r="BO5" s="14" t="s">
        <v>26</v>
      </c>
      <c r="BP5" s="14" t="s">
        <v>27</v>
      </c>
      <c r="BQ5" s="17" t="s">
        <v>28</v>
      </c>
      <c r="BR5" s="16" t="s">
        <v>24</v>
      </c>
      <c r="BS5" s="14" t="s">
        <v>25</v>
      </c>
      <c r="BT5" s="14" t="s">
        <v>26</v>
      </c>
      <c r="BU5" s="14" t="s">
        <v>27</v>
      </c>
      <c r="BV5" s="17" t="s">
        <v>28</v>
      </c>
      <c r="BW5" s="16" t="s">
        <v>39</v>
      </c>
      <c r="BX5" s="14" t="s">
        <v>30</v>
      </c>
      <c r="BY5" s="14" t="s">
        <v>26</v>
      </c>
      <c r="BZ5" s="14" t="s">
        <v>27</v>
      </c>
      <c r="CA5" s="17" t="s">
        <v>28</v>
      </c>
      <c r="CB5" s="18" t="s">
        <v>24</v>
      </c>
      <c r="CC5" s="19" t="s">
        <v>25</v>
      </c>
      <c r="CD5" s="19" t="s">
        <v>26</v>
      </c>
      <c r="CE5" s="19" t="s">
        <v>27</v>
      </c>
      <c r="CF5" s="20" t="s">
        <v>28</v>
      </c>
      <c r="CG5" s="16" t="s">
        <v>24</v>
      </c>
      <c r="CH5" s="14" t="s">
        <v>25</v>
      </c>
      <c r="CI5" s="14" t="s">
        <v>26</v>
      </c>
      <c r="CJ5" s="14" t="s">
        <v>27</v>
      </c>
      <c r="CK5" s="17" t="s">
        <v>28</v>
      </c>
      <c r="CL5" s="16" t="s">
        <v>33</v>
      </c>
      <c r="CM5" s="14" t="s">
        <v>34</v>
      </c>
      <c r="CN5" s="14" t="s">
        <v>26</v>
      </c>
      <c r="CO5" s="14" t="s">
        <v>27</v>
      </c>
      <c r="CP5" s="17" t="s">
        <v>28</v>
      </c>
    </row>
    <row r="6" spans="1:94" s="35" customFormat="1" x14ac:dyDescent="0.25">
      <c r="A6" s="21" t="s">
        <v>40</v>
      </c>
      <c r="B6" s="22" t="s">
        <v>100</v>
      </c>
      <c r="C6" s="22" t="s">
        <v>107</v>
      </c>
      <c r="D6" s="23" t="s">
        <v>108</v>
      </c>
      <c r="E6" s="24">
        <v>210</v>
      </c>
      <c r="F6" s="25">
        <v>186.49904000000001</v>
      </c>
      <c r="G6" s="25">
        <v>176.49904000000001</v>
      </c>
      <c r="H6" s="25">
        <v>151.49904000000001</v>
      </c>
      <c r="I6" s="26">
        <v>146.49904000000001</v>
      </c>
      <c r="J6" s="27">
        <v>210</v>
      </c>
      <c r="K6" s="25">
        <v>174.69904</v>
      </c>
      <c r="L6" s="25">
        <v>164.69904</v>
      </c>
      <c r="M6" s="25">
        <v>139.69904</v>
      </c>
      <c r="N6" s="28">
        <v>134.69904</v>
      </c>
      <c r="O6" s="27">
        <v>210</v>
      </c>
      <c r="P6" s="25">
        <v>153.78111999999999</v>
      </c>
      <c r="Q6" s="25">
        <v>144.78111999999999</v>
      </c>
      <c r="R6" s="25">
        <v>137.78111999999999</v>
      </c>
      <c r="S6" s="28">
        <v>124.78112</v>
      </c>
      <c r="T6" s="27">
        <v>457.13800000000003</v>
      </c>
      <c r="U6" s="25">
        <v>235.77119999999999</v>
      </c>
      <c r="V6" s="25">
        <v>230.77119999999999</v>
      </c>
      <c r="W6" s="25">
        <v>200.77119999999999</v>
      </c>
      <c r="X6" s="28">
        <v>195.77119999999999</v>
      </c>
      <c r="Y6" s="27">
        <v>457.13800000000003</v>
      </c>
      <c r="Z6" s="25">
        <v>214.73488</v>
      </c>
      <c r="AA6" s="25">
        <v>209.73488</v>
      </c>
      <c r="AB6" s="25">
        <v>179.73488</v>
      </c>
      <c r="AC6" s="28">
        <v>174.73488</v>
      </c>
      <c r="AD6" s="29">
        <v>457.13800000000003</v>
      </c>
      <c r="AE6" s="30">
        <v>194.71696000000003</v>
      </c>
      <c r="AF6" s="30">
        <v>189.71696000000003</v>
      </c>
      <c r="AG6" s="30">
        <v>159.71696000000003</v>
      </c>
      <c r="AH6" s="31">
        <v>154.71696000000003</v>
      </c>
      <c r="AI6" s="27">
        <f t="shared" ref="AI6:AI13" si="0">E6+100</f>
        <v>310</v>
      </c>
      <c r="AJ6" s="25">
        <v>174.07008000000002</v>
      </c>
      <c r="AK6" s="25">
        <v>164.07008000000002</v>
      </c>
      <c r="AL6" s="25">
        <v>154.07008000000002</v>
      </c>
      <c r="AM6" s="28">
        <v>144.07008000000002</v>
      </c>
      <c r="AN6" s="27">
        <f t="shared" ref="AN6:AN13" si="1">J6+100</f>
        <v>310</v>
      </c>
      <c r="AO6" s="25">
        <v>170.73375999999999</v>
      </c>
      <c r="AP6" s="25">
        <v>160.73375999999999</v>
      </c>
      <c r="AQ6" s="25">
        <v>150.73375999999999</v>
      </c>
      <c r="AR6" s="28">
        <v>140.73375999999999</v>
      </c>
      <c r="AS6" s="27">
        <f t="shared" ref="AS6:AS13" si="2">O6+100</f>
        <v>310</v>
      </c>
      <c r="AT6" s="25">
        <v>153.6448</v>
      </c>
      <c r="AU6" s="25">
        <v>143.6448</v>
      </c>
      <c r="AV6" s="25">
        <v>133.6448</v>
      </c>
      <c r="AW6" s="28">
        <v>123.6448</v>
      </c>
      <c r="AX6" s="27">
        <v>457.13800000000003</v>
      </c>
      <c r="AY6" s="25">
        <v>223.97120000000001</v>
      </c>
      <c r="AZ6" s="25">
        <v>218.97120000000001</v>
      </c>
      <c r="BA6" s="25">
        <v>188.97120000000001</v>
      </c>
      <c r="BB6" s="28">
        <v>183.97120000000001</v>
      </c>
      <c r="BC6" s="27">
        <v>457.13800000000003</v>
      </c>
      <c r="BD6" s="25">
        <v>214.73488</v>
      </c>
      <c r="BE6" s="25">
        <v>209.73488</v>
      </c>
      <c r="BF6" s="25">
        <v>179.73488</v>
      </c>
      <c r="BG6" s="28">
        <v>174.73488</v>
      </c>
      <c r="BH6" s="27">
        <v>0</v>
      </c>
      <c r="BI6" s="25">
        <v>194.71696000000003</v>
      </c>
      <c r="BJ6" s="25">
        <v>189.71696000000003</v>
      </c>
      <c r="BK6" s="25">
        <v>159.71696000000003</v>
      </c>
      <c r="BL6" s="28">
        <v>154.71696000000003</v>
      </c>
      <c r="BM6" s="27">
        <v>210</v>
      </c>
      <c r="BN6" s="25">
        <v>174.69904</v>
      </c>
      <c r="BO6" s="25">
        <v>164.69904</v>
      </c>
      <c r="BP6" s="25">
        <v>139.69904</v>
      </c>
      <c r="BQ6" s="28">
        <v>134.69904</v>
      </c>
      <c r="BR6" s="27">
        <v>210</v>
      </c>
      <c r="BS6" s="25">
        <v>174.69904</v>
      </c>
      <c r="BT6" s="25">
        <v>164.69904</v>
      </c>
      <c r="BU6" s="25">
        <v>139.69904</v>
      </c>
      <c r="BV6" s="28">
        <v>134.69904</v>
      </c>
      <c r="BW6" s="27">
        <v>210</v>
      </c>
      <c r="BX6" s="25">
        <v>154.68111999999999</v>
      </c>
      <c r="BY6" s="25">
        <v>149.68111999999999</v>
      </c>
      <c r="BZ6" s="25">
        <v>119.68111999999999</v>
      </c>
      <c r="CA6" s="26">
        <v>114.68111999999999</v>
      </c>
      <c r="CB6" s="32"/>
      <c r="CC6" s="33"/>
      <c r="CD6" s="33"/>
      <c r="CE6" s="33"/>
      <c r="CF6" s="34"/>
      <c r="CG6" s="32"/>
      <c r="CH6" s="33"/>
      <c r="CI6" s="33"/>
      <c r="CJ6" s="33"/>
      <c r="CK6" s="34"/>
      <c r="CL6" s="32"/>
      <c r="CM6" s="33"/>
      <c r="CN6" s="33"/>
      <c r="CO6" s="33"/>
      <c r="CP6" s="34"/>
    </row>
    <row r="7" spans="1:94" s="35" customFormat="1" ht="15.75" thickBot="1" x14ac:dyDescent="0.3">
      <c r="A7" s="36"/>
      <c r="B7" s="37" t="s">
        <v>101</v>
      </c>
      <c r="C7" s="37">
        <v>150</v>
      </c>
      <c r="D7" s="38" t="s">
        <v>108</v>
      </c>
      <c r="E7" s="39">
        <v>230</v>
      </c>
      <c r="F7" s="40">
        <v>190.7336</v>
      </c>
      <c r="G7" s="40">
        <v>180.7336</v>
      </c>
      <c r="H7" s="40">
        <v>155.7336</v>
      </c>
      <c r="I7" s="41">
        <v>150.7336</v>
      </c>
      <c r="J7" s="42">
        <v>230</v>
      </c>
      <c r="K7" s="40">
        <v>178.93360000000001</v>
      </c>
      <c r="L7" s="40">
        <v>168.93360000000001</v>
      </c>
      <c r="M7" s="40">
        <v>143.93360000000001</v>
      </c>
      <c r="N7" s="43">
        <v>138.93360000000001</v>
      </c>
      <c r="O7" s="42">
        <v>230</v>
      </c>
      <c r="P7" s="40">
        <v>156.86079999999998</v>
      </c>
      <c r="Q7" s="40">
        <v>147.86079999999998</v>
      </c>
      <c r="R7" s="40">
        <v>140.86079999999998</v>
      </c>
      <c r="S7" s="43">
        <v>127.8608</v>
      </c>
      <c r="T7" s="42">
        <v>465.10750000000002</v>
      </c>
      <c r="U7" s="40">
        <v>242.50799999999998</v>
      </c>
      <c r="V7" s="40">
        <v>237.50799999999998</v>
      </c>
      <c r="W7" s="40">
        <v>207.50799999999998</v>
      </c>
      <c r="X7" s="43">
        <v>202.50799999999998</v>
      </c>
      <c r="Y7" s="42">
        <v>465.10750000000002</v>
      </c>
      <c r="Z7" s="40">
        <v>221.2792</v>
      </c>
      <c r="AA7" s="40">
        <v>216.2792</v>
      </c>
      <c r="AB7" s="40">
        <v>186.2792</v>
      </c>
      <c r="AC7" s="43">
        <v>181.2792</v>
      </c>
      <c r="AD7" s="42">
        <v>465.10750000000002</v>
      </c>
      <c r="AE7" s="44">
        <v>200.10640000000001</v>
      </c>
      <c r="AF7" s="44">
        <v>195.10640000000001</v>
      </c>
      <c r="AG7" s="44">
        <v>165.10640000000001</v>
      </c>
      <c r="AH7" s="45">
        <v>160.10640000000001</v>
      </c>
      <c r="AI7" s="46">
        <f t="shared" si="0"/>
        <v>330</v>
      </c>
      <c r="AJ7" s="44">
        <v>177.72720000000001</v>
      </c>
      <c r="AK7" s="44">
        <v>167.72720000000001</v>
      </c>
      <c r="AL7" s="44">
        <v>157.72720000000001</v>
      </c>
      <c r="AM7" s="45">
        <v>147.72720000000001</v>
      </c>
      <c r="AN7" s="46">
        <f t="shared" si="1"/>
        <v>330</v>
      </c>
      <c r="AO7" s="44">
        <v>174.19839999999999</v>
      </c>
      <c r="AP7" s="44">
        <v>164.19839999999999</v>
      </c>
      <c r="AQ7" s="44">
        <v>154.19839999999999</v>
      </c>
      <c r="AR7" s="45">
        <v>144.19839999999999</v>
      </c>
      <c r="AS7" s="46">
        <f t="shared" si="2"/>
        <v>330</v>
      </c>
      <c r="AT7" s="44">
        <v>156.53199999999998</v>
      </c>
      <c r="AU7" s="44">
        <v>146.53199999999998</v>
      </c>
      <c r="AV7" s="44">
        <v>136.53199999999998</v>
      </c>
      <c r="AW7" s="45">
        <v>126.532</v>
      </c>
      <c r="AX7" s="42">
        <v>465.10750000000002</v>
      </c>
      <c r="AY7" s="40">
        <v>230.708</v>
      </c>
      <c r="AZ7" s="40">
        <v>225.708</v>
      </c>
      <c r="BA7" s="40">
        <v>195.708</v>
      </c>
      <c r="BB7" s="43">
        <v>190.708</v>
      </c>
      <c r="BC7" s="42">
        <v>465.10750000000002</v>
      </c>
      <c r="BD7" s="40">
        <v>221.2792</v>
      </c>
      <c r="BE7" s="40">
        <v>216.2792</v>
      </c>
      <c r="BF7" s="40">
        <v>186.2792</v>
      </c>
      <c r="BG7" s="43">
        <v>181.2792</v>
      </c>
      <c r="BH7" s="42">
        <v>0</v>
      </c>
      <c r="BI7" s="44">
        <v>200.10640000000001</v>
      </c>
      <c r="BJ7" s="44">
        <v>195.10640000000001</v>
      </c>
      <c r="BK7" s="44">
        <v>165.10640000000001</v>
      </c>
      <c r="BL7" s="45">
        <v>160.10640000000001</v>
      </c>
      <c r="BM7" s="42">
        <v>230</v>
      </c>
      <c r="BN7" s="40">
        <v>178.93360000000001</v>
      </c>
      <c r="BO7" s="40">
        <v>168.93360000000001</v>
      </c>
      <c r="BP7" s="40">
        <v>143.93360000000001</v>
      </c>
      <c r="BQ7" s="43">
        <v>138.93360000000001</v>
      </c>
      <c r="BR7" s="42">
        <v>230</v>
      </c>
      <c r="BS7" s="40">
        <v>178.93360000000001</v>
      </c>
      <c r="BT7" s="40">
        <v>168.93360000000001</v>
      </c>
      <c r="BU7" s="40">
        <v>143.93360000000001</v>
      </c>
      <c r="BV7" s="43">
        <v>138.93360000000001</v>
      </c>
      <c r="BW7" s="42">
        <v>230</v>
      </c>
      <c r="BX7" s="44">
        <v>157.76079999999999</v>
      </c>
      <c r="BY7" s="44">
        <v>152.76079999999999</v>
      </c>
      <c r="BZ7" s="44">
        <v>122.76079999999999</v>
      </c>
      <c r="CA7" s="47">
        <v>117.76079999999999</v>
      </c>
      <c r="CB7" s="48"/>
      <c r="CC7" s="49"/>
      <c r="CD7" s="49"/>
      <c r="CE7" s="49"/>
      <c r="CF7" s="50"/>
      <c r="CG7" s="48"/>
      <c r="CH7" s="49"/>
      <c r="CI7" s="49"/>
      <c r="CJ7" s="49"/>
      <c r="CK7" s="50"/>
      <c r="CL7" s="48"/>
      <c r="CM7" s="49"/>
      <c r="CN7" s="49"/>
      <c r="CO7" s="49"/>
      <c r="CP7" s="50"/>
    </row>
    <row r="8" spans="1:94" ht="15.75" thickBot="1" x14ac:dyDescent="0.3">
      <c r="A8" s="51" t="s">
        <v>41</v>
      </c>
      <c r="B8" s="51" t="s">
        <v>102</v>
      </c>
      <c r="C8" s="51" t="s">
        <v>107</v>
      </c>
      <c r="D8" s="52" t="s">
        <v>109</v>
      </c>
      <c r="E8" s="53">
        <v>260</v>
      </c>
      <c r="F8" s="54">
        <v>200.61424</v>
      </c>
      <c r="G8" s="54">
        <v>190.61424</v>
      </c>
      <c r="H8" s="54">
        <v>165.61424</v>
      </c>
      <c r="I8" s="55">
        <v>160.61424</v>
      </c>
      <c r="J8" s="56">
        <v>260</v>
      </c>
      <c r="K8" s="54">
        <v>188.81423999999998</v>
      </c>
      <c r="L8" s="54">
        <v>178.81423999999998</v>
      </c>
      <c r="M8" s="54">
        <v>153.81423999999998</v>
      </c>
      <c r="N8" s="57">
        <v>148.81423999999998</v>
      </c>
      <c r="O8" s="56">
        <v>260</v>
      </c>
      <c r="P8" s="54">
        <v>164.04671999999999</v>
      </c>
      <c r="Q8" s="54">
        <v>155.04671999999999</v>
      </c>
      <c r="R8" s="54">
        <v>148.04671999999999</v>
      </c>
      <c r="S8" s="57">
        <v>135.04671999999999</v>
      </c>
      <c r="T8" s="56">
        <v>483.70299999999997</v>
      </c>
      <c r="U8" s="54">
        <v>258.22719999999998</v>
      </c>
      <c r="V8" s="54">
        <v>253.22719999999998</v>
      </c>
      <c r="W8" s="54">
        <v>223.22719999999998</v>
      </c>
      <c r="X8" s="57">
        <v>218.22719999999998</v>
      </c>
      <c r="Y8" s="56">
        <v>483.70299999999997</v>
      </c>
      <c r="Z8" s="54">
        <v>236.54928000000001</v>
      </c>
      <c r="AA8" s="54">
        <v>231.54928000000001</v>
      </c>
      <c r="AB8" s="54">
        <v>201.54928000000001</v>
      </c>
      <c r="AC8" s="57">
        <v>196.54928000000001</v>
      </c>
      <c r="AD8" s="56">
        <v>483.70299999999997</v>
      </c>
      <c r="AE8" s="54">
        <v>212.68176</v>
      </c>
      <c r="AF8" s="54">
        <v>207.68176</v>
      </c>
      <c r="AG8" s="54">
        <v>177.68176</v>
      </c>
      <c r="AH8" s="57">
        <v>172.68176</v>
      </c>
      <c r="AI8" s="56">
        <f t="shared" si="0"/>
        <v>360</v>
      </c>
      <c r="AJ8" s="54">
        <v>186.26048</v>
      </c>
      <c r="AK8" s="54">
        <v>176.26048</v>
      </c>
      <c r="AL8" s="54">
        <v>166.26048</v>
      </c>
      <c r="AM8" s="57">
        <v>156.26048</v>
      </c>
      <c r="AN8" s="56">
        <f t="shared" si="1"/>
        <v>360</v>
      </c>
      <c r="AO8" s="54">
        <v>182.28255999999999</v>
      </c>
      <c r="AP8" s="54">
        <v>172.28255999999999</v>
      </c>
      <c r="AQ8" s="54">
        <v>162.28255999999999</v>
      </c>
      <c r="AR8" s="57">
        <v>152.28255999999999</v>
      </c>
      <c r="AS8" s="56">
        <f t="shared" si="2"/>
        <v>360</v>
      </c>
      <c r="AT8" s="54">
        <v>163.2688</v>
      </c>
      <c r="AU8" s="54">
        <v>153.2688</v>
      </c>
      <c r="AV8" s="54">
        <v>143.2688</v>
      </c>
      <c r="AW8" s="57">
        <v>133.2688</v>
      </c>
      <c r="AX8" s="56">
        <v>483.70299999999997</v>
      </c>
      <c r="AY8" s="54">
        <v>246.42719999999997</v>
      </c>
      <c r="AZ8" s="54">
        <v>241.42719999999997</v>
      </c>
      <c r="BA8" s="54">
        <v>211.42719999999997</v>
      </c>
      <c r="BB8" s="57">
        <v>206.42719999999997</v>
      </c>
      <c r="BC8" s="56">
        <v>483.70299999999997</v>
      </c>
      <c r="BD8" s="54">
        <v>236.54928000000001</v>
      </c>
      <c r="BE8" s="54">
        <v>231.54928000000001</v>
      </c>
      <c r="BF8" s="54">
        <v>201.54928000000001</v>
      </c>
      <c r="BG8" s="57">
        <v>196.54928000000001</v>
      </c>
      <c r="BH8" s="56">
        <v>0</v>
      </c>
      <c r="BI8" s="54">
        <v>212.68176</v>
      </c>
      <c r="BJ8" s="54">
        <v>207.68176</v>
      </c>
      <c r="BK8" s="54">
        <v>177.68176</v>
      </c>
      <c r="BL8" s="57">
        <v>172.68176</v>
      </c>
      <c r="BM8" s="56">
        <v>260</v>
      </c>
      <c r="BN8" s="54">
        <v>188.81423999999998</v>
      </c>
      <c r="BO8" s="54">
        <v>178.81423999999998</v>
      </c>
      <c r="BP8" s="54">
        <v>153.81423999999998</v>
      </c>
      <c r="BQ8" s="57">
        <v>148.81423999999998</v>
      </c>
      <c r="BR8" s="56">
        <v>260</v>
      </c>
      <c r="BS8" s="54">
        <v>188.81423999999998</v>
      </c>
      <c r="BT8" s="54">
        <v>178.81423999999998</v>
      </c>
      <c r="BU8" s="54">
        <v>153.81423999999998</v>
      </c>
      <c r="BV8" s="57">
        <v>148.81423999999998</v>
      </c>
      <c r="BW8" s="56">
        <v>260</v>
      </c>
      <c r="BX8" s="54">
        <v>164.94672</v>
      </c>
      <c r="BY8" s="54">
        <v>159.94672</v>
      </c>
      <c r="BZ8" s="54">
        <v>129.94672</v>
      </c>
      <c r="CA8" s="57">
        <v>124.94672</v>
      </c>
      <c r="CB8" s="58"/>
      <c r="CC8" s="59"/>
      <c r="CD8" s="59"/>
      <c r="CE8" s="59"/>
      <c r="CF8" s="60"/>
      <c r="CG8" s="58"/>
      <c r="CH8" s="59"/>
      <c r="CI8" s="59"/>
      <c r="CJ8" s="59"/>
      <c r="CK8" s="60"/>
      <c r="CL8" s="48"/>
      <c r="CM8" s="49"/>
      <c r="CN8" s="49"/>
      <c r="CO8" s="49"/>
      <c r="CP8" s="50"/>
    </row>
    <row r="9" spans="1:94" x14ac:dyDescent="0.25">
      <c r="A9" s="61" t="s">
        <v>42</v>
      </c>
      <c r="B9" s="61" t="s">
        <v>103</v>
      </c>
      <c r="C9" s="61">
        <v>175</v>
      </c>
      <c r="D9" s="62" t="s">
        <v>108</v>
      </c>
      <c r="E9" s="63">
        <v>295</v>
      </c>
      <c r="F9" s="64">
        <v>215.49936</v>
      </c>
      <c r="G9" s="64">
        <v>205.49936</v>
      </c>
      <c r="H9" s="64">
        <v>180.49936</v>
      </c>
      <c r="I9" s="65">
        <v>175.49936</v>
      </c>
      <c r="J9" s="66">
        <v>295</v>
      </c>
      <c r="K9" s="64">
        <v>203.69936000000001</v>
      </c>
      <c r="L9" s="64">
        <v>193.69936000000001</v>
      </c>
      <c r="M9" s="64">
        <v>168.69936000000001</v>
      </c>
      <c r="N9" s="67">
        <v>163.69936000000001</v>
      </c>
      <c r="O9" s="66">
        <v>295</v>
      </c>
      <c r="P9" s="64">
        <v>173.54239999999999</v>
      </c>
      <c r="Q9" s="64">
        <v>164.54239999999999</v>
      </c>
      <c r="R9" s="64">
        <v>157.54239999999999</v>
      </c>
      <c r="S9" s="67">
        <v>144.54239999999999</v>
      </c>
      <c r="T9" s="66">
        <v>479.07310000000001</v>
      </c>
      <c r="U9" s="64">
        <v>254.31343999999999</v>
      </c>
      <c r="V9" s="64">
        <v>249.31343999999999</v>
      </c>
      <c r="W9" s="64">
        <v>219.31343999999999</v>
      </c>
      <c r="X9" s="67">
        <v>214.31343999999999</v>
      </c>
      <c r="Y9" s="66">
        <v>479.07310000000001</v>
      </c>
      <c r="Z9" s="64">
        <v>232.95632000000001</v>
      </c>
      <c r="AA9" s="64">
        <v>227.95632000000001</v>
      </c>
      <c r="AB9" s="64">
        <v>197.95632000000001</v>
      </c>
      <c r="AC9" s="67">
        <v>192.95632000000001</v>
      </c>
      <c r="AD9" s="66">
        <v>479.07310000000001</v>
      </c>
      <c r="AE9" s="30">
        <v>211.0136</v>
      </c>
      <c r="AF9" s="30">
        <v>206.0136</v>
      </c>
      <c r="AG9" s="30">
        <v>176.0136</v>
      </c>
      <c r="AH9" s="31">
        <v>171.0136</v>
      </c>
      <c r="AI9" s="29">
        <f t="shared" si="0"/>
        <v>395</v>
      </c>
      <c r="AJ9" s="30">
        <v>183.82239999999999</v>
      </c>
      <c r="AK9" s="30">
        <v>173.82239999999999</v>
      </c>
      <c r="AL9" s="30">
        <v>163.82239999999999</v>
      </c>
      <c r="AM9" s="31">
        <v>153.82239999999999</v>
      </c>
      <c r="AN9" s="29">
        <f t="shared" si="1"/>
        <v>395</v>
      </c>
      <c r="AO9" s="30">
        <v>180.16528</v>
      </c>
      <c r="AP9" s="30">
        <v>170.16528</v>
      </c>
      <c r="AQ9" s="30">
        <v>160.16528</v>
      </c>
      <c r="AR9" s="31">
        <v>150.16528</v>
      </c>
      <c r="AS9" s="29">
        <f t="shared" si="2"/>
        <v>395</v>
      </c>
      <c r="AT9" s="30">
        <v>162.11392000000001</v>
      </c>
      <c r="AU9" s="30">
        <v>152.11392000000001</v>
      </c>
      <c r="AV9" s="30">
        <v>142.11392000000001</v>
      </c>
      <c r="AW9" s="31">
        <v>132.11392000000001</v>
      </c>
      <c r="AX9" s="66">
        <v>479.07310000000001</v>
      </c>
      <c r="AY9" s="64">
        <v>242.51344</v>
      </c>
      <c r="AZ9" s="64">
        <v>237.51344</v>
      </c>
      <c r="BA9" s="64">
        <v>207.51344</v>
      </c>
      <c r="BB9" s="67">
        <v>202.51344</v>
      </c>
      <c r="BC9" s="66">
        <v>479.07310000000001</v>
      </c>
      <c r="BD9" s="64">
        <v>232.95632000000001</v>
      </c>
      <c r="BE9" s="64">
        <v>227.95632000000001</v>
      </c>
      <c r="BF9" s="64">
        <v>197.95632000000001</v>
      </c>
      <c r="BG9" s="67">
        <v>192.95632000000001</v>
      </c>
      <c r="BH9" s="66">
        <v>0</v>
      </c>
      <c r="BI9" s="30">
        <v>211.0136</v>
      </c>
      <c r="BJ9" s="30">
        <v>206.0136</v>
      </c>
      <c r="BK9" s="30">
        <v>176.0136</v>
      </c>
      <c r="BL9" s="31">
        <v>171.0136</v>
      </c>
      <c r="BM9" s="66">
        <v>295</v>
      </c>
      <c r="BN9" s="64">
        <v>203.69936000000001</v>
      </c>
      <c r="BO9" s="64">
        <v>193.69936000000001</v>
      </c>
      <c r="BP9" s="64">
        <v>168.69936000000001</v>
      </c>
      <c r="BQ9" s="67">
        <v>163.69936000000001</v>
      </c>
      <c r="BR9" s="66">
        <v>295</v>
      </c>
      <c r="BS9" s="64">
        <v>203.69936000000001</v>
      </c>
      <c r="BT9" s="64">
        <v>193.69936000000001</v>
      </c>
      <c r="BU9" s="64">
        <v>168.69936000000001</v>
      </c>
      <c r="BV9" s="67">
        <v>163.69936000000001</v>
      </c>
      <c r="BW9" s="66">
        <v>295</v>
      </c>
      <c r="BX9" s="30">
        <v>174.44239999999999</v>
      </c>
      <c r="BY9" s="30">
        <v>169.44239999999999</v>
      </c>
      <c r="BZ9" s="30">
        <v>139.44239999999999</v>
      </c>
      <c r="CA9" s="31">
        <v>134.44239999999999</v>
      </c>
      <c r="CB9" s="68">
        <f>479.0731+20</f>
        <v>499.07310000000001</v>
      </c>
      <c r="CC9" s="69">
        <v>280.45648</v>
      </c>
      <c r="CD9" s="69">
        <v>275.45648</v>
      </c>
      <c r="CE9" s="69">
        <v>235.45648</v>
      </c>
      <c r="CF9" s="70">
        <v>230.45648</v>
      </c>
      <c r="CG9" s="66">
        <f>479.0731+20</f>
        <v>499.07310000000001</v>
      </c>
      <c r="CH9" s="64">
        <v>276.79935999999998</v>
      </c>
      <c r="CI9" s="64">
        <v>271.79935999999998</v>
      </c>
      <c r="CJ9" s="64">
        <v>231.79936000000001</v>
      </c>
      <c r="CK9" s="65">
        <v>226.79936000000001</v>
      </c>
      <c r="CL9" s="66">
        <f>479.0731+20</f>
        <v>499.07310000000001</v>
      </c>
      <c r="CM9" s="64">
        <v>246.71375999999998</v>
      </c>
      <c r="CN9" s="64">
        <v>241.71375999999998</v>
      </c>
      <c r="CO9" s="64">
        <v>201.71375999999998</v>
      </c>
      <c r="CP9" s="67">
        <v>196.71375999999998</v>
      </c>
    </row>
    <row r="10" spans="1:94" x14ac:dyDescent="0.25">
      <c r="A10" s="71" t="s">
        <v>43</v>
      </c>
      <c r="B10" s="72" t="s">
        <v>104</v>
      </c>
      <c r="C10" s="72">
        <v>200</v>
      </c>
      <c r="D10" s="73" t="s">
        <v>109</v>
      </c>
      <c r="E10" s="74">
        <v>371</v>
      </c>
      <c r="F10" s="75">
        <v>274.78319999999997</v>
      </c>
      <c r="G10" s="75">
        <v>264.78319999999997</v>
      </c>
      <c r="H10" s="75">
        <v>239.78319999999999</v>
      </c>
      <c r="I10" s="76">
        <v>234.78319999999999</v>
      </c>
      <c r="J10" s="77">
        <v>371</v>
      </c>
      <c r="K10" s="75">
        <v>262.98320000000001</v>
      </c>
      <c r="L10" s="75">
        <v>252.98320000000001</v>
      </c>
      <c r="M10" s="75">
        <v>227.98320000000001</v>
      </c>
      <c r="N10" s="78">
        <v>222.98320000000001</v>
      </c>
      <c r="O10" s="77">
        <v>371</v>
      </c>
      <c r="P10" s="75">
        <v>215.88800000000001</v>
      </c>
      <c r="Q10" s="75">
        <v>206.88800000000001</v>
      </c>
      <c r="R10" s="75">
        <v>199.88800000000001</v>
      </c>
      <c r="S10" s="78">
        <v>186.88800000000001</v>
      </c>
      <c r="T10" s="77">
        <v>592.24</v>
      </c>
      <c r="U10" s="75">
        <v>338.42719999999997</v>
      </c>
      <c r="V10" s="75">
        <v>333.42719999999997</v>
      </c>
      <c r="W10" s="75">
        <v>303.42719999999997</v>
      </c>
      <c r="X10" s="78">
        <v>298.42719999999997</v>
      </c>
      <c r="Y10" s="77">
        <v>592.24</v>
      </c>
      <c r="Z10" s="75">
        <v>314.95279999999997</v>
      </c>
      <c r="AA10" s="75">
        <v>309.95279999999997</v>
      </c>
      <c r="AB10" s="75">
        <v>279.95279999999997</v>
      </c>
      <c r="AC10" s="78">
        <v>274.95279999999997</v>
      </c>
      <c r="AD10" s="77">
        <v>592.24</v>
      </c>
      <c r="AE10" s="79">
        <v>286.08079999999995</v>
      </c>
      <c r="AF10" s="79">
        <v>281.08079999999995</v>
      </c>
      <c r="AG10" s="79">
        <v>251.08079999999995</v>
      </c>
      <c r="AH10" s="80">
        <v>246.08079999999995</v>
      </c>
      <c r="AI10" s="81">
        <f t="shared" si="0"/>
        <v>471</v>
      </c>
      <c r="AJ10" s="79">
        <v>237.71679999999998</v>
      </c>
      <c r="AK10" s="79">
        <v>227.71679999999998</v>
      </c>
      <c r="AL10" s="79">
        <v>217.71679999999998</v>
      </c>
      <c r="AM10" s="80">
        <v>207.71679999999998</v>
      </c>
      <c r="AN10" s="81">
        <f t="shared" si="1"/>
        <v>471</v>
      </c>
      <c r="AO10" s="79">
        <v>231.94239999999999</v>
      </c>
      <c r="AP10" s="79">
        <v>221.94239999999999</v>
      </c>
      <c r="AQ10" s="79">
        <v>211.94239999999999</v>
      </c>
      <c r="AR10" s="80">
        <v>201.94239999999999</v>
      </c>
      <c r="AS10" s="81">
        <f t="shared" si="2"/>
        <v>471</v>
      </c>
      <c r="AT10" s="79">
        <v>207.53919999999999</v>
      </c>
      <c r="AU10" s="79">
        <v>197.53919999999999</v>
      </c>
      <c r="AV10" s="79">
        <v>187.53919999999999</v>
      </c>
      <c r="AW10" s="80">
        <v>177.53919999999999</v>
      </c>
      <c r="AX10" s="77">
        <v>592.24</v>
      </c>
      <c r="AY10" s="75">
        <v>338.17599999999999</v>
      </c>
      <c r="AZ10" s="75">
        <v>333.17599999999999</v>
      </c>
      <c r="BA10" s="75">
        <v>303.17599999999999</v>
      </c>
      <c r="BB10" s="78">
        <v>298.17599999999999</v>
      </c>
      <c r="BC10" s="77">
        <v>592.24</v>
      </c>
      <c r="BD10" s="75">
        <v>314.95279999999997</v>
      </c>
      <c r="BE10" s="75">
        <v>309.95279999999997</v>
      </c>
      <c r="BF10" s="75">
        <v>279.95279999999997</v>
      </c>
      <c r="BG10" s="78">
        <v>274.95279999999997</v>
      </c>
      <c r="BH10" s="77">
        <v>0</v>
      </c>
      <c r="BI10" s="79">
        <v>286.08079999999995</v>
      </c>
      <c r="BJ10" s="79">
        <v>281.08079999999995</v>
      </c>
      <c r="BK10" s="79">
        <v>251.08079999999995</v>
      </c>
      <c r="BL10" s="80">
        <v>246.08079999999995</v>
      </c>
      <c r="BM10" s="77">
        <v>371</v>
      </c>
      <c r="BN10" s="75">
        <v>262.98320000000001</v>
      </c>
      <c r="BO10" s="75">
        <v>252.98320000000001</v>
      </c>
      <c r="BP10" s="75">
        <v>227.98320000000001</v>
      </c>
      <c r="BQ10" s="78">
        <v>222.98320000000001</v>
      </c>
      <c r="BR10" s="77">
        <v>371</v>
      </c>
      <c r="BS10" s="75">
        <v>262.98320000000001</v>
      </c>
      <c r="BT10" s="75">
        <v>252.98320000000001</v>
      </c>
      <c r="BU10" s="75">
        <v>227.98320000000001</v>
      </c>
      <c r="BV10" s="78">
        <v>222.98320000000001</v>
      </c>
      <c r="BW10" s="77">
        <v>371</v>
      </c>
      <c r="BX10" s="79">
        <v>216.78800000000001</v>
      </c>
      <c r="BY10" s="79">
        <v>211.78800000000001</v>
      </c>
      <c r="BZ10" s="79">
        <v>181.78800000000001</v>
      </c>
      <c r="CA10" s="80">
        <v>176.78800000000001</v>
      </c>
      <c r="CB10" s="77">
        <f>592.24+20</f>
        <v>612.24</v>
      </c>
      <c r="CC10" s="75">
        <v>347.63199999999995</v>
      </c>
      <c r="CD10" s="75">
        <v>342.63199999999995</v>
      </c>
      <c r="CE10" s="75">
        <v>302.63199999999995</v>
      </c>
      <c r="CF10" s="78">
        <v>297.63199999999995</v>
      </c>
      <c r="CG10" s="77">
        <f>592.24+20</f>
        <v>612.24</v>
      </c>
      <c r="CH10" s="75">
        <v>344.74479999999994</v>
      </c>
      <c r="CI10" s="75">
        <v>339.74479999999994</v>
      </c>
      <c r="CJ10" s="75">
        <v>299.74479999999994</v>
      </c>
      <c r="CK10" s="76">
        <v>294.74479999999994</v>
      </c>
      <c r="CL10" s="77">
        <f>592.24+20</f>
        <v>612.24</v>
      </c>
      <c r="CM10" s="75">
        <v>301.18559999999997</v>
      </c>
      <c r="CN10" s="75">
        <v>296.18559999999997</v>
      </c>
      <c r="CO10" s="75">
        <v>256.18559999999997</v>
      </c>
      <c r="CP10" s="78">
        <v>251.18559999999997</v>
      </c>
    </row>
    <row r="11" spans="1:94" ht="15.75" thickBot="1" x14ac:dyDescent="0.3">
      <c r="A11" s="82"/>
      <c r="B11" s="83" t="s">
        <v>105</v>
      </c>
      <c r="C11" s="83">
        <v>165</v>
      </c>
      <c r="D11" s="84" t="s">
        <v>109</v>
      </c>
      <c r="E11" s="85">
        <v>360</v>
      </c>
      <c r="F11" s="86">
        <v>265.48</v>
      </c>
      <c r="G11" s="86">
        <v>255.48</v>
      </c>
      <c r="H11" s="86">
        <v>230.48</v>
      </c>
      <c r="I11" s="87">
        <v>225.48</v>
      </c>
      <c r="J11" s="88">
        <v>360</v>
      </c>
      <c r="K11" s="86">
        <v>253.68</v>
      </c>
      <c r="L11" s="86">
        <v>243.68</v>
      </c>
      <c r="M11" s="86">
        <v>218.68</v>
      </c>
      <c r="N11" s="89">
        <v>213.68</v>
      </c>
      <c r="O11" s="88">
        <v>360</v>
      </c>
      <c r="P11" s="86">
        <v>222.304</v>
      </c>
      <c r="Q11" s="86">
        <v>213.304</v>
      </c>
      <c r="R11" s="86">
        <v>206.304</v>
      </c>
      <c r="S11" s="89">
        <v>193.304</v>
      </c>
      <c r="T11" s="88">
        <v>607.42000000000007</v>
      </c>
      <c r="U11" s="86">
        <v>350.61759999999998</v>
      </c>
      <c r="V11" s="86">
        <v>345.61759999999998</v>
      </c>
      <c r="W11" s="86">
        <v>315.61759999999998</v>
      </c>
      <c r="X11" s="89">
        <v>310.61759999999998</v>
      </c>
      <c r="Y11" s="88">
        <v>607.42000000000007</v>
      </c>
      <c r="Z11" s="86">
        <v>326.82240000000002</v>
      </c>
      <c r="AA11" s="86">
        <v>321.82240000000002</v>
      </c>
      <c r="AB11" s="86">
        <v>291.82240000000002</v>
      </c>
      <c r="AC11" s="89">
        <v>286.82240000000002</v>
      </c>
      <c r="AD11" s="88">
        <v>607.42000000000007</v>
      </c>
      <c r="AE11" s="90">
        <v>284.15600000000001</v>
      </c>
      <c r="AF11" s="90">
        <v>279.15600000000001</v>
      </c>
      <c r="AG11" s="90">
        <v>249.15600000000001</v>
      </c>
      <c r="AH11" s="91">
        <v>244.15600000000001</v>
      </c>
      <c r="AI11" s="92">
        <f t="shared" si="0"/>
        <v>460</v>
      </c>
      <c r="AJ11" s="90">
        <v>232.584</v>
      </c>
      <c r="AK11" s="90">
        <v>222.584</v>
      </c>
      <c r="AL11" s="90">
        <v>212.584</v>
      </c>
      <c r="AM11" s="91">
        <v>202.584</v>
      </c>
      <c r="AN11" s="92">
        <f t="shared" si="1"/>
        <v>460</v>
      </c>
      <c r="AO11" s="90">
        <v>226.4888</v>
      </c>
      <c r="AP11" s="90">
        <v>216.4888</v>
      </c>
      <c r="AQ11" s="90">
        <v>206.4888</v>
      </c>
      <c r="AR11" s="91">
        <v>196.4888</v>
      </c>
      <c r="AS11" s="92">
        <f t="shared" si="2"/>
        <v>460</v>
      </c>
      <c r="AT11" s="90">
        <v>207.2184</v>
      </c>
      <c r="AU11" s="90">
        <v>197.2184</v>
      </c>
      <c r="AV11" s="90">
        <v>187.2184</v>
      </c>
      <c r="AW11" s="91">
        <v>177.2184</v>
      </c>
      <c r="AX11" s="88">
        <v>607.42000000000007</v>
      </c>
      <c r="AY11" s="86">
        <v>351.00799999999998</v>
      </c>
      <c r="AZ11" s="86">
        <v>346.00799999999998</v>
      </c>
      <c r="BA11" s="86">
        <v>316.00799999999998</v>
      </c>
      <c r="BB11" s="89">
        <v>311.00799999999998</v>
      </c>
      <c r="BC11" s="88">
        <v>607.42000000000007</v>
      </c>
      <c r="BD11" s="86">
        <v>326.82240000000002</v>
      </c>
      <c r="BE11" s="86">
        <v>321.82240000000002</v>
      </c>
      <c r="BF11" s="86">
        <v>291.82240000000002</v>
      </c>
      <c r="BG11" s="89">
        <v>286.82240000000002</v>
      </c>
      <c r="BH11" s="88">
        <v>0</v>
      </c>
      <c r="BI11" s="90">
        <v>284.15600000000001</v>
      </c>
      <c r="BJ11" s="90">
        <v>279.15600000000001</v>
      </c>
      <c r="BK11" s="90">
        <v>249.15600000000001</v>
      </c>
      <c r="BL11" s="91">
        <v>244.15600000000001</v>
      </c>
      <c r="BM11" s="88">
        <v>360</v>
      </c>
      <c r="BN11" s="86">
        <v>253.68</v>
      </c>
      <c r="BO11" s="86">
        <v>243.68</v>
      </c>
      <c r="BP11" s="86">
        <v>218.68</v>
      </c>
      <c r="BQ11" s="89">
        <v>213.68</v>
      </c>
      <c r="BR11" s="88">
        <v>360</v>
      </c>
      <c r="BS11" s="86">
        <v>253.68</v>
      </c>
      <c r="BT11" s="86">
        <v>243.68</v>
      </c>
      <c r="BU11" s="86">
        <v>218.68</v>
      </c>
      <c r="BV11" s="89">
        <v>213.68</v>
      </c>
      <c r="BW11" s="88">
        <v>360</v>
      </c>
      <c r="BX11" s="90">
        <v>223.20400000000001</v>
      </c>
      <c r="BY11" s="90">
        <v>218.20400000000001</v>
      </c>
      <c r="BZ11" s="90">
        <v>188.20400000000001</v>
      </c>
      <c r="CA11" s="91">
        <v>183.20400000000001</v>
      </c>
      <c r="CB11" s="93">
        <f>607.42+20</f>
        <v>627.41999999999996</v>
      </c>
      <c r="CC11" s="94">
        <v>351.16079999999999</v>
      </c>
      <c r="CD11" s="94">
        <v>346.16079999999999</v>
      </c>
      <c r="CE11" s="94">
        <v>306.16079999999999</v>
      </c>
      <c r="CF11" s="95">
        <v>301.16079999999999</v>
      </c>
      <c r="CG11" s="88">
        <f>607.42+20</f>
        <v>627.41999999999996</v>
      </c>
      <c r="CH11" s="86">
        <v>345.06560000000002</v>
      </c>
      <c r="CI11" s="86">
        <v>340.06560000000002</v>
      </c>
      <c r="CJ11" s="86">
        <v>300.06560000000002</v>
      </c>
      <c r="CK11" s="87">
        <v>295.06560000000002</v>
      </c>
      <c r="CL11" s="88">
        <f>607.42+20</f>
        <v>627.41999999999996</v>
      </c>
      <c r="CM11" s="86">
        <v>302.78960000000001</v>
      </c>
      <c r="CN11" s="86">
        <v>297.78960000000001</v>
      </c>
      <c r="CO11" s="86">
        <v>257.78960000000001</v>
      </c>
      <c r="CP11" s="89">
        <v>252.78960000000001</v>
      </c>
    </row>
    <row r="12" spans="1:94" x14ac:dyDescent="0.25">
      <c r="A12" s="61" t="s">
        <v>40</v>
      </c>
      <c r="B12" s="61" t="s">
        <v>106</v>
      </c>
      <c r="C12" s="61">
        <v>220</v>
      </c>
      <c r="D12" s="62" t="s">
        <v>108</v>
      </c>
      <c r="E12" s="63">
        <v>300</v>
      </c>
      <c r="F12" s="64">
        <v>206.51696000000001</v>
      </c>
      <c r="G12" s="64">
        <v>196.51696000000001</v>
      </c>
      <c r="H12" s="64">
        <v>171.51696000000001</v>
      </c>
      <c r="I12" s="65">
        <v>166.51696000000001</v>
      </c>
      <c r="J12" s="66">
        <v>300</v>
      </c>
      <c r="K12" s="64">
        <v>194.71696000000003</v>
      </c>
      <c r="L12" s="64">
        <v>184.71696000000003</v>
      </c>
      <c r="M12" s="64">
        <v>159.71696000000003</v>
      </c>
      <c r="N12" s="67">
        <v>154.71696000000003</v>
      </c>
      <c r="O12" s="66">
        <v>300</v>
      </c>
      <c r="P12" s="64">
        <v>173.79903999999999</v>
      </c>
      <c r="Q12" s="64">
        <v>164.79903999999999</v>
      </c>
      <c r="R12" s="64">
        <v>157.79903999999999</v>
      </c>
      <c r="S12" s="67">
        <v>144.79903999999999</v>
      </c>
      <c r="T12" s="66">
        <v>468.97840000000002</v>
      </c>
      <c r="U12" s="64">
        <v>252.4528</v>
      </c>
      <c r="V12" s="64">
        <v>247.4528</v>
      </c>
      <c r="W12" s="64">
        <v>217.4528</v>
      </c>
      <c r="X12" s="67">
        <v>212.4528</v>
      </c>
      <c r="Y12" s="66">
        <v>468.97840000000002</v>
      </c>
      <c r="Z12" s="64">
        <v>231.41647999999998</v>
      </c>
      <c r="AA12" s="64">
        <v>226.41647999999998</v>
      </c>
      <c r="AB12" s="64">
        <v>196.41647999999998</v>
      </c>
      <c r="AC12" s="67">
        <v>191.41647999999998</v>
      </c>
      <c r="AD12" s="66">
        <v>468.97840000000002</v>
      </c>
      <c r="AE12" s="30">
        <v>208.06224</v>
      </c>
      <c r="AF12" s="30">
        <v>203.06224</v>
      </c>
      <c r="AG12" s="30">
        <v>173.06224</v>
      </c>
      <c r="AH12" s="31">
        <v>168.06224</v>
      </c>
      <c r="AI12" s="29">
        <f t="shared" si="0"/>
        <v>400</v>
      </c>
      <c r="AJ12" s="30">
        <v>184.07903999999999</v>
      </c>
      <c r="AK12" s="30">
        <v>174.07903999999999</v>
      </c>
      <c r="AL12" s="30">
        <v>164.07903999999999</v>
      </c>
      <c r="AM12" s="31">
        <v>154.07903999999999</v>
      </c>
      <c r="AN12" s="29">
        <f t="shared" si="1"/>
        <v>400</v>
      </c>
      <c r="AO12" s="30">
        <v>180.74271999999999</v>
      </c>
      <c r="AP12" s="30">
        <v>170.74271999999999</v>
      </c>
      <c r="AQ12" s="30">
        <v>160.74271999999999</v>
      </c>
      <c r="AR12" s="31">
        <v>150.74271999999999</v>
      </c>
      <c r="AS12" s="29">
        <f t="shared" si="2"/>
        <v>400</v>
      </c>
      <c r="AT12" s="30">
        <v>163.65376000000001</v>
      </c>
      <c r="AU12" s="30">
        <v>153.65376000000001</v>
      </c>
      <c r="AV12" s="30">
        <v>143.65376000000001</v>
      </c>
      <c r="AW12" s="31">
        <v>133.65376000000001</v>
      </c>
      <c r="AX12" s="66">
        <v>468.97840000000002</v>
      </c>
      <c r="AY12" s="64">
        <v>233.98016000000001</v>
      </c>
      <c r="AZ12" s="64">
        <v>228.98016000000001</v>
      </c>
      <c r="BA12" s="64">
        <v>198.98016000000001</v>
      </c>
      <c r="BB12" s="67">
        <v>193.98016000000001</v>
      </c>
      <c r="BC12" s="66">
        <v>468.97840000000002</v>
      </c>
      <c r="BD12" s="64">
        <v>231.41647999999998</v>
      </c>
      <c r="BE12" s="64">
        <v>226.41647999999998</v>
      </c>
      <c r="BF12" s="64">
        <v>196.41647999999998</v>
      </c>
      <c r="BG12" s="67">
        <v>191.41647999999998</v>
      </c>
      <c r="BH12" s="66">
        <v>0</v>
      </c>
      <c r="BI12" s="30">
        <v>208.06224</v>
      </c>
      <c r="BJ12" s="30">
        <v>203.06224</v>
      </c>
      <c r="BK12" s="30">
        <v>173.06224</v>
      </c>
      <c r="BL12" s="31">
        <v>168.06224</v>
      </c>
      <c r="BM12" s="66">
        <v>300</v>
      </c>
      <c r="BN12" s="64">
        <v>194.71696000000003</v>
      </c>
      <c r="BO12" s="64">
        <v>184.71696000000003</v>
      </c>
      <c r="BP12" s="64">
        <v>159.71696000000003</v>
      </c>
      <c r="BQ12" s="67">
        <v>154.71696000000003</v>
      </c>
      <c r="BR12" s="66">
        <v>300</v>
      </c>
      <c r="BS12" s="64">
        <v>194.71696000000003</v>
      </c>
      <c r="BT12" s="64">
        <v>184.71696000000003</v>
      </c>
      <c r="BU12" s="64">
        <v>159.71696000000003</v>
      </c>
      <c r="BV12" s="67">
        <v>154.71696000000003</v>
      </c>
      <c r="BW12" s="66">
        <v>300</v>
      </c>
      <c r="BX12" s="30">
        <v>174.69904</v>
      </c>
      <c r="BY12" s="30">
        <v>169.69904</v>
      </c>
      <c r="BZ12" s="30">
        <v>139.69904</v>
      </c>
      <c r="CA12" s="31">
        <v>134.69904</v>
      </c>
      <c r="CB12" s="32"/>
      <c r="CC12" s="33"/>
      <c r="CD12" s="33"/>
      <c r="CE12" s="33"/>
      <c r="CF12" s="34"/>
      <c r="CG12" s="32"/>
      <c r="CH12" s="33"/>
      <c r="CI12" s="33"/>
      <c r="CJ12" s="33"/>
      <c r="CK12" s="34"/>
      <c r="CL12" s="48"/>
      <c r="CM12" s="49"/>
      <c r="CN12" s="49"/>
      <c r="CO12" s="49"/>
      <c r="CP12" s="50"/>
    </row>
    <row r="13" spans="1:94" ht="15.75" thickBot="1" x14ac:dyDescent="0.3">
      <c r="A13" s="83" t="s">
        <v>43</v>
      </c>
      <c r="B13" s="83" t="s">
        <v>106</v>
      </c>
      <c r="C13" s="83">
        <v>220</v>
      </c>
      <c r="D13" s="84" t="s">
        <v>109</v>
      </c>
      <c r="E13" s="85">
        <v>325</v>
      </c>
      <c r="F13" s="86">
        <v>224.48176000000001</v>
      </c>
      <c r="G13" s="86">
        <v>214.48176000000001</v>
      </c>
      <c r="H13" s="86">
        <v>189.48176000000001</v>
      </c>
      <c r="I13" s="87">
        <v>184.48176000000001</v>
      </c>
      <c r="J13" s="88">
        <v>325</v>
      </c>
      <c r="K13" s="86">
        <v>212.68176</v>
      </c>
      <c r="L13" s="86">
        <v>202.68176</v>
      </c>
      <c r="M13" s="86">
        <v>177.68176</v>
      </c>
      <c r="N13" s="89">
        <v>172.68176</v>
      </c>
      <c r="O13" s="88">
        <v>325</v>
      </c>
      <c r="P13" s="86">
        <v>187.91424000000001</v>
      </c>
      <c r="Q13" s="86">
        <v>178.91424000000001</v>
      </c>
      <c r="R13" s="86">
        <v>171.91424000000001</v>
      </c>
      <c r="S13" s="89">
        <v>158.91424000000001</v>
      </c>
      <c r="T13" s="88">
        <v>497.82040000000001</v>
      </c>
      <c r="U13" s="86">
        <v>278.11680000000001</v>
      </c>
      <c r="V13" s="86">
        <v>273.11680000000001</v>
      </c>
      <c r="W13" s="86">
        <v>243.11680000000001</v>
      </c>
      <c r="X13" s="89">
        <v>238.11680000000001</v>
      </c>
      <c r="Y13" s="88">
        <v>497.82040000000001</v>
      </c>
      <c r="Z13" s="86">
        <v>256.43887999999998</v>
      </c>
      <c r="AA13" s="86">
        <v>251.43887999999998</v>
      </c>
      <c r="AB13" s="86">
        <v>221.43887999999998</v>
      </c>
      <c r="AC13" s="89">
        <v>216.43887999999998</v>
      </c>
      <c r="AD13" s="88">
        <v>497.82040000000001</v>
      </c>
      <c r="AE13" s="90">
        <v>232.57135999999997</v>
      </c>
      <c r="AF13" s="90">
        <v>227.57135999999997</v>
      </c>
      <c r="AG13" s="90">
        <v>197.57135999999997</v>
      </c>
      <c r="AH13" s="91">
        <v>192.57135999999997</v>
      </c>
      <c r="AI13" s="92">
        <f t="shared" si="0"/>
        <v>425</v>
      </c>
      <c r="AJ13" s="90">
        <v>202.17215999999999</v>
      </c>
      <c r="AK13" s="90">
        <v>192.17215999999999</v>
      </c>
      <c r="AL13" s="90">
        <v>182.17215999999999</v>
      </c>
      <c r="AM13" s="91">
        <v>172.17215999999999</v>
      </c>
      <c r="AN13" s="92">
        <f t="shared" si="1"/>
        <v>425</v>
      </c>
      <c r="AO13" s="90">
        <v>198.19424000000001</v>
      </c>
      <c r="AP13" s="90">
        <v>188.19424000000001</v>
      </c>
      <c r="AQ13" s="90">
        <v>178.19424000000001</v>
      </c>
      <c r="AR13" s="91">
        <v>168.19424000000001</v>
      </c>
      <c r="AS13" s="92">
        <f t="shared" si="2"/>
        <v>425</v>
      </c>
      <c r="AT13" s="90">
        <v>175.20256000000001</v>
      </c>
      <c r="AU13" s="90">
        <v>165.20256000000001</v>
      </c>
      <c r="AV13" s="90">
        <v>155.20256000000001</v>
      </c>
      <c r="AW13" s="91">
        <v>145.20256000000001</v>
      </c>
      <c r="AX13" s="88">
        <v>497.82040000000001</v>
      </c>
      <c r="AY13" s="86">
        <v>258.36095999999998</v>
      </c>
      <c r="AZ13" s="86">
        <v>253.36095999999998</v>
      </c>
      <c r="BA13" s="86">
        <v>223.36095999999998</v>
      </c>
      <c r="BB13" s="89">
        <v>218.36095999999998</v>
      </c>
      <c r="BC13" s="88">
        <v>497.82040000000001</v>
      </c>
      <c r="BD13" s="86">
        <v>256.43887999999998</v>
      </c>
      <c r="BE13" s="86">
        <v>251.43887999999998</v>
      </c>
      <c r="BF13" s="86">
        <v>221.43887999999998</v>
      </c>
      <c r="BG13" s="89">
        <v>216.43887999999998</v>
      </c>
      <c r="BH13" s="88">
        <v>0</v>
      </c>
      <c r="BI13" s="90">
        <v>232.57135999999997</v>
      </c>
      <c r="BJ13" s="90">
        <v>227.57135999999997</v>
      </c>
      <c r="BK13" s="90">
        <v>197.57135999999997</v>
      </c>
      <c r="BL13" s="91">
        <v>192.57135999999997</v>
      </c>
      <c r="BM13" s="88">
        <v>325</v>
      </c>
      <c r="BN13" s="86">
        <v>212.68176</v>
      </c>
      <c r="BO13" s="86">
        <v>202.68176</v>
      </c>
      <c r="BP13" s="86">
        <v>177.68176</v>
      </c>
      <c r="BQ13" s="89">
        <v>172.68176</v>
      </c>
      <c r="BR13" s="88">
        <v>325</v>
      </c>
      <c r="BS13" s="86">
        <v>212.68176</v>
      </c>
      <c r="BT13" s="86">
        <v>202.68176</v>
      </c>
      <c r="BU13" s="86">
        <v>177.68176</v>
      </c>
      <c r="BV13" s="89">
        <v>172.68176</v>
      </c>
      <c r="BW13" s="88">
        <v>325</v>
      </c>
      <c r="BX13" s="90">
        <v>188.81423999999998</v>
      </c>
      <c r="BY13" s="90">
        <v>183.81423999999998</v>
      </c>
      <c r="BZ13" s="90">
        <v>153.81423999999998</v>
      </c>
      <c r="CA13" s="91">
        <v>148.81423999999998</v>
      </c>
      <c r="CB13" s="58"/>
      <c r="CC13" s="59"/>
      <c r="CD13" s="59"/>
      <c r="CE13" s="59"/>
      <c r="CF13" s="60"/>
      <c r="CG13" s="58"/>
      <c r="CH13" s="59"/>
      <c r="CI13" s="59"/>
      <c r="CJ13" s="59"/>
      <c r="CK13" s="60"/>
      <c r="CL13" s="58"/>
      <c r="CM13" s="59"/>
      <c r="CN13" s="59"/>
      <c r="CO13" s="59"/>
      <c r="CP13" s="60"/>
    </row>
    <row r="15" spans="1:94" x14ac:dyDescent="0.25">
      <c r="B15" s="3"/>
    </row>
    <row r="16" spans="1:94" ht="15.75" thickBot="1" x14ac:dyDescent="0.3">
      <c r="B16" s="96" t="s">
        <v>44</v>
      </c>
    </row>
    <row r="17" spans="1:99" ht="15" customHeight="1" x14ac:dyDescent="0.25">
      <c r="A17" s="5" t="s">
        <v>2</v>
      </c>
      <c r="B17" s="5" t="s">
        <v>3</v>
      </c>
      <c r="C17" s="97" t="s">
        <v>4</v>
      </c>
      <c r="D17" s="5" t="s">
        <v>5</v>
      </c>
      <c r="E17" s="9" t="s">
        <v>45</v>
      </c>
      <c r="F17" s="7"/>
      <c r="G17" s="7"/>
      <c r="H17" s="7"/>
      <c r="I17" s="10"/>
      <c r="J17" s="9" t="s">
        <v>46</v>
      </c>
      <c r="K17" s="7"/>
      <c r="L17" s="7"/>
      <c r="M17" s="7"/>
      <c r="N17" s="10"/>
      <c r="O17" s="9" t="s">
        <v>47</v>
      </c>
      <c r="P17" s="7"/>
      <c r="Q17" s="7"/>
      <c r="R17" s="7"/>
      <c r="S17" s="10"/>
      <c r="T17" s="9" t="s">
        <v>48</v>
      </c>
      <c r="U17" s="7"/>
      <c r="V17" s="7"/>
      <c r="W17" s="7"/>
      <c r="X17" s="10"/>
      <c r="Y17" s="9" t="s">
        <v>49</v>
      </c>
      <c r="Z17" s="7"/>
      <c r="AA17" s="7"/>
      <c r="AB17" s="7"/>
      <c r="AC17" s="10"/>
      <c r="AD17" s="9" t="s">
        <v>50</v>
      </c>
      <c r="AE17" s="7"/>
      <c r="AF17" s="7"/>
      <c r="AG17" s="7"/>
      <c r="AH17" s="10"/>
      <c r="AI17" s="9" t="s">
        <v>51</v>
      </c>
      <c r="AJ17" s="7"/>
      <c r="AK17" s="7"/>
      <c r="AL17" s="7"/>
      <c r="AM17" s="10"/>
      <c r="AN17" s="9" t="s">
        <v>52</v>
      </c>
      <c r="AO17" s="7"/>
      <c r="AP17" s="7"/>
      <c r="AQ17" s="7"/>
      <c r="AR17" s="10"/>
      <c r="AS17" s="6" t="s">
        <v>53</v>
      </c>
      <c r="AT17" s="7"/>
      <c r="AU17" s="7"/>
      <c r="AV17" s="7"/>
      <c r="AW17" s="8"/>
      <c r="AX17" s="9" t="s">
        <v>54</v>
      </c>
      <c r="AY17" s="7"/>
      <c r="AZ17" s="7"/>
      <c r="BA17" s="7"/>
      <c r="BB17" s="10"/>
      <c r="BC17" s="9" t="s">
        <v>55</v>
      </c>
      <c r="BD17" s="7"/>
      <c r="BE17" s="7"/>
      <c r="BF17" s="7"/>
      <c r="BG17" s="10"/>
      <c r="BH17" s="9" t="s">
        <v>56</v>
      </c>
      <c r="BI17" s="7"/>
      <c r="BJ17" s="7"/>
      <c r="BK17" s="7"/>
      <c r="BL17" s="10"/>
      <c r="BM17" s="9" t="s">
        <v>57</v>
      </c>
      <c r="BN17" s="7"/>
      <c r="BO17" s="7"/>
      <c r="BP17" s="7"/>
      <c r="BQ17" s="10"/>
      <c r="BR17" s="9" t="s">
        <v>58</v>
      </c>
      <c r="BS17" s="7"/>
      <c r="BT17" s="7"/>
      <c r="BU17" s="7"/>
      <c r="BV17" s="10"/>
      <c r="BW17" s="9" t="s">
        <v>59</v>
      </c>
      <c r="BX17" s="7"/>
      <c r="BY17" s="7"/>
      <c r="BZ17" s="7"/>
      <c r="CA17" s="10"/>
      <c r="CB17" s="9" t="s">
        <v>60</v>
      </c>
      <c r="CC17" s="7"/>
      <c r="CD17" s="7"/>
      <c r="CE17" s="7"/>
      <c r="CF17" s="10"/>
      <c r="CG17" s="9" t="s">
        <v>61</v>
      </c>
      <c r="CH17" s="7"/>
      <c r="CI17" s="7"/>
      <c r="CJ17" s="7"/>
      <c r="CK17" s="10"/>
      <c r="CL17" s="9" t="s">
        <v>62</v>
      </c>
      <c r="CM17" s="7"/>
      <c r="CN17" s="7"/>
      <c r="CO17" s="7"/>
      <c r="CP17" s="10"/>
      <c r="CQ17" s="6" t="s">
        <v>63</v>
      </c>
      <c r="CR17" s="7"/>
      <c r="CS17" s="7"/>
      <c r="CT17" s="7"/>
      <c r="CU17" s="10"/>
    </row>
    <row r="18" spans="1:99" ht="30.75" thickBot="1" x14ac:dyDescent="0.3">
      <c r="A18" s="12"/>
      <c r="B18" s="12"/>
      <c r="C18" s="98"/>
      <c r="D18" s="12"/>
      <c r="E18" s="16" t="s">
        <v>64</v>
      </c>
      <c r="F18" s="14" t="s">
        <v>65</v>
      </c>
      <c r="G18" s="14" t="s">
        <v>66</v>
      </c>
      <c r="H18" s="14" t="s">
        <v>27</v>
      </c>
      <c r="I18" s="17" t="s">
        <v>28</v>
      </c>
      <c r="J18" s="16" t="s">
        <v>64</v>
      </c>
      <c r="K18" s="14" t="s">
        <v>65</v>
      </c>
      <c r="L18" s="14" t="s">
        <v>66</v>
      </c>
      <c r="M18" s="14" t="s">
        <v>27</v>
      </c>
      <c r="N18" s="17" t="s">
        <v>28</v>
      </c>
      <c r="O18" s="16" t="s">
        <v>67</v>
      </c>
      <c r="P18" s="14" t="s">
        <v>68</v>
      </c>
      <c r="Q18" s="14" t="s">
        <v>66</v>
      </c>
      <c r="R18" s="14" t="s">
        <v>27</v>
      </c>
      <c r="S18" s="17" t="s">
        <v>28</v>
      </c>
      <c r="T18" s="16" t="s">
        <v>64</v>
      </c>
      <c r="U18" s="14" t="s">
        <v>65</v>
      </c>
      <c r="V18" s="14" t="s">
        <v>66</v>
      </c>
      <c r="W18" s="14" t="s">
        <v>27</v>
      </c>
      <c r="X18" s="17" t="s">
        <v>28</v>
      </c>
      <c r="Y18" s="16" t="s">
        <v>64</v>
      </c>
      <c r="Z18" s="14" t="s">
        <v>65</v>
      </c>
      <c r="AA18" s="14" t="s">
        <v>66</v>
      </c>
      <c r="AB18" s="14" t="s">
        <v>27</v>
      </c>
      <c r="AC18" s="17" t="s">
        <v>28</v>
      </c>
      <c r="AD18" s="16" t="s">
        <v>67</v>
      </c>
      <c r="AE18" s="14" t="s">
        <v>68</v>
      </c>
      <c r="AF18" s="14" t="s">
        <v>66</v>
      </c>
      <c r="AG18" s="14" t="s">
        <v>27</v>
      </c>
      <c r="AH18" s="17" t="s">
        <v>28</v>
      </c>
      <c r="AI18" s="16" t="s">
        <v>64</v>
      </c>
      <c r="AJ18" s="14" t="s">
        <v>65</v>
      </c>
      <c r="AK18" s="14" t="s">
        <v>66</v>
      </c>
      <c r="AL18" s="14" t="s">
        <v>27</v>
      </c>
      <c r="AM18" s="17" t="s">
        <v>28</v>
      </c>
      <c r="AN18" s="16" t="s">
        <v>64</v>
      </c>
      <c r="AO18" s="14" t="s">
        <v>65</v>
      </c>
      <c r="AP18" s="14" t="s">
        <v>66</v>
      </c>
      <c r="AQ18" s="14" t="s">
        <v>27</v>
      </c>
      <c r="AR18" s="17" t="s">
        <v>28</v>
      </c>
      <c r="AS18" s="13" t="s">
        <v>67</v>
      </c>
      <c r="AT18" s="14" t="s">
        <v>68</v>
      </c>
      <c r="AU18" s="14" t="s">
        <v>66</v>
      </c>
      <c r="AV18" s="14" t="s">
        <v>27</v>
      </c>
      <c r="AW18" s="15" t="s">
        <v>28</v>
      </c>
      <c r="AX18" s="16" t="s">
        <v>64</v>
      </c>
      <c r="AY18" s="14" t="s">
        <v>65</v>
      </c>
      <c r="AZ18" s="14" t="s">
        <v>66</v>
      </c>
      <c r="BA18" s="14" t="s">
        <v>27</v>
      </c>
      <c r="BB18" s="17" t="s">
        <v>28</v>
      </c>
      <c r="BC18" s="16" t="s">
        <v>64</v>
      </c>
      <c r="BD18" s="14" t="s">
        <v>65</v>
      </c>
      <c r="BE18" s="14" t="s">
        <v>66</v>
      </c>
      <c r="BF18" s="14" t="s">
        <v>27</v>
      </c>
      <c r="BG18" s="17" t="s">
        <v>28</v>
      </c>
      <c r="BH18" s="16" t="s">
        <v>64</v>
      </c>
      <c r="BI18" s="14" t="s">
        <v>65</v>
      </c>
      <c r="BJ18" s="14" t="s">
        <v>66</v>
      </c>
      <c r="BK18" s="14" t="s">
        <v>27</v>
      </c>
      <c r="BL18" s="17" t="s">
        <v>28</v>
      </c>
      <c r="BM18" s="16" t="s">
        <v>64</v>
      </c>
      <c r="BN18" s="14" t="s">
        <v>65</v>
      </c>
      <c r="BO18" s="14" t="s">
        <v>66</v>
      </c>
      <c r="BP18" s="14" t="s">
        <v>27</v>
      </c>
      <c r="BQ18" s="17" t="s">
        <v>28</v>
      </c>
      <c r="BR18" s="16" t="s">
        <v>69</v>
      </c>
      <c r="BS18" s="14" t="s">
        <v>70</v>
      </c>
      <c r="BT18" s="14" t="s">
        <v>66</v>
      </c>
      <c r="BU18" s="14" t="s">
        <v>27</v>
      </c>
      <c r="BV18" s="17" t="s">
        <v>28</v>
      </c>
      <c r="BW18" s="16" t="s">
        <v>64</v>
      </c>
      <c r="BX18" s="14" t="s">
        <v>65</v>
      </c>
      <c r="BY18" s="14" t="s">
        <v>66</v>
      </c>
      <c r="BZ18" s="14" t="s">
        <v>27</v>
      </c>
      <c r="CA18" s="17" t="s">
        <v>28</v>
      </c>
      <c r="CB18" s="16" t="s">
        <v>64</v>
      </c>
      <c r="CC18" s="14" t="s">
        <v>65</v>
      </c>
      <c r="CD18" s="14" t="s">
        <v>66</v>
      </c>
      <c r="CE18" s="14" t="s">
        <v>27</v>
      </c>
      <c r="CF18" s="17" t="s">
        <v>28</v>
      </c>
      <c r="CG18" s="16" t="s">
        <v>24</v>
      </c>
      <c r="CH18" s="14" t="s">
        <v>25</v>
      </c>
      <c r="CI18" s="14" t="s">
        <v>26</v>
      </c>
      <c r="CJ18" s="14" t="s">
        <v>27</v>
      </c>
      <c r="CK18" s="17" t="s">
        <v>28</v>
      </c>
      <c r="CL18" s="16" t="s">
        <v>24</v>
      </c>
      <c r="CM18" s="14" t="s">
        <v>25</v>
      </c>
      <c r="CN18" s="14" t="s">
        <v>26</v>
      </c>
      <c r="CO18" s="14" t="s">
        <v>27</v>
      </c>
      <c r="CP18" s="17" t="s">
        <v>28</v>
      </c>
      <c r="CQ18" s="13" t="s">
        <v>24</v>
      </c>
      <c r="CR18" s="14" t="s">
        <v>25</v>
      </c>
      <c r="CS18" s="14" t="s">
        <v>26</v>
      </c>
      <c r="CT18" s="14" t="s">
        <v>27</v>
      </c>
      <c r="CU18" s="17" t="s">
        <v>28</v>
      </c>
    </row>
    <row r="19" spans="1:99" ht="30.75" thickBot="1" x14ac:dyDescent="0.3">
      <c r="A19" s="99" t="s">
        <v>71</v>
      </c>
      <c r="B19" s="99" t="s">
        <v>110</v>
      </c>
      <c r="C19" s="100">
        <v>260</v>
      </c>
      <c r="D19" s="99" t="s">
        <v>108</v>
      </c>
      <c r="E19" s="101">
        <f t="shared" ref="E19:E25" si="3">F19+200</f>
        <v>753.31295999999998</v>
      </c>
      <c r="F19" s="102">
        <v>553.31295999999998</v>
      </c>
      <c r="G19" s="102">
        <v>543.31295999999998</v>
      </c>
      <c r="H19" s="102">
        <v>533.31295999999998</v>
      </c>
      <c r="I19" s="103">
        <v>528.31295999999998</v>
      </c>
      <c r="J19" s="101">
        <f t="shared" ref="J19:J25" si="4">K19+200</f>
        <v>735.02736000000004</v>
      </c>
      <c r="K19" s="102">
        <v>535.02736000000004</v>
      </c>
      <c r="L19" s="102">
        <v>525.02736000000004</v>
      </c>
      <c r="M19" s="102">
        <v>515.02736000000004</v>
      </c>
      <c r="N19" s="103">
        <v>510.02735999999999</v>
      </c>
      <c r="O19" s="101">
        <f t="shared" ref="O19:O25" si="5">P19+200</f>
        <v>686.65616</v>
      </c>
      <c r="P19" s="102">
        <v>486.65616</v>
      </c>
      <c r="Q19" s="102">
        <v>476.65616</v>
      </c>
      <c r="R19" s="102">
        <v>466.65616</v>
      </c>
      <c r="S19" s="103">
        <v>461.65616</v>
      </c>
      <c r="T19" s="101">
        <f t="shared" ref="T19:T25" si="6">U19+200</f>
        <v>859.18145600000003</v>
      </c>
      <c r="U19" s="102">
        <v>659.18145600000003</v>
      </c>
      <c r="V19" s="102">
        <v>649.18145600000003</v>
      </c>
      <c r="W19" s="102">
        <v>639.18145600000003</v>
      </c>
      <c r="X19" s="103">
        <v>634.18145600000003</v>
      </c>
      <c r="Y19" s="101">
        <f t="shared" ref="Y19:Y25" si="7">Z19+200</f>
        <v>859.18145600000003</v>
      </c>
      <c r="Z19" s="102">
        <v>659.18145600000003</v>
      </c>
      <c r="AA19" s="102">
        <v>649.18145600000003</v>
      </c>
      <c r="AB19" s="102">
        <v>639.18145600000003</v>
      </c>
      <c r="AC19" s="103">
        <v>634.18145600000003</v>
      </c>
      <c r="AD19" s="101">
        <f t="shared" ref="AD19:AD25" si="8">AE19+200</f>
        <v>804.910256</v>
      </c>
      <c r="AE19" s="102">
        <v>604.910256</v>
      </c>
      <c r="AF19" s="102">
        <v>594.910256</v>
      </c>
      <c r="AG19" s="102">
        <v>584.910256</v>
      </c>
      <c r="AH19" s="103">
        <v>634.18145600000003</v>
      </c>
      <c r="AI19" s="101">
        <f t="shared" ref="AI19:AI25" si="9">AJ19+200</f>
        <v>859.18145600000003</v>
      </c>
      <c r="AJ19" s="102">
        <v>659.18145600000003</v>
      </c>
      <c r="AK19" s="102">
        <v>649.18145600000003</v>
      </c>
      <c r="AL19" s="102">
        <v>639.18145600000003</v>
      </c>
      <c r="AM19" s="103">
        <v>634.18145600000003</v>
      </c>
      <c r="AN19" s="101">
        <f t="shared" ref="AN19:AN25" si="10">AO19+200</f>
        <v>859.18145600000003</v>
      </c>
      <c r="AO19" s="102">
        <v>659.18145600000003</v>
      </c>
      <c r="AP19" s="102">
        <v>649.18145600000003</v>
      </c>
      <c r="AQ19" s="102">
        <v>639.18145600000003</v>
      </c>
      <c r="AR19" s="103">
        <v>634.18145600000003</v>
      </c>
      <c r="AS19" s="104">
        <f t="shared" ref="AS19:AS25" si="11">AT19+200</f>
        <v>816.71025599999996</v>
      </c>
      <c r="AT19" s="102">
        <v>616.71025599999996</v>
      </c>
      <c r="AU19" s="102">
        <v>636.21025599999996</v>
      </c>
      <c r="AV19" s="102">
        <v>626.21025599999996</v>
      </c>
      <c r="AW19" s="105">
        <v>621.21025599999996</v>
      </c>
      <c r="AX19" s="101">
        <f t="shared" ref="AX19:AX25" si="12">AY19+200</f>
        <v>764.21025599999996</v>
      </c>
      <c r="AY19" s="102">
        <v>564.21025599999996</v>
      </c>
      <c r="AZ19" s="102">
        <v>554.21025599999996</v>
      </c>
      <c r="BA19" s="102">
        <v>544.21025599999996</v>
      </c>
      <c r="BB19" s="103">
        <v>539.21025599999996</v>
      </c>
      <c r="BC19" s="101">
        <f t="shared" ref="BC19:BC25" si="13">BD19+300</f>
        <v>1024.810256</v>
      </c>
      <c r="BD19" s="102">
        <v>724.81025599999998</v>
      </c>
      <c r="BE19" s="102">
        <v>714.81025599999998</v>
      </c>
      <c r="BF19" s="102">
        <v>704.81025599999998</v>
      </c>
      <c r="BG19" s="103">
        <v>719.81025599999998</v>
      </c>
      <c r="BH19" s="101">
        <f t="shared" ref="BH19:BH25" si="14">BI19+200</f>
        <v>863.78480000000002</v>
      </c>
      <c r="BI19" s="102">
        <v>663.78480000000002</v>
      </c>
      <c r="BJ19" s="102">
        <v>653.78480000000002</v>
      </c>
      <c r="BK19" s="102">
        <v>643.78480000000002</v>
      </c>
      <c r="BL19" s="103">
        <v>634.78480000000002</v>
      </c>
      <c r="BM19" s="101">
        <f t="shared" ref="BM19:BM25" si="15">BN19+200</f>
        <v>856.47055999999998</v>
      </c>
      <c r="BN19" s="102">
        <v>656.47055999999998</v>
      </c>
      <c r="BO19" s="102">
        <v>646.47055999999998</v>
      </c>
      <c r="BP19" s="102">
        <v>636.47055999999998</v>
      </c>
      <c r="BQ19" s="103">
        <v>627.47055999999998</v>
      </c>
      <c r="BR19" s="101">
        <f t="shared" ref="BR19:BR25" si="16">BS19+200</f>
        <v>780.0136</v>
      </c>
      <c r="BS19" s="102">
        <v>580.0136</v>
      </c>
      <c r="BT19" s="102">
        <v>570.0136</v>
      </c>
      <c r="BU19" s="102">
        <v>560.0136</v>
      </c>
      <c r="BV19" s="103">
        <v>551.0136</v>
      </c>
      <c r="BW19" s="101">
        <f t="shared" ref="BW19:BW25" si="17">BX19+200</f>
        <v>780.2704</v>
      </c>
      <c r="BX19" s="102">
        <v>580.2704</v>
      </c>
      <c r="BY19" s="102">
        <v>570.2704</v>
      </c>
      <c r="BZ19" s="102">
        <v>560.2704</v>
      </c>
      <c r="CA19" s="103">
        <v>550.2704</v>
      </c>
      <c r="CB19" s="101">
        <f t="shared" ref="CB19:CB25" si="18">CC19+200</f>
        <v>768.47040000000004</v>
      </c>
      <c r="CC19" s="102">
        <v>568.47040000000004</v>
      </c>
      <c r="CD19" s="102">
        <v>558.47040000000004</v>
      </c>
      <c r="CE19" s="102">
        <v>548.47040000000004</v>
      </c>
      <c r="CF19" s="103">
        <v>538.47040000000004</v>
      </c>
      <c r="CG19" s="101">
        <f t="shared" ref="CG19:CG25" si="19">CH19+200</f>
        <v>580.81359999999995</v>
      </c>
      <c r="CH19" s="102">
        <v>380.81360000000001</v>
      </c>
      <c r="CI19" s="102">
        <v>370.81360000000001</v>
      </c>
      <c r="CJ19" s="102">
        <v>360.81360000000001</v>
      </c>
      <c r="CK19" s="103">
        <v>355.81360000000001</v>
      </c>
      <c r="CL19" s="101">
        <f t="shared" ref="CL19:CL25" si="20">CM19+200</f>
        <v>569.84223999999995</v>
      </c>
      <c r="CM19" s="102">
        <v>369.84224</v>
      </c>
      <c r="CN19" s="102">
        <v>359.84224</v>
      </c>
      <c r="CO19" s="102">
        <v>349.84224</v>
      </c>
      <c r="CP19" s="103">
        <v>344.84224</v>
      </c>
      <c r="CQ19" s="104">
        <f t="shared" ref="CQ19:CQ25" si="21">CR19+200</f>
        <v>575.74224000000004</v>
      </c>
      <c r="CR19" s="102">
        <v>375.74224000000004</v>
      </c>
      <c r="CS19" s="102">
        <v>365.74224000000004</v>
      </c>
      <c r="CT19" s="102">
        <v>355.74224000000004</v>
      </c>
      <c r="CU19" s="103">
        <v>350.74224000000004</v>
      </c>
    </row>
    <row r="20" spans="1:99" ht="30" x14ac:dyDescent="0.25">
      <c r="A20" s="106" t="s">
        <v>40</v>
      </c>
      <c r="B20" s="107" t="s">
        <v>111</v>
      </c>
      <c r="C20" s="108">
        <v>200</v>
      </c>
      <c r="D20" s="107" t="s">
        <v>108</v>
      </c>
      <c r="E20" s="109">
        <f t="shared" si="3"/>
        <v>762.23119999999994</v>
      </c>
      <c r="F20" s="110">
        <v>562.23119999999994</v>
      </c>
      <c r="G20" s="110">
        <v>552.23119999999994</v>
      </c>
      <c r="H20" s="110">
        <v>542.23119999999994</v>
      </c>
      <c r="I20" s="111">
        <v>537.23119999999994</v>
      </c>
      <c r="J20" s="109">
        <f t="shared" si="4"/>
        <v>741.37919999999997</v>
      </c>
      <c r="K20" s="110">
        <v>541.37919999999997</v>
      </c>
      <c r="L20" s="110">
        <v>531.37919999999997</v>
      </c>
      <c r="M20" s="110">
        <v>521.37919999999997</v>
      </c>
      <c r="N20" s="111">
        <v>516.37919999999997</v>
      </c>
      <c r="O20" s="109">
        <f t="shared" si="5"/>
        <v>687.87519999999995</v>
      </c>
      <c r="P20" s="110">
        <v>487.87520000000001</v>
      </c>
      <c r="Q20" s="110">
        <v>477.87520000000001</v>
      </c>
      <c r="R20" s="110">
        <v>467.87520000000001</v>
      </c>
      <c r="S20" s="111">
        <v>462.87520000000001</v>
      </c>
      <c r="T20" s="109">
        <f t="shared" si="6"/>
        <v>890.64552000000003</v>
      </c>
      <c r="U20" s="110">
        <v>690.64552000000003</v>
      </c>
      <c r="V20" s="110">
        <v>680.64552000000003</v>
      </c>
      <c r="W20" s="110">
        <v>670.64552000000003</v>
      </c>
      <c r="X20" s="111">
        <v>665.64552000000003</v>
      </c>
      <c r="Y20" s="109">
        <f t="shared" si="7"/>
        <v>890.64552000000003</v>
      </c>
      <c r="Z20" s="110">
        <v>690.64552000000003</v>
      </c>
      <c r="AA20" s="110">
        <v>680.64552000000003</v>
      </c>
      <c r="AB20" s="110">
        <v>670.64552000000003</v>
      </c>
      <c r="AC20" s="111">
        <v>665.64552000000003</v>
      </c>
      <c r="AD20" s="109">
        <f t="shared" si="8"/>
        <v>831.24152000000004</v>
      </c>
      <c r="AE20" s="110">
        <v>631.24152000000004</v>
      </c>
      <c r="AF20" s="110">
        <v>621.24152000000004</v>
      </c>
      <c r="AG20" s="110">
        <v>611.24152000000004</v>
      </c>
      <c r="AH20" s="111">
        <v>665.64552000000003</v>
      </c>
      <c r="AI20" s="109">
        <f t="shared" si="9"/>
        <v>890.64552000000003</v>
      </c>
      <c r="AJ20" s="110">
        <v>690.64552000000003</v>
      </c>
      <c r="AK20" s="110">
        <v>680.64552000000003</v>
      </c>
      <c r="AL20" s="110">
        <v>670.64552000000003</v>
      </c>
      <c r="AM20" s="111">
        <v>665.64552000000003</v>
      </c>
      <c r="AN20" s="109">
        <f t="shared" si="10"/>
        <v>890.64552000000003</v>
      </c>
      <c r="AO20" s="110">
        <v>690.64552000000003</v>
      </c>
      <c r="AP20" s="110">
        <v>680.64552000000003</v>
      </c>
      <c r="AQ20" s="110">
        <v>670.64552000000003</v>
      </c>
      <c r="AR20" s="111">
        <v>665.64552000000003</v>
      </c>
      <c r="AS20" s="112">
        <f t="shared" si="11"/>
        <v>843.04151999999999</v>
      </c>
      <c r="AT20" s="110">
        <v>643.04151999999999</v>
      </c>
      <c r="AU20" s="110">
        <v>662.54151999999999</v>
      </c>
      <c r="AV20" s="110">
        <v>652.54151999999999</v>
      </c>
      <c r="AW20" s="113">
        <v>647.54151999999999</v>
      </c>
      <c r="AX20" s="109">
        <f t="shared" si="12"/>
        <v>790.54151999999999</v>
      </c>
      <c r="AY20" s="110">
        <v>590.54151999999999</v>
      </c>
      <c r="AZ20" s="110">
        <v>580.54151999999999</v>
      </c>
      <c r="BA20" s="110">
        <v>570.54151999999999</v>
      </c>
      <c r="BB20" s="111">
        <v>565.54151999999999</v>
      </c>
      <c r="BC20" s="109">
        <f t="shared" si="13"/>
        <v>1051.1415200000001</v>
      </c>
      <c r="BD20" s="110">
        <v>751.14152000000001</v>
      </c>
      <c r="BE20" s="110">
        <v>741.14152000000001</v>
      </c>
      <c r="BF20" s="110">
        <v>731.14152000000001</v>
      </c>
      <c r="BG20" s="111">
        <v>746.14152000000001</v>
      </c>
      <c r="BH20" s="109">
        <f t="shared" si="14"/>
        <v>884.31600000000003</v>
      </c>
      <c r="BI20" s="110">
        <v>684.31600000000003</v>
      </c>
      <c r="BJ20" s="110">
        <v>674.31600000000003</v>
      </c>
      <c r="BK20" s="110">
        <v>664.31600000000003</v>
      </c>
      <c r="BL20" s="111">
        <v>655.31600000000003</v>
      </c>
      <c r="BM20" s="109">
        <f t="shared" si="15"/>
        <v>875.97519999999997</v>
      </c>
      <c r="BN20" s="110">
        <v>675.97519999999997</v>
      </c>
      <c r="BO20" s="110">
        <v>665.97519999999997</v>
      </c>
      <c r="BP20" s="110">
        <v>655.97519999999997</v>
      </c>
      <c r="BQ20" s="111">
        <v>646.97519999999997</v>
      </c>
      <c r="BR20" s="109">
        <f t="shared" si="16"/>
        <v>795.41200000000003</v>
      </c>
      <c r="BS20" s="110">
        <v>595.41200000000003</v>
      </c>
      <c r="BT20" s="110">
        <v>585.41200000000003</v>
      </c>
      <c r="BU20" s="110">
        <v>575.41200000000003</v>
      </c>
      <c r="BV20" s="111">
        <v>566.41200000000003</v>
      </c>
      <c r="BW20" s="109">
        <f t="shared" si="17"/>
        <v>803.36799999999994</v>
      </c>
      <c r="BX20" s="110">
        <v>603.36799999999994</v>
      </c>
      <c r="BY20" s="110">
        <v>593.36799999999994</v>
      </c>
      <c r="BZ20" s="110">
        <v>583.36799999999994</v>
      </c>
      <c r="CA20" s="111">
        <v>573.36799999999994</v>
      </c>
      <c r="CB20" s="109">
        <f t="shared" si="18"/>
        <v>791.56799999999998</v>
      </c>
      <c r="CC20" s="110">
        <v>591.56799999999998</v>
      </c>
      <c r="CD20" s="110">
        <v>581.56799999999998</v>
      </c>
      <c r="CE20" s="110">
        <v>571.56799999999998</v>
      </c>
      <c r="CF20" s="111">
        <v>561.56799999999998</v>
      </c>
      <c r="CG20" s="109">
        <f t="shared" si="19"/>
        <v>596.21199999999999</v>
      </c>
      <c r="CH20" s="110">
        <v>396.21199999999999</v>
      </c>
      <c r="CI20" s="110">
        <v>386.21199999999999</v>
      </c>
      <c r="CJ20" s="110">
        <v>376.21199999999999</v>
      </c>
      <c r="CK20" s="111">
        <v>371.21199999999999</v>
      </c>
      <c r="CL20" s="109">
        <f t="shared" si="20"/>
        <v>583.70079999999996</v>
      </c>
      <c r="CM20" s="110">
        <v>383.70079999999996</v>
      </c>
      <c r="CN20" s="110">
        <v>373.70079999999996</v>
      </c>
      <c r="CO20" s="110">
        <v>363.70079999999996</v>
      </c>
      <c r="CP20" s="111">
        <v>358.70079999999996</v>
      </c>
      <c r="CQ20" s="112">
        <f t="shared" si="21"/>
        <v>589.60079999999994</v>
      </c>
      <c r="CR20" s="110">
        <v>389.60079999999999</v>
      </c>
      <c r="CS20" s="110">
        <v>379.60079999999999</v>
      </c>
      <c r="CT20" s="110">
        <v>369.60079999999999</v>
      </c>
      <c r="CU20" s="111">
        <v>364.60079999999999</v>
      </c>
    </row>
    <row r="21" spans="1:99" ht="30" x14ac:dyDescent="0.25">
      <c r="A21" s="114"/>
      <c r="B21" s="115" t="s">
        <v>112</v>
      </c>
      <c r="C21" s="116">
        <v>240</v>
      </c>
      <c r="D21" s="115" t="s">
        <v>108</v>
      </c>
      <c r="E21" s="117">
        <f t="shared" si="3"/>
        <v>801.68960000000004</v>
      </c>
      <c r="F21" s="118">
        <v>601.68960000000004</v>
      </c>
      <c r="G21" s="118">
        <v>591.68960000000004</v>
      </c>
      <c r="H21" s="118">
        <v>581.68960000000004</v>
      </c>
      <c r="I21" s="119">
        <v>576.68960000000004</v>
      </c>
      <c r="J21" s="117">
        <f t="shared" si="4"/>
        <v>779.23360000000002</v>
      </c>
      <c r="K21" s="118">
        <v>579.23360000000002</v>
      </c>
      <c r="L21" s="118">
        <v>569.23360000000002</v>
      </c>
      <c r="M21" s="118">
        <v>559.23360000000002</v>
      </c>
      <c r="N21" s="119">
        <v>554.23360000000002</v>
      </c>
      <c r="O21" s="117">
        <f t="shared" si="5"/>
        <v>722.52160000000003</v>
      </c>
      <c r="P21" s="118">
        <v>522.52160000000003</v>
      </c>
      <c r="Q21" s="118">
        <v>512.52160000000003</v>
      </c>
      <c r="R21" s="118">
        <v>502.52160000000003</v>
      </c>
      <c r="S21" s="119">
        <v>497.52160000000003</v>
      </c>
      <c r="T21" s="117">
        <f t="shared" si="6"/>
        <v>910.31056000000001</v>
      </c>
      <c r="U21" s="118">
        <v>710.31056000000001</v>
      </c>
      <c r="V21" s="118">
        <v>700.31056000000001</v>
      </c>
      <c r="W21" s="118">
        <v>690.31056000000001</v>
      </c>
      <c r="X21" s="119">
        <v>685.31056000000001</v>
      </c>
      <c r="Y21" s="117">
        <f t="shared" si="7"/>
        <v>910.31056000000001</v>
      </c>
      <c r="Z21" s="118">
        <v>710.31056000000001</v>
      </c>
      <c r="AA21" s="118">
        <v>700.31056000000001</v>
      </c>
      <c r="AB21" s="118">
        <v>690.31056000000001</v>
      </c>
      <c r="AC21" s="119">
        <v>685.31056000000001</v>
      </c>
      <c r="AD21" s="117">
        <f t="shared" si="8"/>
        <v>847.69856000000004</v>
      </c>
      <c r="AE21" s="118">
        <v>647.69856000000004</v>
      </c>
      <c r="AF21" s="118">
        <v>637.69856000000004</v>
      </c>
      <c r="AG21" s="118">
        <v>627.69856000000004</v>
      </c>
      <c r="AH21" s="119">
        <v>685.31056000000001</v>
      </c>
      <c r="AI21" s="117">
        <f t="shared" si="9"/>
        <v>910.31056000000001</v>
      </c>
      <c r="AJ21" s="118">
        <v>710.31056000000001</v>
      </c>
      <c r="AK21" s="118">
        <v>700.31056000000001</v>
      </c>
      <c r="AL21" s="118">
        <v>690.31056000000001</v>
      </c>
      <c r="AM21" s="119">
        <v>685.31056000000001</v>
      </c>
      <c r="AN21" s="117">
        <f t="shared" si="10"/>
        <v>910.31056000000001</v>
      </c>
      <c r="AO21" s="118">
        <v>710.31056000000001</v>
      </c>
      <c r="AP21" s="118">
        <v>700.31056000000001</v>
      </c>
      <c r="AQ21" s="118">
        <v>690.31056000000001</v>
      </c>
      <c r="AR21" s="119">
        <v>685.31056000000001</v>
      </c>
      <c r="AS21" s="120">
        <f t="shared" si="11"/>
        <v>859.49856</v>
      </c>
      <c r="AT21" s="118">
        <v>659.49856</v>
      </c>
      <c r="AU21" s="118">
        <v>678.99856</v>
      </c>
      <c r="AV21" s="118">
        <v>668.99856</v>
      </c>
      <c r="AW21" s="121">
        <v>663.99856</v>
      </c>
      <c r="AX21" s="117">
        <f t="shared" si="12"/>
        <v>806.99856</v>
      </c>
      <c r="AY21" s="118">
        <v>606.99856</v>
      </c>
      <c r="AZ21" s="118">
        <v>596.99856</v>
      </c>
      <c r="BA21" s="118">
        <v>586.99856</v>
      </c>
      <c r="BB21" s="119">
        <v>581.99856</v>
      </c>
      <c r="BC21" s="117">
        <f t="shared" si="13"/>
        <v>1067.5985599999999</v>
      </c>
      <c r="BD21" s="118">
        <v>767.59856000000002</v>
      </c>
      <c r="BE21" s="118">
        <v>757.59856000000002</v>
      </c>
      <c r="BF21" s="118">
        <v>747.59856000000002</v>
      </c>
      <c r="BG21" s="119">
        <v>762.59856000000002</v>
      </c>
      <c r="BH21" s="117">
        <f t="shared" si="14"/>
        <v>897.14800000000002</v>
      </c>
      <c r="BI21" s="118">
        <v>697.14800000000002</v>
      </c>
      <c r="BJ21" s="118">
        <v>687.14800000000002</v>
      </c>
      <c r="BK21" s="118">
        <v>677.14800000000002</v>
      </c>
      <c r="BL21" s="119">
        <v>668.14800000000002</v>
      </c>
      <c r="BM21" s="117">
        <f t="shared" si="15"/>
        <v>888.16560000000004</v>
      </c>
      <c r="BN21" s="118">
        <v>688.16560000000004</v>
      </c>
      <c r="BO21" s="118">
        <v>678.16560000000004</v>
      </c>
      <c r="BP21" s="118">
        <v>668.16560000000004</v>
      </c>
      <c r="BQ21" s="119">
        <v>659.16560000000004</v>
      </c>
      <c r="BR21" s="117">
        <f t="shared" si="16"/>
        <v>805.03600000000006</v>
      </c>
      <c r="BS21" s="118">
        <v>605.03600000000006</v>
      </c>
      <c r="BT21" s="118">
        <v>595.03600000000006</v>
      </c>
      <c r="BU21" s="118">
        <v>585.03600000000006</v>
      </c>
      <c r="BV21" s="119">
        <v>576.03600000000006</v>
      </c>
      <c r="BW21" s="117">
        <f t="shared" si="17"/>
        <v>817.80400000000009</v>
      </c>
      <c r="BX21" s="118">
        <v>617.80400000000009</v>
      </c>
      <c r="BY21" s="118">
        <v>607.80400000000009</v>
      </c>
      <c r="BZ21" s="118">
        <v>597.80400000000009</v>
      </c>
      <c r="CA21" s="119">
        <v>587.80400000000009</v>
      </c>
      <c r="CB21" s="117">
        <f t="shared" si="18"/>
        <v>806.00400000000002</v>
      </c>
      <c r="CC21" s="118">
        <v>606.00400000000002</v>
      </c>
      <c r="CD21" s="118">
        <v>596.00400000000002</v>
      </c>
      <c r="CE21" s="118">
        <v>586.00400000000002</v>
      </c>
      <c r="CF21" s="119">
        <v>576.00400000000002</v>
      </c>
      <c r="CG21" s="117">
        <f t="shared" si="19"/>
        <v>605.83600000000001</v>
      </c>
      <c r="CH21" s="118">
        <v>405.83600000000001</v>
      </c>
      <c r="CI21" s="118">
        <v>395.83600000000001</v>
      </c>
      <c r="CJ21" s="118">
        <v>385.83600000000001</v>
      </c>
      <c r="CK21" s="119">
        <v>380.83600000000001</v>
      </c>
      <c r="CL21" s="117">
        <f t="shared" si="20"/>
        <v>592.36239999999998</v>
      </c>
      <c r="CM21" s="118">
        <v>392.36239999999998</v>
      </c>
      <c r="CN21" s="118">
        <v>382.36239999999998</v>
      </c>
      <c r="CO21" s="118">
        <v>372.36239999999998</v>
      </c>
      <c r="CP21" s="119">
        <v>367.36239999999998</v>
      </c>
      <c r="CQ21" s="120">
        <f t="shared" si="21"/>
        <v>598.26240000000007</v>
      </c>
      <c r="CR21" s="118">
        <v>398.26240000000001</v>
      </c>
      <c r="CS21" s="118">
        <v>388.26240000000001</v>
      </c>
      <c r="CT21" s="118">
        <v>378.26240000000001</v>
      </c>
      <c r="CU21" s="119">
        <v>373.26240000000001</v>
      </c>
    </row>
    <row r="22" spans="1:99" ht="30.75" thickBot="1" x14ac:dyDescent="0.3">
      <c r="A22" s="122" t="s">
        <v>43</v>
      </c>
      <c r="B22" s="122" t="s">
        <v>113</v>
      </c>
      <c r="C22" s="123">
        <v>250</v>
      </c>
      <c r="D22" s="122" t="s">
        <v>109</v>
      </c>
      <c r="E22" s="88">
        <f t="shared" si="3"/>
        <v>894.72160000000008</v>
      </c>
      <c r="F22" s="86">
        <v>694.72160000000008</v>
      </c>
      <c r="G22" s="86">
        <v>684.72160000000008</v>
      </c>
      <c r="H22" s="86">
        <v>674.72160000000008</v>
      </c>
      <c r="I22" s="89">
        <v>669.72160000000008</v>
      </c>
      <c r="J22" s="88">
        <f t="shared" si="4"/>
        <v>864.24559999999997</v>
      </c>
      <c r="K22" s="86">
        <v>664.24559999999997</v>
      </c>
      <c r="L22" s="86">
        <v>654.24559999999997</v>
      </c>
      <c r="M22" s="86">
        <v>644.24559999999997</v>
      </c>
      <c r="N22" s="89">
        <v>639.24559999999997</v>
      </c>
      <c r="O22" s="88">
        <f t="shared" si="5"/>
        <v>791.49360000000001</v>
      </c>
      <c r="P22" s="86">
        <v>591.49360000000001</v>
      </c>
      <c r="Q22" s="86">
        <v>581.49360000000001</v>
      </c>
      <c r="R22" s="86">
        <v>571.49360000000001</v>
      </c>
      <c r="S22" s="89">
        <v>566.49360000000001</v>
      </c>
      <c r="T22" s="88">
        <f t="shared" si="6"/>
        <v>1008.63576</v>
      </c>
      <c r="U22" s="86">
        <v>808.63576</v>
      </c>
      <c r="V22" s="86">
        <v>798.63576</v>
      </c>
      <c r="W22" s="86">
        <v>788.63576</v>
      </c>
      <c r="X22" s="89">
        <v>783.63576</v>
      </c>
      <c r="Y22" s="88">
        <f t="shared" si="7"/>
        <v>1008.63576</v>
      </c>
      <c r="Z22" s="86">
        <v>808.63576</v>
      </c>
      <c r="AA22" s="86">
        <v>798.63576</v>
      </c>
      <c r="AB22" s="86">
        <v>788.63576</v>
      </c>
      <c r="AC22" s="89">
        <v>783.63576</v>
      </c>
      <c r="AD22" s="88">
        <f t="shared" si="8"/>
        <v>929.98376000000007</v>
      </c>
      <c r="AE22" s="86">
        <v>729.98376000000007</v>
      </c>
      <c r="AF22" s="86">
        <v>719.98376000000007</v>
      </c>
      <c r="AG22" s="86">
        <v>709.98376000000007</v>
      </c>
      <c r="AH22" s="89">
        <v>783.63576</v>
      </c>
      <c r="AI22" s="88">
        <f t="shared" si="9"/>
        <v>1008.63576</v>
      </c>
      <c r="AJ22" s="86">
        <v>808.63576</v>
      </c>
      <c r="AK22" s="86">
        <v>798.63576</v>
      </c>
      <c r="AL22" s="86">
        <v>788.63576</v>
      </c>
      <c r="AM22" s="89">
        <v>783.63576</v>
      </c>
      <c r="AN22" s="88">
        <f t="shared" si="10"/>
        <v>1008.63576</v>
      </c>
      <c r="AO22" s="86">
        <v>808.63576</v>
      </c>
      <c r="AP22" s="86">
        <v>798.63576</v>
      </c>
      <c r="AQ22" s="86">
        <v>788.63576</v>
      </c>
      <c r="AR22" s="89">
        <v>783.63576</v>
      </c>
      <c r="AS22" s="85">
        <f t="shared" si="11"/>
        <v>941.78376000000003</v>
      </c>
      <c r="AT22" s="86">
        <v>741.78376000000003</v>
      </c>
      <c r="AU22" s="86">
        <v>761.28376000000003</v>
      </c>
      <c r="AV22" s="86">
        <v>751.28376000000003</v>
      </c>
      <c r="AW22" s="87">
        <v>746.28376000000003</v>
      </c>
      <c r="AX22" s="88">
        <f t="shared" si="12"/>
        <v>889.28376000000003</v>
      </c>
      <c r="AY22" s="86">
        <v>689.28376000000003</v>
      </c>
      <c r="AZ22" s="86">
        <v>679.28376000000003</v>
      </c>
      <c r="BA22" s="86">
        <v>669.28376000000003</v>
      </c>
      <c r="BB22" s="89">
        <v>664.28376000000003</v>
      </c>
      <c r="BC22" s="88">
        <f t="shared" si="13"/>
        <v>1149.8837599999999</v>
      </c>
      <c r="BD22" s="86">
        <v>849.88375999999994</v>
      </c>
      <c r="BE22" s="86">
        <v>839.88375999999994</v>
      </c>
      <c r="BF22" s="86">
        <v>829.88375999999994</v>
      </c>
      <c r="BG22" s="89">
        <v>844.88375999999994</v>
      </c>
      <c r="BH22" s="88">
        <f t="shared" si="14"/>
        <v>961.30799999999999</v>
      </c>
      <c r="BI22" s="86">
        <v>761.30799999999999</v>
      </c>
      <c r="BJ22" s="86">
        <v>751.30799999999999</v>
      </c>
      <c r="BK22" s="86">
        <v>741.30799999999999</v>
      </c>
      <c r="BL22" s="89">
        <v>732.30799999999999</v>
      </c>
      <c r="BM22" s="88">
        <f t="shared" si="15"/>
        <v>949.11760000000004</v>
      </c>
      <c r="BN22" s="86">
        <v>749.11760000000004</v>
      </c>
      <c r="BO22" s="86">
        <v>739.11760000000004</v>
      </c>
      <c r="BP22" s="86">
        <v>729.11760000000004</v>
      </c>
      <c r="BQ22" s="89">
        <v>720.11760000000004</v>
      </c>
      <c r="BR22" s="88">
        <f t="shared" si="16"/>
        <v>853.15599999999995</v>
      </c>
      <c r="BS22" s="86">
        <v>653.15599999999995</v>
      </c>
      <c r="BT22" s="86">
        <v>643.15599999999995</v>
      </c>
      <c r="BU22" s="86">
        <v>633.15599999999995</v>
      </c>
      <c r="BV22" s="89">
        <v>624.15599999999995</v>
      </c>
      <c r="BW22" s="88">
        <f t="shared" si="17"/>
        <v>889.98399999999992</v>
      </c>
      <c r="BX22" s="86">
        <v>689.98399999999992</v>
      </c>
      <c r="BY22" s="86">
        <v>679.98399999999992</v>
      </c>
      <c r="BZ22" s="86">
        <v>669.98399999999992</v>
      </c>
      <c r="CA22" s="89">
        <v>659.98399999999992</v>
      </c>
      <c r="CB22" s="88">
        <f t="shared" si="18"/>
        <v>878.18399999999997</v>
      </c>
      <c r="CC22" s="86">
        <v>678.18399999999997</v>
      </c>
      <c r="CD22" s="86">
        <v>668.18399999999997</v>
      </c>
      <c r="CE22" s="86">
        <v>658.18399999999997</v>
      </c>
      <c r="CF22" s="89">
        <v>648.18399999999997</v>
      </c>
      <c r="CG22" s="88">
        <f t="shared" si="19"/>
        <v>653.95600000000002</v>
      </c>
      <c r="CH22" s="86">
        <v>453.95600000000002</v>
      </c>
      <c r="CI22" s="86">
        <v>443.95600000000002</v>
      </c>
      <c r="CJ22" s="86">
        <v>433.95600000000002</v>
      </c>
      <c r="CK22" s="89">
        <v>428.95600000000002</v>
      </c>
      <c r="CL22" s="88">
        <f t="shared" si="20"/>
        <v>635.67039999999997</v>
      </c>
      <c r="CM22" s="86">
        <v>435.67039999999997</v>
      </c>
      <c r="CN22" s="86">
        <v>425.67039999999997</v>
      </c>
      <c r="CO22" s="86">
        <v>415.67039999999997</v>
      </c>
      <c r="CP22" s="89">
        <v>410.67039999999997</v>
      </c>
      <c r="CQ22" s="85">
        <f t="shared" si="21"/>
        <v>641.57040000000006</v>
      </c>
      <c r="CR22" s="86">
        <v>441.57040000000001</v>
      </c>
      <c r="CS22" s="86">
        <v>431.57040000000001</v>
      </c>
      <c r="CT22" s="86">
        <v>421.57040000000001</v>
      </c>
      <c r="CU22" s="89">
        <v>416.57040000000001</v>
      </c>
    </row>
    <row r="23" spans="1:99" ht="30" x14ac:dyDescent="0.25">
      <c r="A23" s="107" t="s">
        <v>40</v>
      </c>
      <c r="B23" s="107" t="s">
        <v>114</v>
      </c>
      <c r="C23" s="108" t="s">
        <v>115</v>
      </c>
      <c r="D23" s="107" t="s">
        <v>108</v>
      </c>
      <c r="E23" s="109">
        <f t="shared" si="3"/>
        <v>824.78719999999998</v>
      </c>
      <c r="F23" s="110">
        <v>624.78719999999998</v>
      </c>
      <c r="G23" s="110">
        <v>614.78719999999998</v>
      </c>
      <c r="H23" s="110">
        <v>604.78719999999998</v>
      </c>
      <c r="I23" s="111">
        <v>599.78719999999998</v>
      </c>
      <c r="J23" s="109">
        <f t="shared" si="4"/>
        <v>803.9351999999999</v>
      </c>
      <c r="K23" s="110">
        <v>603.9351999999999</v>
      </c>
      <c r="L23" s="110">
        <v>593.9351999999999</v>
      </c>
      <c r="M23" s="110">
        <v>583.9351999999999</v>
      </c>
      <c r="N23" s="111">
        <v>578.9351999999999</v>
      </c>
      <c r="O23" s="109">
        <f t="shared" si="5"/>
        <v>750.43119999999999</v>
      </c>
      <c r="P23" s="110">
        <v>550.43119999999999</v>
      </c>
      <c r="Q23" s="110">
        <v>540.43119999999999</v>
      </c>
      <c r="R23" s="110">
        <v>530.43119999999999</v>
      </c>
      <c r="S23" s="111">
        <v>525.43119999999999</v>
      </c>
      <c r="T23" s="109">
        <f t="shared" si="6"/>
        <v>890.64552000000003</v>
      </c>
      <c r="U23" s="110">
        <v>690.64552000000003</v>
      </c>
      <c r="V23" s="110">
        <v>680.64552000000003</v>
      </c>
      <c r="W23" s="110">
        <v>670.64552000000003</v>
      </c>
      <c r="X23" s="111">
        <v>665.64552000000003</v>
      </c>
      <c r="Y23" s="109">
        <f t="shared" si="7"/>
        <v>890.64552000000003</v>
      </c>
      <c r="Z23" s="110">
        <v>690.64552000000003</v>
      </c>
      <c r="AA23" s="110">
        <v>680.64552000000003</v>
      </c>
      <c r="AB23" s="110">
        <v>670.64552000000003</v>
      </c>
      <c r="AC23" s="111">
        <v>665.64552000000003</v>
      </c>
      <c r="AD23" s="109">
        <f t="shared" si="8"/>
        <v>831.24152000000004</v>
      </c>
      <c r="AE23" s="110">
        <v>631.24152000000004</v>
      </c>
      <c r="AF23" s="110">
        <v>621.24152000000004</v>
      </c>
      <c r="AG23" s="110">
        <v>611.24152000000004</v>
      </c>
      <c r="AH23" s="111">
        <v>665.64552000000003</v>
      </c>
      <c r="AI23" s="109">
        <f t="shared" si="9"/>
        <v>890.64552000000003</v>
      </c>
      <c r="AJ23" s="110">
        <v>690.64552000000003</v>
      </c>
      <c r="AK23" s="110">
        <v>680.64552000000003</v>
      </c>
      <c r="AL23" s="110">
        <v>670.64552000000003</v>
      </c>
      <c r="AM23" s="111">
        <v>665.64552000000003</v>
      </c>
      <c r="AN23" s="109">
        <f t="shared" si="10"/>
        <v>890.64552000000003</v>
      </c>
      <c r="AO23" s="110">
        <v>690.64552000000003</v>
      </c>
      <c r="AP23" s="110">
        <v>680.64552000000003</v>
      </c>
      <c r="AQ23" s="110">
        <v>670.64552000000003</v>
      </c>
      <c r="AR23" s="111">
        <v>665.64552000000003</v>
      </c>
      <c r="AS23" s="112">
        <f t="shared" si="11"/>
        <v>843.04151999999999</v>
      </c>
      <c r="AT23" s="110">
        <v>643.04151999999999</v>
      </c>
      <c r="AU23" s="110">
        <v>662.54151999999999</v>
      </c>
      <c r="AV23" s="110">
        <v>652.54151999999999</v>
      </c>
      <c r="AW23" s="113">
        <v>647.54151999999999</v>
      </c>
      <c r="AX23" s="109">
        <f t="shared" si="12"/>
        <v>790.54151999999999</v>
      </c>
      <c r="AY23" s="110">
        <v>590.54151999999999</v>
      </c>
      <c r="AZ23" s="110">
        <v>580.54151999999999</v>
      </c>
      <c r="BA23" s="110">
        <v>570.54151999999999</v>
      </c>
      <c r="BB23" s="111">
        <v>565.54151999999999</v>
      </c>
      <c r="BC23" s="109">
        <f t="shared" si="13"/>
        <v>1051.1415200000001</v>
      </c>
      <c r="BD23" s="110">
        <v>751.14152000000001</v>
      </c>
      <c r="BE23" s="110">
        <v>741.14152000000001</v>
      </c>
      <c r="BF23" s="110">
        <v>731.14152000000001</v>
      </c>
      <c r="BG23" s="111">
        <v>746.14152000000001</v>
      </c>
      <c r="BH23" s="109">
        <f t="shared" si="14"/>
        <v>884.31600000000003</v>
      </c>
      <c r="BI23" s="110">
        <v>684.31600000000003</v>
      </c>
      <c r="BJ23" s="110">
        <v>674.31600000000003</v>
      </c>
      <c r="BK23" s="110">
        <v>664.31600000000003</v>
      </c>
      <c r="BL23" s="111">
        <v>655.31600000000003</v>
      </c>
      <c r="BM23" s="109">
        <f t="shared" si="15"/>
        <v>875.97519999999997</v>
      </c>
      <c r="BN23" s="110">
        <v>675.97519999999997</v>
      </c>
      <c r="BO23" s="110">
        <v>665.97519999999997</v>
      </c>
      <c r="BP23" s="110">
        <v>655.97519999999997</v>
      </c>
      <c r="BQ23" s="111">
        <v>646.97519999999997</v>
      </c>
      <c r="BR23" s="109">
        <f t="shared" si="16"/>
        <v>795.41200000000003</v>
      </c>
      <c r="BS23" s="110">
        <v>595.41200000000003</v>
      </c>
      <c r="BT23" s="110">
        <v>585.41200000000003</v>
      </c>
      <c r="BU23" s="110">
        <v>575.41200000000003</v>
      </c>
      <c r="BV23" s="111">
        <v>566.41200000000003</v>
      </c>
      <c r="BW23" s="109">
        <f t="shared" si="17"/>
        <v>803.36799999999994</v>
      </c>
      <c r="BX23" s="110">
        <v>603.36799999999994</v>
      </c>
      <c r="BY23" s="110">
        <v>593.36799999999994</v>
      </c>
      <c r="BZ23" s="110">
        <v>583.36799999999994</v>
      </c>
      <c r="CA23" s="111">
        <v>573.36799999999994</v>
      </c>
      <c r="CB23" s="109">
        <f t="shared" si="18"/>
        <v>791.56799999999998</v>
      </c>
      <c r="CC23" s="110">
        <v>591.56799999999998</v>
      </c>
      <c r="CD23" s="110">
        <v>581.56799999999998</v>
      </c>
      <c r="CE23" s="110">
        <v>571.56799999999998</v>
      </c>
      <c r="CF23" s="111">
        <v>561.56799999999998</v>
      </c>
      <c r="CG23" s="109">
        <f t="shared" si="19"/>
        <v>596.21199999999999</v>
      </c>
      <c r="CH23" s="110">
        <v>396.21199999999999</v>
      </c>
      <c r="CI23" s="110">
        <v>386.21199999999999</v>
      </c>
      <c r="CJ23" s="110">
        <v>376.21199999999999</v>
      </c>
      <c r="CK23" s="111">
        <v>371.21199999999999</v>
      </c>
      <c r="CL23" s="109">
        <f t="shared" si="20"/>
        <v>583.70079999999996</v>
      </c>
      <c r="CM23" s="110">
        <v>383.70079999999996</v>
      </c>
      <c r="CN23" s="110">
        <v>373.70079999999996</v>
      </c>
      <c r="CO23" s="110">
        <v>363.70079999999996</v>
      </c>
      <c r="CP23" s="111">
        <v>358.70079999999996</v>
      </c>
      <c r="CQ23" s="112">
        <f t="shared" si="21"/>
        <v>589.60079999999994</v>
      </c>
      <c r="CR23" s="110">
        <v>389.60079999999999</v>
      </c>
      <c r="CS23" s="110">
        <v>379.60079999999999</v>
      </c>
      <c r="CT23" s="110">
        <v>369.60079999999999</v>
      </c>
      <c r="CU23" s="111">
        <v>364.60079999999999</v>
      </c>
    </row>
    <row r="24" spans="1:99" ht="30.75" thickBot="1" x14ac:dyDescent="0.3">
      <c r="A24" s="124" t="s">
        <v>42</v>
      </c>
      <c r="B24" s="124" t="s">
        <v>116</v>
      </c>
      <c r="C24" s="125">
        <v>310</v>
      </c>
      <c r="D24" s="124" t="s">
        <v>108</v>
      </c>
      <c r="E24" s="126">
        <f t="shared" si="3"/>
        <v>820.42432000000008</v>
      </c>
      <c r="F24" s="127">
        <v>620.42432000000008</v>
      </c>
      <c r="G24" s="127">
        <v>610.42432000000008</v>
      </c>
      <c r="H24" s="127">
        <v>600.42432000000008</v>
      </c>
      <c r="I24" s="128">
        <v>595.42432000000008</v>
      </c>
      <c r="J24" s="126">
        <f t="shared" si="4"/>
        <v>799.89311999999995</v>
      </c>
      <c r="K24" s="127">
        <v>599.89311999999995</v>
      </c>
      <c r="L24" s="127">
        <v>589.89311999999995</v>
      </c>
      <c r="M24" s="127">
        <v>579.89311999999995</v>
      </c>
      <c r="N24" s="128">
        <v>574.89311999999995</v>
      </c>
      <c r="O24" s="126">
        <f t="shared" si="5"/>
        <v>747.03071999999997</v>
      </c>
      <c r="P24" s="127">
        <v>547.03071999999997</v>
      </c>
      <c r="Q24" s="127">
        <v>537.03071999999997</v>
      </c>
      <c r="R24" s="127">
        <v>527.03071999999997</v>
      </c>
      <c r="S24" s="128">
        <v>522.03071999999997</v>
      </c>
      <c r="T24" s="126">
        <f t="shared" si="6"/>
        <v>948.30611199999998</v>
      </c>
      <c r="U24" s="127">
        <v>748.30611199999998</v>
      </c>
      <c r="V24" s="127">
        <v>738.30611199999998</v>
      </c>
      <c r="W24" s="127">
        <v>728.30611199999998</v>
      </c>
      <c r="X24" s="128">
        <v>723.30611199999998</v>
      </c>
      <c r="Y24" s="126">
        <f t="shared" si="7"/>
        <v>948.30611199999998</v>
      </c>
      <c r="Z24" s="127">
        <v>748.30611199999998</v>
      </c>
      <c r="AA24" s="127">
        <v>738.30611199999998</v>
      </c>
      <c r="AB24" s="127">
        <v>728.30611199999998</v>
      </c>
      <c r="AC24" s="128">
        <v>723.30611199999998</v>
      </c>
      <c r="AD24" s="126">
        <f t="shared" si="8"/>
        <v>848.48131200000012</v>
      </c>
      <c r="AE24" s="127">
        <v>648.48131200000012</v>
      </c>
      <c r="AF24" s="127">
        <v>638.48131200000012</v>
      </c>
      <c r="AG24" s="127">
        <v>628.48131200000012</v>
      </c>
      <c r="AH24" s="128">
        <v>723.30611199999998</v>
      </c>
      <c r="AI24" s="126">
        <f t="shared" si="9"/>
        <v>948.30611199999998</v>
      </c>
      <c r="AJ24" s="127">
        <v>748.30611199999998</v>
      </c>
      <c r="AK24" s="127">
        <v>738.30611199999998</v>
      </c>
      <c r="AL24" s="127">
        <v>728.30611199999998</v>
      </c>
      <c r="AM24" s="128">
        <v>723.30611199999998</v>
      </c>
      <c r="AN24" s="126">
        <f t="shared" si="10"/>
        <v>948.30611199999998</v>
      </c>
      <c r="AO24" s="127">
        <v>748.30611199999998</v>
      </c>
      <c r="AP24" s="127">
        <v>738.30611199999998</v>
      </c>
      <c r="AQ24" s="127">
        <v>728.30611199999998</v>
      </c>
      <c r="AR24" s="128">
        <v>723.30611199999998</v>
      </c>
      <c r="AS24" s="129">
        <f t="shared" si="11"/>
        <v>860.28131200000007</v>
      </c>
      <c r="AT24" s="127">
        <v>660.28131200000007</v>
      </c>
      <c r="AU24" s="127">
        <v>720.84371199999998</v>
      </c>
      <c r="AV24" s="127">
        <v>710.84371199999998</v>
      </c>
      <c r="AW24" s="130">
        <v>705.84371199999998</v>
      </c>
      <c r="AX24" s="126">
        <f t="shared" si="12"/>
        <v>848.84371199999998</v>
      </c>
      <c r="AY24" s="127">
        <v>648.84371199999998</v>
      </c>
      <c r="AZ24" s="127">
        <v>638.84371199999998</v>
      </c>
      <c r="BA24" s="127">
        <v>628.84371199999998</v>
      </c>
      <c r="BB24" s="128">
        <v>623.84371199999998</v>
      </c>
      <c r="BC24" s="126">
        <f t="shared" si="13"/>
        <v>1109.443712</v>
      </c>
      <c r="BD24" s="127">
        <v>809.443712</v>
      </c>
      <c r="BE24" s="127">
        <v>799.443712</v>
      </c>
      <c r="BF24" s="127">
        <v>789.443712</v>
      </c>
      <c r="BG24" s="128">
        <v>804.443712</v>
      </c>
      <c r="BH24" s="126">
        <f t="shared" si="14"/>
        <v>902.2808</v>
      </c>
      <c r="BI24" s="127">
        <v>702.2808</v>
      </c>
      <c r="BJ24" s="127">
        <v>692.2808</v>
      </c>
      <c r="BK24" s="127">
        <v>682.2808</v>
      </c>
      <c r="BL24" s="128">
        <v>673.2808</v>
      </c>
      <c r="BM24" s="126">
        <f t="shared" si="15"/>
        <v>889.96208000000001</v>
      </c>
      <c r="BN24" s="127">
        <v>689.96208000000001</v>
      </c>
      <c r="BO24" s="127">
        <v>679.96208000000001</v>
      </c>
      <c r="BP24" s="127">
        <v>669.96208000000001</v>
      </c>
      <c r="BQ24" s="128">
        <v>660.96208000000001</v>
      </c>
      <c r="BR24" s="126">
        <f t="shared" si="16"/>
        <v>814.01839999999993</v>
      </c>
      <c r="BS24" s="127">
        <v>614.01839999999993</v>
      </c>
      <c r="BT24" s="127">
        <v>604.01839999999993</v>
      </c>
      <c r="BU24" s="127">
        <v>594.01839999999993</v>
      </c>
      <c r="BV24" s="128">
        <v>585.01839999999993</v>
      </c>
      <c r="BW24" s="126">
        <f t="shared" si="17"/>
        <v>821.01199999999994</v>
      </c>
      <c r="BX24" s="127">
        <v>621.01199999999994</v>
      </c>
      <c r="BY24" s="127">
        <v>611.01199999999994</v>
      </c>
      <c r="BZ24" s="127">
        <v>601.01199999999994</v>
      </c>
      <c r="CA24" s="128">
        <v>591.01199999999994</v>
      </c>
      <c r="CB24" s="126">
        <f t="shared" si="18"/>
        <v>809.21199999999999</v>
      </c>
      <c r="CC24" s="127">
        <v>609.21199999999999</v>
      </c>
      <c r="CD24" s="127">
        <v>599.21199999999999</v>
      </c>
      <c r="CE24" s="127">
        <v>589.21199999999999</v>
      </c>
      <c r="CF24" s="128">
        <v>579.21199999999999</v>
      </c>
      <c r="CG24" s="126">
        <f t="shared" si="19"/>
        <v>635.34960000000001</v>
      </c>
      <c r="CH24" s="127">
        <v>435.34960000000001</v>
      </c>
      <c r="CI24" s="127">
        <v>425.34960000000001</v>
      </c>
      <c r="CJ24" s="127">
        <v>415.34960000000001</v>
      </c>
      <c r="CK24" s="128">
        <v>410.34960000000001</v>
      </c>
      <c r="CL24" s="126">
        <f t="shared" si="20"/>
        <v>594.28719999999998</v>
      </c>
      <c r="CM24" s="127">
        <v>394.28719999999998</v>
      </c>
      <c r="CN24" s="127">
        <v>384.28719999999998</v>
      </c>
      <c r="CO24" s="127">
        <v>374.28719999999998</v>
      </c>
      <c r="CP24" s="128">
        <v>369.28719999999998</v>
      </c>
      <c r="CQ24" s="129">
        <f t="shared" si="21"/>
        <v>600.18720000000008</v>
      </c>
      <c r="CR24" s="127">
        <v>400.18720000000002</v>
      </c>
      <c r="CS24" s="127">
        <v>390.18720000000002</v>
      </c>
      <c r="CT24" s="127">
        <v>380.18720000000002</v>
      </c>
      <c r="CU24" s="128">
        <v>375.18720000000002</v>
      </c>
    </row>
    <row r="25" spans="1:99" ht="30.75" thickBot="1" x14ac:dyDescent="0.3">
      <c r="A25" s="131" t="s">
        <v>41</v>
      </c>
      <c r="B25" s="131" t="s">
        <v>116</v>
      </c>
      <c r="C25" s="132">
        <v>310</v>
      </c>
      <c r="D25" s="131" t="s">
        <v>109</v>
      </c>
      <c r="E25" s="92">
        <f t="shared" si="3"/>
        <v>962.73119999999994</v>
      </c>
      <c r="F25" s="90">
        <v>762.73119999999994</v>
      </c>
      <c r="G25" s="90">
        <v>752.73119999999994</v>
      </c>
      <c r="H25" s="90">
        <v>742.73119999999994</v>
      </c>
      <c r="I25" s="91">
        <v>737.73119999999994</v>
      </c>
      <c r="J25" s="92">
        <f t="shared" si="4"/>
        <v>933.85919999999999</v>
      </c>
      <c r="K25" s="90">
        <v>733.85919999999999</v>
      </c>
      <c r="L25" s="90">
        <v>723.85919999999999</v>
      </c>
      <c r="M25" s="90">
        <v>713.85919999999999</v>
      </c>
      <c r="N25" s="91">
        <v>708.85919999999999</v>
      </c>
      <c r="O25" s="92">
        <f t="shared" si="5"/>
        <v>864.3152</v>
      </c>
      <c r="P25" s="90">
        <v>664.3152</v>
      </c>
      <c r="Q25" s="90">
        <v>654.3152</v>
      </c>
      <c r="R25" s="90">
        <v>644.3152</v>
      </c>
      <c r="S25" s="91">
        <v>639.3152</v>
      </c>
      <c r="T25" s="92">
        <f t="shared" si="6"/>
        <v>1075.58672</v>
      </c>
      <c r="U25" s="90">
        <v>875.58672000000001</v>
      </c>
      <c r="V25" s="90">
        <v>865.58672000000001</v>
      </c>
      <c r="W25" s="90">
        <v>855.58672000000001</v>
      </c>
      <c r="X25" s="91">
        <v>850.58672000000001</v>
      </c>
      <c r="Y25" s="92">
        <f t="shared" si="7"/>
        <v>1075.58672</v>
      </c>
      <c r="Z25" s="90">
        <v>875.58672000000001</v>
      </c>
      <c r="AA25" s="90">
        <v>865.58672000000001</v>
      </c>
      <c r="AB25" s="90">
        <v>855.58672000000001</v>
      </c>
      <c r="AC25" s="91">
        <v>850.58672000000001</v>
      </c>
      <c r="AD25" s="92">
        <f t="shared" si="8"/>
        <v>942.39872000000003</v>
      </c>
      <c r="AE25" s="90">
        <v>742.39872000000003</v>
      </c>
      <c r="AF25" s="90">
        <v>732.39872000000003</v>
      </c>
      <c r="AG25" s="90">
        <v>722.39872000000003</v>
      </c>
      <c r="AH25" s="91">
        <v>850.58672000000001</v>
      </c>
      <c r="AI25" s="92">
        <f t="shared" si="9"/>
        <v>1075.58672</v>
      </c>
      <c r="AJ25" s="90">
        <v>875.58672000000001</v>
      </c>
      <c r="AK25" s="90">
        <v>865.58672000000001</v>
      </c>
      <c r="AL25" s="90">
        <v>855.58672000000001</v>
      </c>
      <c r="AM25" s="91">
        <v>850.58672000000001</v>
      </c>
      <c r="AN25" s="92">
        <f t="shared" si="10"/>
        <v>1075.58672</v>
      </c>
      <c r="AO25" s="90">
        <v>875.58672000000001</v>
      </c>
      <c r="AP25" s="90">
        <v>865.58672000000001</v>
      </c>
      <c r="AQ25" s="90">
        <v>855.58672000000001</v>
      </c>
      <c r="AR25" s="91">
        <v>850.58672000000001</v>
      </c>
      <c r="AS25" s="133">
        <f t="shared" si="11"/>
        <v>954.19871999999998</v>
      </c>
      <c r="AT25" s="90">
        <v>754.19871999999998</v>
      </c>
      <c r="AU25" s="90">
        <v>831.44272000000001</v>
      </c>
      <c r="AV25" s="90">
        <v>821.44272000000001</v>
      </c>
      <c r="AW25" s="134">
        <v>816.44272000000001</v>
      </c>
      <c r="AX25" s="92">
        <f t="shared" si="12"/>
        <v>959.44272000000001</v>
      </c>
      <c r="AY25" s="90">
        <v>759.44272000000001</v>
      </c>
      <c r="AZ25" s="90">
        <v>749.44272000000001</v>
      </c>
      <c r="BA25" s="90">
        <v>739.44272000000001</v>
      </c>
      <c r="BB25" s="91">
        <v>734.44272000000001</v>
      </c>
      <c r="BC25" s="92">
        <f t="shared" si="13"/>
        <v>848.04271999999992</v>
      </c>
      <c r="BD25" s="90">
        <v>548.04271999999992</v>
      </c>
      <c r="BE25" s="90">
        <v>548.04271999999992</v>
      </c>
      <c r="BF25" s="90">
        <v>548.04271999999992</v>
      </c>
      <c r="BG25" s="91">
        <v>548.04271999999992</v>
      </c>
      <c r="BH25" s="92">
        <f t="shared" si="14"/>
        <v>977.34799999999996</v>
      </c>
      <c r="BI25" s="90">
        <v>777.34799999999996</v>
      </c>
      <c r="BJ25" s="90">
        <v>767.34799999999996</v>
      </c>
      <c r="BK25" s="90">
        <v>757.34799999999996</v>
      </c>
      <c r="BL25" s="91">
        <v>748.34799999999996</v>
      </c>
      <c r="BM25" s="92">
        <f t="shared" si="15"/>
        <v>960.02479999999991</v>
      </c>
      <c r="BN25" s="90">
        <v>760.02479999999991</v>
      </c>
      <c r="BO25" s="90">
        <v>750.02479999999991</v>
      </c>
      <c r="BP25" s="90">
        <v>740.02479999999991</v>
      </c>
      <c r="BQ25" s="91">
        <v>731.02479999999991</v>
      </c>
      <c r="BR25" s="92">
        <f t="shared" si="16"/>
        <v>872.404</v>
      </c>
      <c r="BS25" s="90">
        <v>672.404</v>
      </c>
      <c r="BT25" s="90">
        <v>662.404</v>
      </c>
      <c r="BU25" s="90">
        <v>652.404</v>
      </c>
      <c r="BV25" s="91">
        <v>643.404</v>
      </c>
      <c r="BW25" s="92">
        <f t="shared" si="17"/>
        <v>904.42</v>
      </c>
      <c r="BX25" s="90">
        <v>704.42</v>
      </c>
      <c r="BY25" s="90">
        <v>694.42</v>
      </c>
      <c r="BZ25" s="90">
        <v>684.42</v>
      </c>
      <c r="CA25" s="91">
        <v>674.42</v>
      </c>
      <c r="CB25" s="92">
        <f t="shared" si="18"/>
        <v>892.62</v>
      </c>
      <c r="CC25" s="90">
        <v>692.62</v>
      </c>
      <c r="CD25" s="90">
        <v>682.62</v>
      </c>
      <c r="CE25" s="90">
        <v>672.62</v>
      </c>
      <c r="CF25" s="91">
        <v>662.62</v>
      </c>
      <c r="CG25" s="92">
        <f t="shared" si="19"/>
        <v>702.07600000000002</v>
      </c>
      <c r="CH25" s="90">
        <v>502.07600000000002</v>
      </c>
      <c r="CI25" s="90">
        <v>492.07600000000002</v>
      </c>
      <c r="CJ25" s="90">
        <v>482.07600000000002</v>
      </c>
      <c r="CK25" s="91">
        <v>477.07600000000002</v>
      </c>
      <c r="CL25" s="92">
        <f t="shared" si="20"/>
        <v>644.33199999999999</v>
      </c>
      <c r="CM25" s="90">
        <v>444.33199999999999</v>
      </c>
      <c r="CN25" s="90">
        <v>434.33199999999999</v>
      </c>
      <c r="CO25" s="90">
        <v>424.33199999999999</v>
      </c>
      <c r="CP25" s="91">
        <v>419.33199999999999</v>
      </c>
      <c r="CQ25" s="133">
        <f t="shared" si="21"/>
        <v>650.23199999999997</v>
      </c>
      <c r="CR25" s="90">
        <v>450.23199999999997</v>
      </c>
      <c r="CS25" s="90">
        <v>440.23199999999997</v>
      </c>
      <c r="CT25" s="90">
        <v>430.23199999999997</v>
      </c>
      <c r="CU25" s="91">
        <v>425.23199999999997</v>
      </c>
    </row>
    <row r="28" spans="1:99" ht="15.75" thickBot="1" x14ac:dyDescent="0.3">
      <c r="B28" s="96" t="s">
        <v>72</v>
      </c>
    </row>
    <row r="29" spans="1:99" ht="15" customHeight="1" x14ac:dyDescent="0.25">
      <c r="A29" s="135" t="s">
        <v>2</v>
      </c>
      <c r="B29" s="5" t="s">
        <v>3</v>
      </c>
      <c r="C29" s="136" t="s">
        <v>4</v>
      </c>
      <c r="D29" s="137" t="s">
        <v>5</v>
      </c>
      <c r="E29" s="9" t="s">
        <v>73</v>
      </c>
      <c r="F29" s="7"/>
      <c r="G29" s="7"/>
      <c r="H29" s="7"/>
      <c r="I29" s="10"/>
      <c r="J29" s="9" t="s">
        <v>74</v>
      </c>
      <c r="K29" s="7"/>
      <c r="L29" s="7"/>
      <c r="M29" s="7"/>
      <c r="N29" s="10"/>
      <c r="O29" s="9" t="s">
        <v>75</v>
      </c>
      <c r="P29" s="7"/>
      <c r="Q29" s="7"/>
      <c r="R29" s="7"/>
      <c r="S29" s="10"/>
      <c r="T29" s="9" t="s">
        <v>76</v>
      </c>
      <c r="U29" s="7"/>
      <c r="V29" s="7"/>
      <c r="W29" s="7"/>
      <c r="X29" s="10"/>
      <c r="Y29" s="9" t="s">
        <v>77</v>
      </c>
      <c r="Z29" s="7"/>
      <c r="AA29" s="7"/>
      <c r="AB29" s="7"/>
      <c r="AC29" s="10"/>
      <c r="AD29" s="6" t="s">
        <v>78</v>
      </c>
      <c r="AE29" s="7"/>
      <c r="AF29" s="7"/>
      <c r="AG29" s="7"/>
      <c r="AH29" s="10"/>
    </row>
    <row r="30" spans="1:99" ht="30.75" thickBot="1" x14ac:dyDescent="0.3">
      <c r="A30" s="138"/>
      <c r="B30" s="12"/>
      <c r="C30" s="139"/>
      <c r="D30" s="140"/>
      <c r="E30" s="16" t="s">
        <v>79</v>
      </c>
      <c r="F30" s="14" t="s">
        <v>25</v>
      </c>
      <c r="G30" s="14" t="s">
        <v>26</v>
      </c>
      <c r="H30" s="14" t="s">
        <v>27</v>
      </c>
      <c r="I30" s="17" t="s">
        <v>28</v>
      </c>
      <c r="J30" s="16" t="s">
        <v>79</v>
      </c>
      <c r="K30" s="14" t="s">
        <v>25</v>
      </c>
      <c r="L30" s="14" t="s">
        <v>26</v>
      </c>
      <c r="M30" s="14" t="s">
        <v>27</v>
      </c>
      <c r="N30" s="17" t="s">
        <v>28</v>
      </c>
      <c r="O30" s="16" t="s">
        <v>39</v>
      </c>
      <c r="P30" s="14" t="s">
        <v>30</v>
      </c>
      <c r="Q30" s="14" t="s">
        <v>26</v>
      </c>
      <c r="R30" s="14" t="s">
        <v>27</v>
      </c>
      <c r="S30" s="17" t="s">
        <v>28</v>
      </c>
      <c r="T30" s="16" t="s">
        <v>80</v>
      </c>
      <c r="U30" s="14" t="s">
        <v>32</v>
      </c>
      <c r="V30" s="14" t="s">
        <v>26</v>
      </c>
      <c r="W30" s="14" t="s">
        <v>27</v>
      </c>
      <c r="X30" s="17" t="s">
        <v>28</v>
      </c>
      <c r="Y30" s="16" t="s">
        <v>80</v>
      </c>
      <c r="Z30" s="14" t="s">
        <v>32</v>
      </c>
      <c r="AA30" s="14" t="s">
        <v>26</v>
      </c>
      <c r="AB30" s="14" t="s">
        <v>27</v>
      </c>
      <c r="AC30" s="17" t="s">
        <v>28</v>
      </c>
      <c r="AD30" s="13" t="s">
        <v>81</v>
      </c>
      <c r="AE30" s="14" t="s">
        <v>34</v>
      </c>
      <c r="AF30" s="14" t="s">
        <v>26</v>
      </c>
      <c r="AG30" s="14" t="s">
        <v>27</v>
      </c>
      <c r="AH30" s="17" t="s">
        <v>28</v>
      </c>
    </row>
    <row r="31" spans="1:99" x14ac:dyDescent="0.25">
      <c r="A31" s="141" t="s">
        <v>42</v>
      </c>
      <c r="B31" s="142" t="s">
        <v>117</v>
      </c>
      <c r="C31" s="5">
        <v>175</v>
      </c>
      <c r="D31" s="143" t="s">
        <v>108</v>
      </c>
      <c r="E31" s="144">
        <v>400</v>
      </c>
      <c r="F31" s="145">
        <v>353.63776000000001</v>
      </c>
      <c r="G31" s="145">
        <v>343.63776000000001</v>
      </c>
      <c r="H31" s="145">
        <v>338.63776000000001</v>
      </c>
      <c r="I31" s="146">
        <v>333.63776000000001</v>
      </c>
      <c r="J31" s="144">
        <v>400</v>
      </c>
      <c r="K31" s="145">
        <v>350.10896000000002</v>
      </c>
      <c r="L31" s="145">
        <v>340.10896000000002</v>
      </c>
      <c r="M31" s="145">
        <v>335.10896000000002</v>
      </c>
      <c r="N31" s="146">
        <v>330.10896000000002</v>
      </c>
      <c r="O31" s="144">
        <v>400</v>
      </c>
      <c r="P31" s="145">
        <v>293.08159999999998</v>
      </c>
      <c r="Q31" s="145">
        <v>283.08159999999998</v>
      </c>
      <c r="R31" s="145">
        <v>278.08159999999998</v>
      </c>
      <c r="S31" s="146">
        <v>273.08159999999998</v>
      </c>
      <c r="T31" s="144">
        <f>O31+200</f>
        <v>600</v>
      </c>
      <c r="U31" s="145">
        <v>390.39695999999998</v>
      </c>
      <c r="V31" s="145">
        <v>380.39695999999998</v>
      </c>
      <c r="W31" s="145">
        <v>375.39695999999998</v>
      </c>
      <c r="X31" s="146">
        <v>370.39695999999998</v>
      </c>
      <c r="Y31" s="144">
        <f>K31+200</f>
        <v>550.10896000000002</v>
      </c>
      <c r="Z31" s="145">
        <v>386.86815999999999</v>
      </c>
      <c r="AA31" s="145">
        <v>376.86815999999999</v>
      </c>
      <c r="AB31" s="145">
        <v>371.86815999999999</v>
      </c>
      <c r="AC31" s="146">
        <v>366.86815999999999</v>
      </c>
      <c r="AD31" s="147">
        <f>Y31</f>
        <v>550.10896000000002</v>
      </c>
      <c r="AE31" s="145">
        <v>326.31200000000001</v>
      </c>
      <c r="AF31" s="145">
        <v>316.31200000000001</v>
      </c>
      <c r="AG31" s="145">
        <v>311.31200000000001</v>
      </c>
      <c r="AH31" s="146">
        <v>306.31200000000001</v>
      </c>
    </row>
    <row r="32" spans="1:99" ht="15.75" thickBot="1" x14ac:dyDescent="0.3">
      <c r="A32" s="148"/>
      <c r="B32" s="149"/>
      <c r="C32" s="149"/>
      <c r="D32" s="150" t="s">
        <v>109</v>
      </c>
      <c r="E32" s="151"/>
      <c r="F32" s="152"/>
      <c r="G32" s="152"/>
      <c r="H32" s="152"/>
      <c r="I32" s="153"/>
      <c r="J32" s="151"/>
      <c r="K32" s="152"/>
      <c r="L32" s="152"/>
      <c r="M32" s="152"/>
      <c r="N32" s="153"/>
      <c r="O32" s="151"/>
      <c r="P32" s="152"/>
      <c r="Q32" s="152"/>
      <c r="R32" s="152"/>
      <c r="S32" s="153"/>
      <c r="T32" s="151"/>
      <c r="U32" s="152"/>
      <c r="V32" s="152"/>
      <c r="W32" s="152"/>
      <c r="X32" s="153"/>
      <c r="Y32" s="151"/>
      <c r="Z32" s="152"/>
      <c r="AA32" s="152"/>
      <c r="AB32" s="152"/>
      <c r="AC32" s="153"/>
      <c r="AD32" s="154"/>
      <c r="AE32" s="152"/>
      <c r="AF32" s="152"/>
      <c r="AG32" s="152"/>
      <c r="AH32" s="153"/>
    </row>
    <row r="33" spans="1:34" x14ac:dyDescent="0.25">
      <c r="A33" s="155" t="s">
        <v>41</v>
      </c>
      <c r="B33" s="156" t="s">
        <v>117</v>
      </c>
      <c r="C33" s="156">
        <v>180</v>
      </c>
      <c r="D33" s="157" t="s">
        <v>109</v>
      </c>
      <c r="E33" s="158">
        <v>419</v>
      </c>
      <c r="F33" s="159">
        <v>370.31936000000002</v>
      </c>
      <c r="G33" s="159">
        <v>360.31936000000002</v>
      </c>
      <c r="H33" s="159">
        <v>485.11936000000003</v>
      </c>
      <c r="I33" s="160">
        <v>350.31936000000002</v>
      </c>
      <c r="J33" s="158">
        <v>419</v>
      </c>
      <c r="K33" s="159">
        <v>366.14895999999999</v>
      </c>
      <c r="L33" s="159">
        <v>356.14895999999999</v>
      </c>
      <c r="M33" s="159">
        <v>351.14895999999999</v>
      </c>
      <c r="N33" s="160">
        <v>346.14895999999999</v>
      </c>
      <c r="O33" s="158">
        <v>419</v>
      </c>
      <c r="P33" s="159">
        <v>305.91359999999997</v>
      </c>
      <c r="Q33" s="159">
        <v>295.91359999999997</v>
      </c>
      <c r="R33" s="159">
        <v>290.91359999999997</v>
      </c>
      <c r="S33" s="160">
        <v>285.91359999999997</v>
      </c>
      <c r="T33" s="158">
        <f>O33+200</f>
        <v>619</v>
      </c>
      <c r="U33" s="159">
        <v>412.85296</v>
      </c>
      <c r="V33" s="159">
        <v>402.85296</v>
      </c>
      <c r="W33" s="159">
        <v>397.85296</v>
      </c>
      <c r="X33" s="160">
        <v>392.85296</v>
      </c>
      <c r="Y33" s="158">
        <f>K33+200</f>
        <v>566.14895999999999</v>
      </c>
      <c r="Z33" s="159">
        <v>408.68256000000002</v>
      </c>
      <c r="AA33" s="159">
        <v>398.68256000000002</v>
      </c>
      <c r="AB33" s="159">
        <v>393.68256000000002</v>
      </c>
      <c r="AC33" s="160">
        <v>388.68256000000002</v>
      </c>
      <c r="AD33" s="161">
        <f>Y33</f>
        <v>566.14895999999999</v>
      </c>
      <c r="AE33" s="159">
        <v>344.27679999999998</v>
      </c>
      <c r="AF33" s="159">
        <v>334.27679999999998</v>
      </c>
      <c r="AG33" s="159">
        <v>329.27679999999998</v>
      </c>
      <c r="AH33" s="160">
        <v>324.27679999999998</v>
      </c>
    </row>
    <row r="34" spans="1:34" x14ac:dyDescent="0.25">
      <c r="A34" s="162"/>
      <c r="B34" s="163"/>
      <c r="C34" s="163"/>
      <c r="D34" s="164" t="s">
        <v>109</v>
      </c>
      <c r="E34" s="165"/>
      <c r="F34" s="166"/>
      <c r="G34" s="166"/>
      <c r="H34" s="166"/>
      <c r="I34" s="167"/>
      <c r="J34" s="165"/>
      <c r="K34" s="166"/>
      <c r="L34" s="166"/>
      <c r="M34" s="166"/>
      <c r="N34" s="167"/>
      <c r="O34" s="165"/>
      <c r="P34" s="166"/>
      <c r="Q34" s="166"/>
      <c r="R34" s="166"/>
      <c r="S34" s="167"/>
      <c r="T34" s="165"/>
      <c r="U34" s="166"/>
      <c r="V34" s="166"/>
      <c r="W34" s="166"/>
      <c r="X34" s="167"/>
      <c r="Y34" s="165"/>
      <c r="Z34" s="166"/>
      <c r="AA34" s="166"/>
      <c r="AB34" s="166"/>
      <c r="AC34" s="167"/>
      <c r="AD34" s="168"/>
      <c r="AE34" s="166"/>
      <c r="AF34" s="166"/>
      <c r="AG34" s="166"/>
      <c r="AH34" s="167"/>
    </row>
    <row r="35" spans="1:34" x14ac:dyDescent="0.25">
      <c r="A35" s="162"/>
      <c r="B35" s="163" t="s">
        <v>118</v>
      </c>
      <c r="C35" s="163">
        <v>215</v>
      </c>
      <c r="D35" s="164" t="s">
        <v>109</v>
      </c>
      <c r="E35" s="165">
        <v>494</v>
      </c>
      <c r="F35" s="166">
        <v>433.13200000000001</v>
      </c>
      <c r="G35" s="166">
        <v>423.13200000000001</v>
      </c>
      <c r="H35" s="166">
        <v>547.93200000000002</v>
      </c>
      <c r="I35" s="167">
        <v>413.13200000000001</v>
      </c>
      <c r="J35" s="165">
        <v>494</v>
      </c>
      <c r="K35" s="166">
        <v>427.16512</v>
      </c>
      <c r="L35" s="166">
        <v>417.16512</v>
      </c>
      <c r="M35" s="166">
        <v>412.16512</v>
      </c>
      <c r="N35" s="167">
        <v>407.16512</v>
      </c>
      <c r="O35" s="165">
        <v>494</v>
      </c>
      <c r="P35" s="166">
        <v>367.57136000000003</v>
      </c>
      <c r="Q35" s="166">
        <v>357.57136000000003</v>
      </c>
      <c r="R35" s="166">
        <v>352.57136000000003</v>
      </c>
      <c r="S35" s="167">
        <v>347.57136000000003</v>
      </c>
      <c r="T35" s="169">
        <f>O35+200</f>
        <v>694</v>
      </c>
      <c r="U35" s="166">
        <v>503.76767999999993</v>
      </c>
      <c r="V35" s="166">
        <v>493.76767999999993</v>
      </c>
      <c r="W35" s="166">
        <v>488.76767999999993</v>
      </c>
      <c r="X35" s="167">
        <v>483.76767999999993</v>
      </c>
      <c r="Y35" s="169">
        <f>K35+200</f>
        <v>627.16512</v>
      </c>
      <c r="Z35" s="166">
        <v>491.83392000000003</v>
      </c>
      <c r="AA35" s="166">
        <v>481.83392000000003</v>
      </c>
      <c r="AB35" s="166">
        <v>476.83392000000003</v>
      </c>
      <c r="AC35" s="167">
        <v>471.83392000000003</v>
      </c>
      <c r="AD35" s="170">
        <f>Y35</f>
        <v>627.16512</v>
      </c>
      <c r="AE35" s="166">
        <v>414.33951999999999</v>
      </c>
      <c r="AF35" s="166">
        <v>404.33951999999999</v>
      </c>
      <c r="AG35" s="166">
        <v>399.33951999999999</v>
      </c>
      <c r="AH35" s="167">
        <v>394.33951999999999</v>
      </c>
    </row>
    <row r="36" spans="1:34" ht="15.75" thickBot="1" x14ac:dyDescent="0.3">
      <c r="A36" s="171"/>
      <c r="B36" s="172"/>
      <c r="C36" s="172"/>
      <c r="D36" s="173" t="s">
        <v>109</v>
      </c>
      <c r="E36" s="174"/>
      <c r="F36" s="175"/>
      <c r="G36" s="175"/>
      <c r="H36" s="175"/>
      <c r="I36" s="176"/>
      <c r="J36" s="174"/>
      <c r="K36" s="175"/>
      <c r="L36" s="175"/>
      <c r="M36" s="175"/>
      <c r="N36" s="176"/>
      <c r="O36" s="174"/>
      <c r="P36" s="175"/>
      <c r="Q36" s="175"/>
      <c r="R36" s="175"/>
      <c r="S36" s="176"/>
      <c r="T36" s="174"/>
      <c r="U36" s="175"/>
      <c r="V36" s="175"/>
      <c r="W36" s="175"/>
      <c r="X36" s="176"/>
      <c r="Y36" s="174"/>
      <c r="Z36" s="175"/>
      <c r="AA36" s="175"/>
      <c r="AB36" s="175"/>
      <c r="AC36" s="176"/>
      <c r="AD36" s="177"/>
      <c r="AE36" s="175"/>
      <c r="AF36" s="175"/>
      <c r="AG36" s="175"/>
      <c r="AH36" s="176"/>
    </row>
    <row r="37" spans="1:34" x14ac:dyDescent="0.25">
      <c r="A37" s="141" t="s">
        <v>42</v>
      </c>
      <c r="B37" s="142" t="s">
        <v>119</v>
      </c>
      <c r="C37" s="142">
        <v>239</v>
      </c>
      <c r="D37" s="143" t="s">
        <v>108</v>
      </c>
      <c r="E37" s="144">
        <v>419</v>
      </c>
      <c r="F37" s="145">
        <v>369.67776000000003</v>
      </c>
      <c r="G37" s="145">
        <v>359.67776000000003</v>
      </c>
      <c r="H37" s="145">
        <v>484.47776000000005</v>
      </c>
      <c r="I37" s="146">
        <v>349.67776000000003</v>
      </c>
      <c r="J37" s="144">
        <v>419</v>
      </c>
      <c r="K37" s="145">
        <v>365.82816000000003</v>
      </c>
      <c r="L37" s="145">
        <v>355.82816000000003</v>
      </c>
      <c r="M37" s="145">
        <v>350.82816000000003</v>
      </c>
      <c r="N37" s="146">
        <v>345.82816000000003</v>
      </c>
      <c r="O37" s="144">
        <v>419</v>
      </c>
      <c r="P37" s="145">
        <v>307.1968</v>
      </c>
      <c r="Q37" s="145">
        <v>297.1968</v>
      </c>
      <c r="R37" s="145">
        <v>292.1968</v>
      </c>
      <c r="S37" s="146">
        <v>287.1968</v>
      </c>
      <c r="T37" s="144">
        <f>O37+200</f>
        <v>619</v>
      </c>
      <c r="U37" s="145">
        <v>405.47456</v>
      </c>
      <c r="V37" s="145">
        <v>395.47456</v>
      </c>
      <c r="W37" s="145">
        <v>390.47456</v>
      </c>
      <c r="X37" s="146">
        <v>385.47456</v>
      </c>
      <c r="Y37" s="144">
        <f>K37+200</f>
        <v>565.82816000000003</v>
      </c>
      <c r="Z37" s="145">
        <v>401.62495999999999</v>
      </c>
      <c r="AA37" s="145">
        <v>391.62495999999999</v>
      </c>
      <c r="AB37" s="145">
        <v>386.62495999999999</v>
      </c>
      <c r="AC37" s="146">
        <v>381.62495999999999</v>
      </c>
      <c r="AD37" s="147">
        <f>Y37</f>
        <v>565.82816000000003</v>
      </c>
      <c r="AE37" s="145">
        <v>339.14400000000001</v>
      </c>
      <c r="AF37" s="145">
        <v>329.14400000000001</v>
      </c>
      <c r="AG37" s="145">
        <v>324.14400000000001</v>
      </c>
      <c r="AH37" s="146">
        <v>319.14400000000001</v>
      </c>
    </row>
    <row r="38" spans="1:34" ht="15.75" thickBot="1" x14ac:dyDescent="0.3">
      <c r="A38" s="148"/>
      <c r="B38" s="149"/>
      <c r="C38" s="149"/>
      <c r="D38" s="150" t="s">
        <v>109</v>
      </c>
      <c r="E38" s="151"/>
      <c r="F38" s="152"/>
      <c r="G38" s="152"/>
      <c r="H38" s="152"/>
      <c r="I38" s="153"/>
      <c r="J38" s="151"/>
      <c r="K38" s="152"/>
      <c r="L38" s="152"/>
      <c r="M38" s="152"/>
      <c r="N38" s="153"/>
      <c r="O38" s="151"/>
      <c r="P38" s="152"/>
      <c r="Q38" s="152"/>
      <c r="R38" s="152"/>
      <c r="S38" s="153"/>
      <c r="T38" s="151"/>
      <c r="U38" s="152"/>
      <c r="V38" s="152"/>
      <c r="W38" s="152"/>
      <c r="X38" s="153"/>
      <c r="Y38" s="151"/>
      <c r="Z38" s="152"/>
      <c r="AA38" s="152"/>
      <c r="AB38" s="152"/>
      <c r="AC38" s="153"/>
      <c r="AD38" s="154"/>
      <c r="AE38" s="152"/>
      <c r="AF38" s="152"/>
      <c r="AG38" s="152"/>
      <c r="AH38" s="153"/>
    </row>
    <row r="39" spans="1:34" ht="15.75" thickBot="1" x14ac:dyDescent="0.3">
      <c r="A39" s="178" t="s">
        <v>41</v>
      </c>
      <c r="B39" s="156" t="s">
        <v>119</v>
      </c>
      <c r="C39" s="156">
        <v>240</v>
      </c>
      <c r="D39" s="157" t="s">
        <v>109</v>
      </c>
      <c r="E39" s="158">
        <v>440</v>
      </c>
      <c r="F39" s="159">
        <v>387.64256</v>
      </c>
      <c r="G39" s="159">
        <v>377.64256</v>
      </c>
      <c r="H39" s="159">
        <v>502.44256000000001</v>
      </c>
      <c r="I39" s="160">
        <v>367.64256</v>
      </c>
      <c r="J39" s="158">
        <v>440</v>
      </c>
      <c r="K39" s="159">
        <v>387.64256</v>
      </c>
      <c r="L39" s="159">
        <v>377.64256</v>
      </c>
      <c r="M39" s="159">
        <v>372.64256</v>
      </c>
      <c r="N39" s="160">
        <v>367.64256</v>
      </c>
      <c r="O39" s="158">
        <v>440</v>
      </c>
      <c r="P39" s="159">
        <v>321.31200000000001</v>
      </c>
      <c r="Q39" s="159">
        <v>311.31200000000001</v>
      </c>
      <c r="R39" s="159">
        <v>306.31200000000001</v>
      </c>
      <c r="S39" s="160">
        <v>301.31200000000001</v>
      </c>
      <c r="T39" s="158">
        <f>O39+200</f>
        <v>640</v>
      </c>
      <c r="U39" s="159">
        <v>428.57216</v>
      </c>
      <c r="V39" s="159">
        <v>418.57216</v>
      </c>
      <c r="W39" s="159">
        <v>413.57216</v>
      </c>
      <c r="X39" s="160">
        <v>408.57216</v>
      </c>
      <c r="Y39" s="158">
        <f>K39+200</f>
        <v>587.64256</v>
      </c>
      <c r="Z39" s="159">
        <v>424.08095999999995</v>
      </c>
      <c r="AA39" s="159">
        <v>414.08095999999995</v>
      </c>
      <c r="AB39" s="159">
        <v>409.08095999999995</v>
      </c>
      <c r="AC39" s="160">
        <v>404.08095999999995</v>
      </c>
      <c r="AD39" s="161">
        <f>Y39</f>
        <v>587.64256</v>
      </c>
      <c r="AE39" s="159">
        <v>357.75040000000001</v>
      </c>
      <c r="AF39" s="159">
        <v>347.75040000000001</v>
      </c>
      <c r="AG39" s="159">
        <v>342.75040000000001</v>
      </c>
      <c r="AH39" s="160">
        <v>337.75040000000001</v>
      </c>
    </row>
    <row r="40" spans="1:34" ht="15.75" thickBot="1" x14ac:dyDescent="0.3">
      <c r="A40" s="179"/>
      <c r="B40" s="172"/>
      <c r="C40" s="172"/>
      <c r="D40" s="173" t="s">
        <v>109</v>
      </c>
      <c r="E40" s="174"/>
      <c r="F40" s="175"/>
      <c r="G40" s="175"/>
      <c r="H40" s="175"/>
      <c r="I40" s="176"/>
      <c r="J40" s="174"/>
      <c r="K40" s="175"/>
      <c r="L40" s="175"/>
      <c r="M40" s="175"/>
      <c r="N40" s="176"/>
      <c r="O40" s="174"/>
      <c r="P40" s="175"/>
      <c r="Q40" s="175"/>
      <c r="R40" s="175"/>
      <c r="S40" s="176"/>
      <c r="T40" s="174"/>
      <c r="U40" s="175"/>
      <c r="V40" s="175"/>
      <c r="W40" s="175"/>
      <c r="X40" s="176"/>
      <c r="Y40" s="174"/>
      <c r="Z40" s="175"/>
      <c r="AA40" s="175"/>
      <c r="AB40" s="175"/>
      <c r="AC40" s="176"/>
      <c r="AD40" s="177"/>
      <c r="AE40" s="175"/>
      <c r="AF40" s="175"/>
      <c r="AG40" s="175"/>
      <c r="AH40" s="176"/>
    </row>
    <row r="43" spans="1:34" ht="15.75" thickBot="1" x14ac:dyDescent="0.3">
      <c r="B43" s="3" t="s">
        <v>82</v>
      </c>
    </row>
    <row r="44" spans="1:34" ht="15" customHeight="1" x14ac:dyDescent="0.25">
      <c r="A44" s="4" t="s">
        <v>2</v>
      </c>
      <c r="B44" s="180" t="s">
        <v>3</v>
      </c>
      <c r="C44" s="5" t="s">
        <v>4</v>
      </c>
      <c r="D44" s="5" t="s">
        <v>5</v>
      </c>
      <c r="E44" s="181" t="s">
        <v>83</v>
      </c>
      <c r="F44" s="182"/>
      <c r="G44" s="182"/>
      <c r="H44" s="182"/>
      <c r="I44" s="183"/>
      <c r="J44" s="181" t="s">
        <v>84</v>
      </c>
      <c r="K44" s="182"/>
      <c r="L44" s="182"/>
      <c r="M44" s="182"/>
      <c r="N44" s="183"/>
      <c r="O44" s="181" t="s">
        <v>85</v>
      </c>
      <c r="P44" s="182"/>
      <c r="Q44" s="182"/>
      <c r="R44" s="182"/>
      <c r="S44" s="183"/>
    </row>
    <row r="45" spans="1:34" ht="30.75" thickBot="1" x14ac:dyDescent="0.3">
      <c r="A45" s="11"/>
      <c r="B45" s="184"/>
      <c r="C45" s="12"/>
      <c r="D45" s="12"/>
      <c r="E45" s="16" t="s">
        <v>86</v>
      </c>
      <c r="F45" s="14" t="s">
        <v>87</v>
      </c>
      <c r="G45" s="14" t="s">
        <v>26</v>
      </c>
      <c r="H45" s="14" t="s">
        <v>27</v>
      </c>
      <c r="I45" s="17" t="s">
        <v>28</v>
      </c>
      <c r="J45" s="18" t="s">
        <v>79</v>
      </c>
      <c r="K45" s="19" t="s">
        <v>88</v>
      </c>
      <c r="L45" s="19" t="s">
        <v>26</v>
      </c>
      <c r="M45" s="19" t="s">
        <v>27</v>
      </c>
      <c r="N45" s="20" t="s">
        <v>28</v>
      </c>
      <c r="O45" s="18" t="s">
        <v>86</v>
      </c>
      <c r="P45" s="19" t="s">
        <v>89</v>
      </c>
      <c r="Q45" s="19" t="s">
        <v>26</v>
      </c>
      <c r="R45" s="19" t="s">
        <v>27</v>
      </c>
      <c r="S45" s="20" t="s">
        <v>28</v>
      </c>
    </row>
    <row r="46" spans="1:34" x14ac:dyDescent="0.25">
      <c r="A46" s="61" t="s">
        <v>42</v>
      </c>
      <c r="B46" s="185" t="s">
        <v>120</v>
      </c>
      <c r="C46" s="61">
        <v>210</v>
      </c>
      <c r="D46" s="61" t="s">
        <v>108</v>
      </c>
      <c r="E46" s="66">
        <f>F46+200</f>
        <v>479.74095999999997</v>
      </c>
      <c r="F46" s="64">
        <v>279.74095999999997</v>
      </c>
      <c r="G46" s="64">
        <v>269.74095999999997</v>
      </c>
      <c r="H46" s="64">
        <v>259.74095999999997</v>
      </c>
      <c r="I46" s="67">
        <v>249.74095999999997</v>
      </c>
      <c r="J46" s="66">
        <f>K46+200</f>
        <v>514.59616000000005</v>
      </c>
      <c r="K46" s="64">
        <v>314.59616</v>
      </c>
      <c r="L46" s="64">
        <v>304.59616</v>
      </c>
      <c r="M46" s="64">
        <v>294.59616</v>
      </c>
      <c r="N46" s="67">
        <v>284.59616</v>
      </c>
      <c r="O46" s="66">
        <f>P46+200</f>
        <v>419.66991999999999</v>
      </c>
      <c r="P46" s="64">
        <v>219.66991999999999</v>
      </c>
      <c r="Q46" s="64">
        <v>209.66991999999999</v>
      </c>
      <c r="R46" s="64">
        <v>199.66991999999999</v>
      </c>
      <c r="S46" s="67">
        <v>189.66991999999999</v>
      </c>
    </row>
    <row r="47" spans="1:34" ht="15" customHeight="1" x14ac:dyDescent="0.25">
      <c r="A47" s="71" t="s">
        <v>41</v>
      </c>
      <c r="B47" s="186" t="s">
        <v>121</v>
      </c>
      <c r="C47" s="72">
        <v>240</v>
      </c>
      <c r="D47" s="72"/>
      <c r="E47" s="77">
        <f>F47+200</f>
        <v>492.18799999999999</v>
      </c>
      <c r="F47" s="75">
        <v>292.18799999999999</v>
      </c>
      <c r="G47" s="75">
        <v>282.18799999999999</v>
      </c>
      <c r="H47" s="75">
        <v>272.18799999999999</v>
      </c>
      <c r="I47" s="78">
        <v>262.18799999999999</v>
      </c>
      <c r="J47" s="77">
        <f>K47+200</f>
        <v>528.96800000000007</v>
      </c>
      <c r="K47" s="75">
        <v>328.96800000000002</v>
      </c>
      <c r="L47" s="75">
        <v>318.96800000000002</v>
      </c>
      <c r="M47" s="75">
        <v>308.96800000000002</v>
      </c>
      <c r="N47" s="78">
        <v>298.96800000000002</v>
      </c>
      <c r="O47" s="77">
        <f>P47+200</f>
        <v>426.92</v>
      </c>
      <c r="P47" s="75">
        <v>226.92000000000002</v>
      </c>
      <c r="Q47" s="75">
        <v>216.92000000000002</v>
      </c>
      <c r="R47" s="75">
        <v>206.92000000000002</v>
      </c>
      <c r="S47" s="78">
        <v>196.92000000000002</v>
      </c>
    </row>
    <row r="48" spans="1:34" ht="15.75" thickBot="1" x14ac:dyDescent="0.3">
      <c r="A48" s="82"/>
      <c r="B48" s="187" t="s">
        <v>122</v>
      </c>
      <c r="C48" s="83">
        <v>210</v>
      </c>
      <c r="D48" s="83"/>
      <c r="E48" s="88">
        <f>F48+200</f>
        <v>489.6216</v>
      </c>
      <c r="F48" s="86">
        <v>289.6216</v>
      </c>
      <c r="G48" s="86">
        <v>279.6216</v>
      </c>
      <c r="H48" s="86">
        <v>269.6216</v>
      </c>
      <c r="I48" s="89">
        <v>259.6216</v>
      </c>
      <c r="J48" s="88">
        <f>K48+200</f>
        <v>531.21360000000004</v>
      </c>
      <c r="K48" s="86">
        <v>331.21359999999999</v>
      </c>
      <c r="L48" s="86">
        <v>321.21359999999999</v>
      </c>
      <c r="M48" s="86">
        <v>311.21359999999999</v>
      </c>
      <c r="N48" s="89">
        <v>301.21359999999999</v>
      </c>
      <c r="O48" s="88">
        <f>P48+200</f>
        <v>428.20320000000004</v>
      </c>
      <c r="P48" s="86">
        <v>228.20320000000001</v>
      </c>
      <c r="Q48" s="86">
        <v>218.20320000000001</v>
      </c>
      <c r="R48" s="86">
        <v>208.20320000000001</v>
      </c>
      <c r="S48" s="89">
        <v>198.20320000000001</v>
      </c>
    </row>
    <row r="51" spans="1:2" ht="38.25" customHeight="1" x14ac:dyDescent="0.25">
      <c r="A51" s="188" t="s">
        <v>90</v>
      </c>
      <c r="B51" s="188"/>
    </row>
    <row r="52" spans="1:2" ht="51" customHeight="1" x14ac:dyDescent="0.25">
      <c r="A52" s="189" t="s">
        <v>91</v>
      </c>
      <c r="B52" s="189"/>
    </row>
    <row r="53" spans="1:2" ht="30.75" customHeight="1" x14ac:dyDescent="0.25">
      <c r="A53" s="190" t="s">
        <v>92</v>
      </c>
      <c r="B53" s="190"/>
    </row>
    <row r="54" spans="1:2" x14ac:dyDescent="0.25">
      <c r="A54" s="191"/>
    </row>
    <row r="55" spans="1:2" ht="71.25" customHeight="1" x14ac:dyDescent="0.25">
      <c r="A55" s="188" t="s">
        <v>93</v>
      </c>
      <c r="B55" s="188"/>
    </row>
    <row r="56" spans="1:2" ht="30" customHeight="1" x14ac:dyDescent="0.25">
      <c r="A56" s="192" t="s">
        <v>94</v>
      </c>
      <c r="B56" s="193" t="s">
        <v>95</v>
      </c>
    </row>
    <row r="57" spans="1:2" ht="22.5" customHeight="1" x14ac:dyDescent="0.25">
      <c r="A57" s="192" t="s">
        <v>96</v>
      </c>
      <c r="B57" s="193" t="s">
        <v>97</v>
      </c>
    </row>
    <row r="58" spans="1:2" x14ac:dyDescent="0.25">
      <c r="A58" s="194" t="s">
        <v>98</v>
      </c>
      <c r="B58" s="1" t="s">
        <v>99</v>
      </c>
    </row>
  </sheetData>
  <sheetProtection algorithmName="SHA-512" hashValue="s9gtwHteJtP1CSdQGEoqDFs84noYCbwgzaofX/YQB0gx477T9y+UUICuhNmcLawT95eQQhb9JMGkjUPBS1VDUQ==" saltValue="llas9wD/qMQwYJPHR9oBlw==" spinCount="100000" sheet="1" objects="1" scenarios="1" selectLockedCells="1" selectUnlockedCells="1"/>
  <mergeCells count="234">
    <mergeCell ref="A47:A48"/>
    <mergeCell ref="A51:B51"/>
    <mergeCell ref="A52:B52"/>
    <mergeCell ref="A53:B53"/>
    <mergeCell ref="A55:B55"/>
    <mergeCell ref="AG39:AG40"/>
    <mergeCell ref="AH39:AH40"/>
    <mergeCell ref="A44:A45"/>
    <mergeCell ref="B44:B45"/>
    <mergeCell ref="C44:C45"/>
    <mergeCell ref="D44:D45"/>
    <mergeCell ref="E44:I44"/>
    <mergeCell ref="J44:N44"/>
    <mergeCell ref="O44:S44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AF37:AF38"/>
    <mergeCell ref="AG37:AG38"/>
    <mergeCell ref="AH37:AH38"/>
    <mergeCell ref="A39:A40"/>
    <mergeCell ref="B39:B40"/>
    <mergeCell ref="C39:C40"/>
    <mergeCell ref="E39:E40"/>
    <mergeCell ref="F39:F40"/>
    <mergeCell ref="G39:G40"/>
    <mergeCell ref="H39:H40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37:A38"/>
    <mergeCell ref="B37:B38"/>
    <mergeCell ref="C37:C38"/>
    <mergeCell ref="E37:E38"/>
    <mergeCell ref="F37:F38"/>
    <mergeCell ref="G37:G38"/>
    <mergeCell ref="AC35:AC36"/>
    <mergeCell ref="AD35:AD36"/>
    <mergeCell ref="AE35:AE36"/>
    <mergeCell ref="AF35:AF36"/>
    <mergeCell ref="AG35:AG36"/>
    <mergeCell ref="AH35:AH36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G33:AG34"/>
    <mergeCell ref="AH33:AH34"/>
    <mergeCell ref="B35:B36"/>
    <mergeCell ref="C35:C36"/>
    <mergeCell ref="E35:E36"/>
    <mergeCell ref="F35:F36"/>
    <mergeCell ref="G35:G36"/>
    <mergeCell ref="H35:H36"/>
    <mergeCell ref="I35:I36"/>
    <mergeCell ref="J35:J36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AF31:AF32"/>
    <mergeCell ref="AG31:AG32"/>
    <mergeCell ref="AH31:AH32"/>
    <mergeCell ref="A33:A36"/>
    <mergeCell ref="B33:B34"/>
    <mergeCell ref="C33:C34"/>
    <mergeCell ref="E33:E34"/>
    <mergeCell ref="F33:F34"/>
    <mergeCell ref="G33:G34"/>
    <mergeCell ref="H33:H34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O29:S29"/>
    <mergeCell ref="T29:X29"/>
    <mergeCell ref="Y29:AC29"/>
    <mergeCell ref="AD29:AH29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D29:D30"/>
    <mergeCell ref="E29:I29"/>
    <mergeCell ref="J29:N29"/>
    <mergeCell ref="BW17:CA17"/>
    <mergeCell ref="CB17:CF17"/>
    <mergeCell ref="CG17:CK17"/>
    <mergeCell ref="CL17:CP17"/>
    <mergeCell ref="CQ17:CU17"/>
    <mergeCell ref="A20:A21"/>
    <mergeCell ref="AS17:AW17"/>
    <mergeCell ref="AX17:BB17"/>
    <mergeCell ref="BC17:BG17"/>
    <mergeCell ref="BH17:BL17"/>
    <mergeCell ref="BM17:BQ17"/>
    <mergeCell ref="BR17:BV17"/>
    <mergeCell ref="O17:S17"/>
    <mergeCell ref="T17:X17"/>
    <mergeCell ref="Y17:AC17"/>
    <mergeCell ref="AD17:AH17"/>
    <mergeCell ref="AI17:AM17"/>
    <mergeCell ref="AN17:AR17"/>
    <mergeCell ref="A17:A18"/>
    <mergeCell ref="B17:B18"/>
    <mergeCell ref="C17:C18"/>
    <mergeCell ref="D17:D18"/>
    <mergeCell ref="E17:I17"/>
    <mergeCell ref="J17:N17"/>
    <mergeCell ref="BW4:CA4"/>
    <mergeCell ref="CB4:CF4"/>
    <mergeCell ref="CG4:CK4"/>
    <mergeCell ref="CL4:CP4"/>
    <mergeCell ref="A6:A7"/>
    <mergeCell ref="A10:A11"/>
    <mergeCell ref="AS4:AW4"/>
    <mergeCell ref="AX4:BB4"/>
    <mergeCell ref="BC4:BG4"/>
    <mergeCell ref="BH4:BL4"/>
    <mergeCell ref="BM4:BQ4"/>
    <mergeCell ref="BR4:BV4"/>
    <mergeCell ref="O4:S4"/>
    <mergeCell ref="T4:X4"/>
    <mergeCell ref="Y4:AC4"/>
    <mergeCell ref="AD4:AH4"/>
    <mergeCell ref="AI4:AM4"/>
    <mergeCell ref="AN4:AR4"/>
    <mergeCell ref="A4:A5"/>
    <mergeCell ref="B4:B5"/>
    <mergeCell ref="C4:C5"/>
    <mergeCell ref="D4:D5"/>
    <mergeCell ref="E4:I4"/>
    <mergeCell ref="J4:N4"/>
  </mergeCells>
  <hyperlinks>
    <hyperlink ref="A57" r:id="rId1" display="levan.manufactura1@gmail.com"/>
    <hyperlink ref="A56" r:id="rId2" display="ilya.manufactura1@gmail.com"/>
    <hyperlink ref="B56" r:id="rId3"/>
    <hyperlink ref="B57" r:id="rId4"/>
  </hyperlinks>
  <pageMargins left="0.7" right="0.7" top="0.75" bottom="0.75" header="0.3" footer="0.3"/>
  <pageSetup paperSize="9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Прайс-лист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2016-06-09T13:17:19Z</dcterms:created>
  <dcterms:modified xsi:type="dcterms:W3CDTF">2016-06-09T13:18:21Z</dcterms:modified>
</cp:coreProperties>
</file>