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showInkAnnotation="0" defaultThemeVersion="124226"/>
  <bookViews>
    <workbookView xWindow="0" yWindow="0" windowWidth="16608" windowHeight="9432"/>
  </bookViews>
  <sheets>
    <sheet name="Общий прайс" sheetId="1" r:id="rId1"/>
  </sheets>
  <definedNames>
    <definedName name="_xlnm._FilterDatabase" localSheetId="0" hidden="1">'Общий прайс'!$A$11:$D$103</definedName>
  </definedNames>
  <calcPr calcId="124519"/>
</workbook>
</file>

<file path=xl/calcChain.xml><?xml version="1.0" encoding="utf-8"?>
<calcChain xmlns="http://schemas.openxmlformats.org/spreadsheetml/2006/main">
  <c r="H53" i="1"/>
  <c r="G6"/>
  <c r="F37" s="1"/>
  <c r="H37" s="1"/>
  <c r="I37" s="1"/>
  <c r="K2"/>
  <c r="F31" l="1"/>
  <c r="H31" s="1"/>
  <c r="I31" s="1"/>
  <c r="F12"/>
  <c r="H12" s="1"/>
  <c r="I12" s="1"/>
  <c r="F13"/>
  <c r="H13" s="1"/>
  <c r="I13" s="1"/>
  <c r="F14"/>
  <c r="H14" s="1"/>
  <c r="I14" s="1"/>
  <c r="F15"/>
  <c r="H15" s="1"/>
  <c r="I15" s="1"/>
  <c r="F16"/>
  <c r="H16" s="1"/>
  <c r="I16" s="1"/>
  <c r="F17"/>
  <c r="H17" s="1"/>
  <c r="I17" s="1"/>
  <c r="F18"/>
  <c r="H18" s="1"/>
  <c r="I18" s="1"/>
  <c r="F19"/>
  <c r="H19" s="1"/>
  <c r="I19" s="1"/>
  <c r="F20"/>
  <c r="H20" s="1"/>
  <c r="I20" s="1"/>
  <c r="F21"/>
  <c r="H21" s="1"/>
  <c r="I21" s="1"/>
  <c r="F22"/>
  <c r="H22" s="1"/>
  <c r="I22" s="1"/>
  <c r="F23"/>
  <c r="H23" s="1"/>
  <c r="I23" s="1"/>
  <c r="F24"/>
  <c r="H24" s="1"/>
  <c r="I24" s="1"/>
  <c r="F25"/>
  <c r="H25" s="1"/>
  <c r="I25" s="1"/>
  <c r="F26"/>
  <c r="H26" s="1"/>
  <c r="I26" s="1"/>
  <c r="F115"/>
  <c r="H115" s="1"/>
  <c r="I115" s="1"/>
  <c r="F105"/>
  <c r="H105" s="1"/>
  <c r="I105" s="1"/>
  <c r="F106"/>
  <c r="H106" s="1"/>
  <c r="I106" s="1"/>
  <c r="F107"/>
  <c r="H107" s="1"/>
  <c r="I107" s="1"/>
  <c r="F108"/>
  <c r="H108" s="1"/>
  <c r="I108" s="1"/>
  <c r="F109"/>
  <c r="H109" s="1"/>
  <c r="I109" s="1"/>
  <c r="F110"/>
  <c r="H110" s="1"/>
  <c r="I110" s="1"/>
  <c r="F111"/>
  <c r="H111" s="1"/>
  <c r="I111" s="1"/>
  <c r="F112"/>
  <c r="H112" s="1"/>
  <c r="I112" s="1"/>
  <c r="F113"/>
  <c r="H113" s="1"/>
  <c r="I113" s="1"/>
  <c r="F101"/>
  <c r="H101" s="1"/>
  <c r="I101" s="1"/>
  <c r="F102"/>
  <c r="H102" s="1"/>
  <c r="I102" s="1"/>
  <c r="F103"/>
  <c r="H103" s="1"/>
  <c r="I103" s="1"/>
  <c r="F99"/>
  <c r="H99" s="1"/>
  <c r="I99" s="1"/>
  <c r="F90"/>
  <c r="H90" s="1"/>
  <c r="I90" s="1"/>
  <c r="F89"/>
  <c r="H89" s="1"/>
  <c r="I89" s="1"/>
  <c r="F88"/>
  <c r="H88" s="1"/>
  <c r="I88" s="1"/>
  <c r="F80"/>
  <c r="H80" s="1"/>
  <c r="I80" s="1"/>
  <c r="F79"/>
  <c r="H79" s="1"/>
  <c r="I79" s="1"/>
  <c r="F78"/>
  <c r="H78" s="1"/>
  <c r="I78" s="1"/>
  <c r="F75"/>
  <c r="H75" s="1"/>
  <c r="I75" s="1"/>
  <c r="F70"/>
  <c r="H70" s="1"/>
  <c r="I70" s="1"/>
  <c r="F71"/>
  <c r="H71" s="1"/>
  <c r="I71" s="1"/>
  <c r="F72"/>
  <c r="H72" s="1"/>
  <c r="I72" s="1"/>
  <c r="F69"/>
  <c r="H69" s="1"/>
  <c r="I69" s="1"/>
  <c r="F68"/>
  <c r="H68" s="1"/>
  <c r="I68" s="1"/>
  <c r="F58"/>
  <c r="H58" s="1"/>
  <c r="I58" s="1"/>
  <c r="F59"/>
  <c r="H59" s="1"/>
  <c r="I59" s="1"/>
  <c r="F60"/>
  <c r="H60" s="1"/>
  <c r="I60" s="1"/>
  <c r="F57"/>
  <c r="H57" s="1"/>
  <c r="I57" s="1"/>
  <c r="F56"/>
  <c r="H56" s="1"/>
  <c r="I56" s="1"/>
  <c r="F52"/>
  <c r="H52" s="1"/>
  <c r="I52" s="1"/>
  <c r="F48"/>
  <c r="H48" s="1"/>
  <c r="I48" s="1"/>
  <c r="F49"/>
  <c r="H49" s="1"/>
  <c r="I49" s="1"/>
  <c r="F50"/>
  <c r="H50" s="1"/>
  <c r="I50" s="1"/>
  <c r="F47"/>
  <c r="H47" s="1"/>
  <c r="I47" s="1"/>
  <c r="F46"/>
  <c r="H46" s="1"/>
  <c r="I46" s="1"/>
  <c r="F34"/>
  <c r="H34" s="1"/>
  <c r="I34" s="1"/>
  <c r="F33"/>
  <c r="H33" s="1"/>
  <c r="I33" s="1"/>
  <c r="F98" l="1"/>
  <c r="H98" s="1"/>
  <c r="I98" s="1"/>
  <c r="F97"/>
  <c r="H97" s="1"/>
  <c r="I97" s="1"/>
  <c r="F96"/>
  <c r="H96" s="1"/>
  <c r="I96" s="1"/>
  <c r="F95"/>
  <c r="H95" s="1"/>
  <c r="I95" s="1"/>
  <c r="F94"/>
  <c r="H94" s="1"/>
  <c r="I94" s="1"/>
  <c r="F93"/>
  <c r="H93" s="1"/>
  <c r="I93" s="1"/>
  <c r="F92"/>
  <c r="H92" s="1"/>
  <c r="I92" s="1"/>
  <c r="F87"/>
  <c r="H87" s="1"/>
  <c r="I87" s="1"/>
  <c r="F86"/>
  <c r="H86" s="1"/>
  <c r="I86" s="1"/>
  <c r="F85"/>
  <c r="H85" s="1"/>
  <c r="I85" s="1"/>
  <c r="F84"/>
  <c r="H84" s="1"/>
  <c r="I84" s="1"/>
  <c r="F83"/>
  <c r="H83" s="1"/>
  <c r="I83" s="1"/>
  <c r="F82"/>
  <c r="H82" s="1"/>
  <c r="I82" s="1"/>
  <c r="F81"/>
  <c r="H81" s="1"/>
  <c r="I81" s="1"/>
  <c r="F77"/>
  <c r="H77" s="1"/>
  <c r="I77" s="1"/>
  <c r="F76"/>
  <c r="H76" s="1"/>
  <c r="I76" s="1"/>
  <c r="F74"/>
  <c r="H74" s="1"/>
  <c r="I74" s="1"/>
  <c r="F67"/>
  <c r="H67" s="1"/>
  <c r="I67" s="1"/>
  <c r="F66"/>
  <c r="H66" s="1"/>
  <c r="I66" s="1"/>
  <c r="F65"/>
  <c r="H65" s="1"/>
  <c r="I65" s="1"/>
  <c r="F64"/>
  <c r="H64" s="1"/>
  <c r="I64" s="1"/>
  <c r="F63"/>
  <c r="H63" s="1"/>
  <c r="I63" s="1"/>
  <c r="F62"/>
  <c r="H62" s="1"/>
  <c r="I62" s="1"/>
  <c r="F61"/>
  <c r="H61" s="1"/>
  <c r="I61" s="1"/>
  <c r="F55"/>
  <c r="H55" s="1"/>
  <c r="I55" s="1"/>
  <c r="F54"/>
  <c r="H54" s="1"/>
  <c r="I54" s="1"/>
  <c r="F44"/>
  <c r="H44" s="1"/>
  <c r="I44" s="1"/>
  <c r="F43"/>
  <c r="H43" s="1"/>
  <c r="I43" s="1"/>
  <c r="F42"/>
  <c r="H42" s="1"/>
  <c r="I42" s="1"/>
  <c r="F41"/>
  <c r="H41" s="1"/>
  <c r="I41" s="1"/>
  <c r="F40"/>
  <c r="H40" s="1"/>
  <c r="I40" s="1"/>
  <c r="F39"/>
  <c r="H39" s="1"/>
  <c r="I39" s="1"/>
  <c r="F38"/>
  <c r="H38" s="1"/>
  <c r="I38" s="1"/>
  <c r="F35"/>
  <c r="H35" s="1"/>
  <c r="I35" s="1"/>
  <c r="F32"/>
  <c r="H32" s="1"/>
  <c r="I32" s="1"/>
  <c r="F30"/>
  <c r="H30" s="1"/>
  <c r="I30" s="1"/>
  <c r="F29"/>
  <c r="H29" s="1"/>
  <c r="I29" s="1"/>
  <c r="F28"/>
  <c r="H28" s="1"/>
  <c r="I28" s="1"/>
  <c r="F11"/>
  <c r="H11" s="1"/>
  <c r="I11" s="1"/>
</calcChain>
</file>

<file path=xl/sharedStrings.xml><?xml version="1.0" encoding="utf-8"?>
<sst xmlns="http://schemas.openxmlformats.org/spreadsheetml/2006/main" count="327" uniqueCount="133">
  <si>
    <t>50 mL</t>
  </si>
  <si>
    <t>30 mL</t>
  </si>
  <si>
    <t>250 mL</t>
  </si>
  <si>
    <t>200 mL</t>
  </si>
  <si>
    <t>120 mL</t>
  </si>
  <si>
    <t>300 mL</t>
  </si>
  <si>
    <t>180 mL</t>
  </si>
  <si>
    <t>100 mL</t>
  </si>
  <si>
    <t>150 mL</t>
  </si>
  <si>
    <t>120 g</t>
  </si>
  <si>
    <t>140 g</t>
  </si>
  <si>
    <t>500 g</t>
  </si>
  <si>
    <t>250 g</t>
  </si>
  <si>
    <t>1 Kg</t>
  </si>
  <si>
    <t>1.5 Kg</t>
  </si>
  <si>
    <t>125 mL</t>
  </si>
  <si>
    <t>Номер</t>
  </si>
  <si>
    <t>Линейка продуктов</t>
  </si>
  <si>
    <t>Наименование рус.</t>
  </si>
  <si>
    <t>Объем</t>
  </si>
  <si>
    <t>Aloe Vera (Алое Вера)</t>
  </si>
  <si>
    <t>Mineral Line (Минеральная Линия)</t>
  </si>
  <si>
    <t>Увлажняющий крем</t>
  </si>
  <si>
    <t>Питательный ночной крем</t>
  </si>
  <si>
    <t>Маска-скраб для лица</t>
  </si>
  <si>
    <t>Питательный крем для глаз против морщин</t>
  </si>
  <si>
    <t>Тоник для лица</t>
  </si>
  <si>
    <t>Грязевой шампунь</t>
  </si>
  <si>
    <t>Гель для душа</t>
  </si>
  <si>
    <t>Лосьон для тела</t>
  </si>
  <si>
    <t>Крем для рук</t>
  </si>
  <si>
    <t>Пилинг для ног</t>
  </si>
  <si>
    <t>Бальзам после бритья для мужчин</t>
  </si>
  <si>
    <t>Гель после бритья для мужчин</t>
  </si>
  <si>
    <t>Увлажняющий крем для нормальной и сухой кожи лица</t>
  </si>
  <si>
    <t>Увлажняющий крем для нормальной и жирной кожи лица</t>
  </si>
  <si>
    <t>Очищающее молочко</t>
  </si>
  <si>
    <t>Тоник для лица - для нормальной и сухой кожи</t>
  </si>
  <si>
    <t>Тоник для лица - для нормальной и жирной кожи</t>
  </si>
  <si>
    <t>Грязевая маска для лица 70%</t>
  </si>
  <si>
    <t>Грязевая маска для лица 70% - без упаковки</t>
  </si>
  <si>
    <t>Сыворотка с мультивитаминами</t>
  </si>
  <si>
    <t>Очищающий гель</t>
  </si>
  <si>
    <t>Омолаживающий гель для глаз</t>
  </si>
  <si>
    <t>Омолаживающая сыворотка</t>
  </si>
  <si>
    <t>Омолаживающий дневной крем</t>
  </si>
  <si>
    <t>Омолаживающий ночной крем</t>
  </si>
  <si>
    <t>Средство для снятия макияжа для глаз</t>
  </si>
  <si>
    <t>Жидкое мыло для лица (французская лаванда)</t>
  </si>
  <si>
    <t>Жидкое мыло для лица (мускус)</t>
  </si>
  <si>
    <t>Крем для ног - без упаковки</t>
  </si>
  <si>
    <t>Лосьон для тела - без упаковки</t>
  </si>
  <si>
    <t>Увлажняющее мыло</t>
  </si>
  <si>
    <t>Мыло из грязи Мертвого Моря</t>
  </si>
  <si>
    <t>Мыло с серой</t>
  </si>
  <si>
    <t>Крем для рук (в тубе)</t>
  </si>
  <si>
    <t>Крум для рук (в тубе, без упаковки)</t>
  </si>
  <si>
    <t>Универсальный медовый крем</t>
  </si>
  <si>
    <t>Универсальный оливковый крем</t>
  </si>
  <si>
    <t>Универсальный гранатовый крем</t>
  </si>
  <si>
    <t>Жидкое мыло для лица (пассифлора)</t>
  </si>
  <si>
    <t>Жидкое мыло для лица (пачули-ваниль-лаванда)</t>
  </si>
  <si>
    <t>Грязевая маска для тела</t>
  </si>
  <si>
    <t>Соль Мертвого Моря (прозрачная банка)</t>
  </si>
  <si>
    <t>Соль Мертвого Моря (прозрачный пакет)</t>
  </si>
  <si>
    <t>Соль Мертвого Моря (ламинированный пакет)</t>
  </si>
  <si>
    <t>Соль Мертвого Моря (3 * 500 гр) (коробка)</t>
  </si>
  <si>
    <t>Антицеллюлитный гель</t>
  </si>
  <si>
    <t>Пилинг для тела (лимонник)</t>
  </si>
  <si>
    <t>Пилинг для тела (эвкалипт)</t>
  </si>
  <si>
    <t>Пилинг для тела (ваниль)</t>
  </si>
  <si>
    <t>Пилинг для тела (Ylang-Ylang)</t>
  </si>
  <si>
    <t>Пилинг для тела (лаванда)</t>
  </si>
  <si>
    <t>Скраб для тела (обогащенное маслом Ши)</t>
  </si>
  <si>
    <t>Масло для тела (обогащенное маслом Ши)</t>
  </si>
  <si>
    <t>Массажное масло (папайя)</t>
  </si>
  <si>
    <t>Массажное масло (лимонник)</t>
  </si>
  <si>
    <t>Массажное масло (цитрус-цветки апельсин)</t>
  </si>
  <si>
    <t>Шампунь для нормальных и сухих волос</t>
  </si>
  <si>
    <t>Шампунь для нормальных и жирных волос</t>
  </si>
  <si>
    <t>Кондиционер для волос</t>
  </si>
  <si>
    <t>Грязевая маска для волос</t>
  </si>
  <si>
    <t>Медовая маска для волос</t>
  </si>
  <si>
    <t>Оливковая маска для волос</t>
  </si>
  <si>
    <t>Сыворотка для волос</t>
  </si>
  <si>
    <t>Бальзам после бритья</t>
  </si>
  <si>
    <t>Гель после бритья</t>
  </si>
  <si>
    <t>Увлажняющий крем после бритья</t>
  </si>
  <si>
    <t>Универсальный крем Алоэ Вера</t>
  </si>
  <si>
    <t>Очищающий гель Алоэ Вера</t>
  </si>
  <si>
    <t>Гель для глубокого очищающения</t>
  </si>
  <si>
    <t>Оптовая цена новая , ЕВРО</t>
  </si>
  <si>
    <t>Курс евро на 4.02.2014</t>
  </si>
  <si>
    <t>Оптовая цена новая , руб. (на дату курса ЦБ)</t>
  </si>
  <si>
    <t xml:space="preserve"> </t>
  </si>
  <si>
    <t>Лосьон для тела и рук</t>
  </si>
  <si>
    <t>400 ml</t>
  </si>
  <si>
    <t>Лосьон для тела с экстрактом миндаля</t>
  </si>
  <si>
    <t>250 ml</t>
  </si>
  <si>
    <t>Лосьон для тела с экстрактом Лаванды</t>
  </si>
  <si>
    <t>Лосьон для тела с экстрактом кокоса</t>
  </si>
  <si>
    <t>Лосьон для тела с экстрактом Ши</t>
  </si>
  <si>
    <t>350 ml</t>
  </si>
  <si>
    <t>Крем-суфле для тела с мускусом</t>
  </si>
  <si>
    <t>Крем -суфле для тела с ванилью</t>
  </si>
  <si>
    <t>Крем-суфле для тела "Океанская свежесть"</t>
  </si>
  <si>
    <t>Крем -суфле для тела с лавандой</t>
  </si>
  <si>
    <t>4 l</t>
  </si>
  <si>
    <t>Укрепитель для ногтей</t>
  </si>
  <si>
    <t>Укрепитель для ногтей плюс</t>
  </si>
  <si>
    <t>Средство от потрескивания лака</t>
  </si>
  <si>
    <t>C-Guard средство для кутикулы</t>
  </si>
  <si>
    <t>Фиксатор цвета для лака</t>
  </si>
  <si>
    <t>New Skin средство для кутикулы и ногтей</t>
  </si>
  <si>
    <t>Средство для быстрого высыхания лака</t>
  </si>
  <si>
    <t>Средство для восстановления ногтей</t>
  </si>
  <si>
    <t>Масло для кутикулы</t>
  </si>
  <si>
    <t>18 ml</t>
  </si>
  <si>
    <t>Средства для ногтей</t>
  </si>
  <si>
    <t>Подарочные наборы</t>
  </si>
  <si>
    <t>Для мужчин</t>
  </si>
  <si>
    <t xml:space="preserve">Увлажняющий крем, Питательный ночной крем, Питательный крем для глаз против морщин, Тоник для лица, Очищающее молочко для лица, Лосьон для тела </t>
  </si>
  <si>
    <t>6*50 ml</t>
  </si>
  <si>
    <t>СПА линия</t>
  </si>
  <si>
    <t>Для Тела</t>
  </si>
  <si>
    <t>Для Волос</t>
  </si>
  <si>
    <t>Для ног</t>
  </si>
  <si>
    <t>Mineral Line (Минеральная Линия) для лица</t>
  </si>
  <si>
    <t>ЦБ Евро</t>
  </si>
  <si>
    <t>Закупка до 50 тыс.руб</t>
  </si>
  <si>
    <t>Рекомендованная цена продажи</t>
  </si>
  <si>
    <t>Премиум  комплект Time It Anti Age</t>
  </si>
  <si>
    <t>Прайс лист косметики Минерал лайн - 8.08.2015 ( действителен в течении 7 дней)</t>
  </si>
</sst>
</file>

<file path=xl/styles.xml><?xml version="1.0" encoding="utf-8"?>
<styleSheet xmlns="http://schemas.openxmlformats.org/spreadsheetml/2006/main">
  <numFmts count="1">
    <numFmt numFmtId="164" formatCode="#,##0.0\ [$₽-419]"/>
  </numFmts>
  <fonts count="9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1"/>
      <color indexed="8"/>
      <name val="Arial"/>
      <family val="2"/>
      <charset val="204"/>
    </font>
    <font>
      <sz val="10"/>
      <color theme="0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-0.49998474074526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6" fillId="0" borderId="0"/>
  </cellStyleXfs>
  <cellXfs count="121">
    <xf numFmtId="0" fontId="0" fillId="0" borderId="0" xfId="0"/>
    <xf numFmtId="0" fontId="1" fillId="0" borderId="0" xfId="0" applyFont="1" applyBorder="1"/>
    <xf numFmtId="0" fontId="2" fillId="4" borderId="1" xfId="0" applyFont="1" applyFill="1" applyBorder="1" applyAlignment="1">
      <alignment horizontal="right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2" fontId="1" fillId="0" borderId="1" xfId="0" applyNumberFormat="1" applyFont="1" applyBorder="1"/>
    <xf numFmtId="0" fontId="2" fillId="0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right"/>
    </xf>
    <xf numFmtId="0" fontId="2" fillId="0" borderId="1" xfId="0" applyFont="1" applyBorder="1" applyAlignment="1">
      <alignment horizontal="left" vertical="center"/>
    </xf>
    <xf numFmtId="0" fontId="0" fillId="8" borderId="0" xfId="0" applyFont="1" applyFill="1" applyBorder="1"/>
    <xf numFmtId="0" fontId="0" fillId="0" borderId="0" xfId="0" applyFont="1" applyBorder="1" applyAlignment="1">
      <alignment vertical="center"/>
    </xf>
    <xf numFmtId="2" fontId="1" fillId="0" borderId="0" xfId="0" applyNumberFormat="1" applyFont="1" applyBorder="1"/>
    <xf numFmtId="0" fontId="4" fillId="8" borderId="2" xfId="0" applyFont="1" applyFill="1" applyBorder="1"/>
    <xf numFmtId="0" fontId="2" fillId="3" borderId="3" xfId="0" applyFont="1" applyFill="1" applyBorder="1" applyAlignment="1">
      <alignment horizontal="right"/>
    </xf>
    <xf numFmtId="2" fontId="1" fillId="0" borderId="3" xfId="0" applyNumberFormat="1" applyFont="1" applyBorder="1"/>
    <xf numFmtId="0" fontId="2" fillId="0" borderId="3" xfId="0" applyFont="1" applyBorder="1" applyAlignment="1">
      <alignment horizontal="center"/>
    </xf>
    <xf numFmtId="2" fontId="1" fillId="6" borderId="6" xfId="0" applyNumberFormat="1" applyFont="1" applyFill="1" applyBorder="1"/>
    <xf numFmtId="0" fontId="2" fillId="3" borderId="8" xfId="0" applyFont="1" applyFill="1" applyBorder="1" applyAlignment="1">
      <alignment horizontal="right"/>
    </xf>
    <xf numFmtId="2" fontId="1" fillId="0" borderId="9" xfId="0" applyNumberFormat="1" applyFont="1" applyBorder="1"/>
    <xf numFmtId="0" fontId="1" fillId="0" borderId="1" xfId="0" applyFont="1" applyBorder="1"/>
    <xf numFmtId="0" fontId="7" fillId="11" borderId="11" xfId="0" applyFont="1" applyFill="1" applyBorder="1"/>
    <xf numFmtId="2" fontId="7" fillId="11" borderId="12" xfId="0" applyNumberFormat="1" applyFont="1" applyFill="1" applyBorder="1"/>
    <xf numFmtId="0" fontId="1" fillId="12" borderId="13" xfId="0" applyFont="1" applyFill="1" applyBorder="1"/>
    <xf numFmtId="2" fontId="1" fillId="12" borderId="14" xfId="0" applyNumberFormat="1" applyFont="1" applyFill="1" applyBorder="1"/>
    <xf numFmtId="0" fontId="7" fillId="11" borderId="10" xfId="0" applyFont="1" applyFill="1" applyBorder="1"/>
    <xf numFmtId="0" fontId="7" fillId="11" borderId="11" xfId="0" applyFont="1" applyFill="1" applyBorder="1" applyAlignment="1">
      <alignment horizontal="right"/>
    </xf>
    <xf numFmtId="0" fontId="1" fillId="12" borderId="15" xfId="0" applyFont="1" applyFill="1" applyBorder="1"/>
    <xf numFmtId="0" fontId="1" fillId="0" borderId="10" xfId="0" applyFont="1" applyBorder="1"/>
    <xf numFmtId="0" fontId="2" fillId="3" borderId="16" xfId="0" applyFont="1" applyFill="1" applyBorder="1" applyAlignment="1">
      <alignment horizontal="right"/>
    </xf>
    <xf numFmtId="0" fontId="1" fillId="0" borderId="16" xfId="0" applyFont="1" applyBorder="1"/>
    <xf numFmtId="2" fontId="1" fillId="0" borderId="17" xfId="0" applyNumberFormat="1" applyFont="1" applyBorder="1"/>
    <xf numFmtId="0" fontId="1" fillId="0" borderId="18" xfId="0" applyFont="1" applyBorder="1"/>
    <xf numFmtId="2" fontId="1" fillId="0" borderId="19" xfId="0" applyNumberFormat="1" applyFont="1" applyBorder="1"/>
    <xf numFmtId="0" fontId="1" fillId="0" borderId="15" xfId="0" applyFont="1" applyBorder="1"/>
    <xf numFmtId="0" fontId="2" fillId="3" borderId="20" xfId="0" applyFont="1" applyFill="1" applyBorder="1" applyAlignment="1">
      <alignment horizontal="right"/>
    </xf>
    <xf numFmtId="0" fontId="1" fillId="0" borderId="20" xfId="0" applyFont="1" applyBorder="1"/>
    <xf numFmtId="2" fontId="1" fillId="0" borderId="21" xfId="0" applyNumberFormat="1" applyFont="1" applyBorder="1"/>
    <xf numFmtId="0" fontId="1" fillId="0" borderId="7" xfId="0" applyFont="1" applyBorder="1"/>
    <xf numFmtId="0" fontId="1" fillId="0" borderId="8" xfId="0" applyFont="1" applyBorder="1" applyAlignment="1">
      <alignment wrapText="1"/>
    </xf>
    <xf numFmtId="0" fontId="1" fillId="0" borderId="8" xfId="0" applyFont="1" applyBorder="1"/>
    <xf numFmtId="0" fontId="2" fillId="0" borderId="22" xfId="0" applyFont="1" applyBorder="1" applyAlignment="1">
      <alignment horizontal="right"/>
    </xf>
    <xf numFmtId="0" fontId="2" fillId="0" borderId="16" xfId="0" applyFont="1" applyBorder="1" applyAlignment="1">
      <alignment horizontal="center"/>
    </xf>
    <xf numFmtId="0" fontId="2" fillId="0" borderId="16" xfId="0" applyFont="1" applyBorder="1" applyAlignment="1">
      <alignment horizontal="left"/>
    </xf>
    <xf numFmtId="2" fontId="1" fillId="0" borderId="16" xfId="0" applyNumberFormat="1" applyFont="1" applyBorder="1"/>
    <xf numFmtId="0" fontId="2" fillId="0" borderId="23" xfId="0" applyFont="1" applyBorder="1" applyAlignment="1">
      <alignment horizontal="right"/>
    </xf>
    <xf numFmtId="0" fontId="2" fillId="0" borderId="24" xfId="0" applyFont="1" applyBorder="1" applyAlignment="1">
      <alignment horizontal="right"/>
    </xf>
    <xf numFmtId="0" fontId="2" fillId="0" borderId="20" xfId="0" applyFont="1" applyBorder="1" applyAlignment="1">
      <alignment horizontal="center"/>
    </xf>
    <xf numFmtId="0" fontId="2" fillId="0" borderId="20" xfId="0" applyFont="1" applyBorder="1" applyAlignment="1">
      <alignment horizontal="left"/>
    </xf>
    <xf numFmtId="2" fontId="1" fillId="0" borderId="20" xfId="0" applyNumberFormat="1" applyFont="1" applyBorder="1"/>
    <xf numFmtId="0" fontId="2" fillId="0" borderId="20" xfId="0" applyFont="1" applyBorder="1" applyAlignment="1">
      <alignment horizontal="left" vertical="center"/>
    </xf>
    <xf numFmtId="0" fontId="2" fillId="4" borderId="16" xfId="0" applyFont="1" applyFill="1" applyBorder="1" applyAlignment="1">
      <alignment horizontal="right"/>
    </xf>
    <xf numFmtId="0" fontId="2" fillId="4" borderId="20" xfId="0" applyFont="1" applyFill="1" applyBorder="1" applyAlignment="1">
      <alignment horizontal="right"/>
    </xf>
    <xf numFmtId="0" fontId="4" fillId="4" borderId="6" xfId="0" applyFont="1" applyFill="1" applyBorder="1" applyAlignment="1">
      <alignment horizontal="center" wrapText="1"/>
    </xf>
    <xf numFmtId="0" fontId="2" fillId="0" borderId="26" xfId="0" applyFont="1" applyBorder="1" applyAlignment="1">
      <alignment horizontal="right"/>
    </xf>
    <xf numFmtId="0" fontId="2" fillId="0" borderId="3" xfId="0" applyFont="1" applyBorder="1" applyAlignment="1">
      <alignment horizontal="left" vertical="center"/>
    </xf>
    <xf numFmtId="2" fontId="1" fillId="0" borderId="27" xfId="0" applyNumberFormat="1" applyFont="1" applyBorder="1"/>
    <xf numFmtId="2" fontId="1" fillId="5" borderId="6" xfId="0" applyNumberFormat="1" applyFont="1" applyFill="1" applyBorder="1"/>
    <xf numFmtId="0" fontId="2" fillId="10" borderId="6" xfId="0" applyFont="1" applyFill="1" applyBorder="1" applyAlignment="1">
      <alignment horizontal="center" wrapText="1"/>
    </xf>
    <xf numFmtId="0" fontId="2" fillId="0" borderId="28" xfId="0" applyFont="1" applyBorder="1" applyAlignment="1">
      <alignment horizontal="right"/>
    </xf>
    <xf numFmtId="0" fontId="2" fillId="3" borderId="28" xfId="0" applyFont="1" applyFill="1" applyBorder="1" applyAlignment="1">
      <alignment horizontal="right"/>
    </xf>
    <xf numFmtId="0" fontId="2" fillId="0" borderId="28" xfId="0" applyFont="1" applyBorder="1" applyAlignment="1">
      <alignment horizontal="center"/>
    </xf>
    <xf numFmtId="0" fontId="2" fillId="0" borderId="28" xfId="0" applyFont="1" applyBorder="1" applyAlignment="1">
      <alignment horizontal="left"/>
    </xf>
    <xf numFmtId="2" fontId="1" fillId="0" borderId="28" xfId="0" applyNumberFormat="1" applyFont="1" applyBorder="1"/>
    <xf numFmtId="0" fontId="2" fillId="4" borderId="6" xfId="0" applyFont="1" applyFill="1" applyBorder="1" applyAlignment="1">
      <alignment horizontal="center" wrapText="1"/>
    </xf>
    <xf numFmtId="0" fontId="5" fillId="9" borderId="6" xfId="0" applyFont="1" applyFill="1" applyBorder="1" applyAlignment="1">
      <alignment horizontal="center" wrapText="1"/>
    </xf>
    <xf numFmtId="0" fontId="3" fillId="2" borderId="28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 wrapText="1"/>
    </xf>
    <xf numFmtId="0" fontId="2" fillId="7" borderId="6" xfId="0" applyFont="1" applyFill="1" applyBorder="1" applyAlignment="1">
      <alignment horizontal="center" wrapText="1"/>
    </xf>
    <xf numFmtId="0" fontId="1" fillId="0" borderId="1" xfId="0" applyFont="1" applyBorder="1" applyAlignment="1">
      <alignment wrapText="1"/>
    </xf>
    <xf numFmtId="0" fontId="2" fillId="13" borderId="23" xfId="0" applyFont="1" applyFill="1" applyBorder="1" applyAlignment="1">
      <alignment horizontal="right"/>
    </xf>
    <xf numFmtId="0" fontId="2" fillId="13" borderId="1" xfId="0" applyFont="1" applyFill="1" applyBorder="1" applyAlignment="1">
      <alignment horizontal="right"/>
    </xf>
    <xf numFmtId="0" fontId="2" fillId="13" borderId="1" xfId="0" applyFont="1" applyFill="1" applyBorder="1" applyAlignment="1">
      <alignment horizontal="center"/>
    </xf>
    <xf numFmtId="0" fontId="2" fillId="13" borderId="1" xfId="0" applyFont="1" applyFill="1" applyBorder="1" applyAlignment="1">
      <alignment horizontal="left"/>
    </xf>
    <xf numFmtId="2" fontId="1" fillId="13" borderId="1" xfId="0" applyNumberFormat="1" applyFont="1" applyFill="1" applyBorder="1"/>
    <xf numFmtId="2" fontId="1" fillId="13" borderId="19" xfId="0" applyNumberFormat="1" applyFont="1" applyFill="1" applyBorder="1"/>
    <xf numFmtId="0" fontId="1" fillId="13" borderId="0" xfId="0" applyFont="1" applyFill="1" applyBorder="1"/>
    <xf numFmtId="0" fontId="1" fillId="13" borderId="1" xfId="0" applyFont="1" applyFill="1" applyBorder="1"/>
    <xf numFmtId="0" fontId="2" fillId="7" borderId="23" xfId="0" applyFont="1" applyFill="1" applyBorder="1" applyAlignment="1">
      <alignment horizontal="right"/>
    </xf>
    <xf numFmtId="0" fontId="2" fillId="7" borderId="1" xfId="0" applyFont="1" applyFill="1" applyBorder="1" applyAlignment="1">
      <alignment horizontal="right"/>
    </xf>
    <xf numFmtId="0" fontId="2" fillId="7" borderId="1" xfId="0" applyFont="1" applyFill="1" applyBorder="1" applyAlignment="1">
      <alignment horizontal="center"/>
    </xf>
    <xf numFmtId="0" fontId="2" fillId="7" borderId="1" xfId="0" applyFont="1" applyFill="1" applyBorder="1" applyAlignment="1">
      <alignment horizontal="left"/>
    </xf>
    <xf numFmtId="2" fontId="1" fillId="7" borderId="1" xfId="0" applyNumberFormat="1" applyFont="1" applyFill="1" applyBorder="1"/>
    <xf numFmtId="2" fontId="1" fillId="7" borderId="19" xfId="0" applyNumberFormat="1" applyFont="1" applyFill="1" applyBorder="1"/>
    <xf numFmtId="0" fontId="1" fillId="7" borderId="0" xfId="0" applyFont="1" applyFill="1" applyBorder="1"/>
    <xf numFmtId="0" fontId="1" fillId="7" borderId="1" xfId="0" applyFont="1" applyFill="1" applyBorder="1"/>
    <xf numFmtId="164" fontId="1" fillId="0" borderId="0" xfId="0" applyNumberFormat="1" applyFont="1" applyBorder="1"/>
    <xf numFmtId="164" fontId="0" fillId="0" borderId="0" xfId="0" applyNumberFormat="1" applyFont="1" applyBorder="1" applyAlignment="1">
      <alignment vertical="center"/>
    </xf>
    <xf numFmtId="164" fontId="0" fillId="0" borderId="2" xfId="0" applyNumberFormat="1" applyFont="1" applyBorder="1" applyAlignment="1">
      <alignment vertical="center"/>
    </xf>
    <xf numFmtId="164" fontId="1" fillId="0" borderId="1" xfId="0" applyNumberFormat="1" applyFont="1" applyBorder="1" applyAlignment="1">
      <alignment wrapText="1"/>
    </xf>
    <xf numFmtId="164" fontId="1" fillId="0" borderId="1" xfId="0" applyNumberFormat="1" applyFont="1" applyBorder="1"/>
    <xf numFmtId="164" fontId="1" fillId="13" borderId="1" xfId="0" applyNumberFormat="1" applyFont="1" applyFill="1" applyBorder="1"/>
    <xf numFmtId="164" fontId="1" fillId="7" borderId="1" xfId="0" applyNumberFormat="1" applyFont="1" applyFill="1" applyBorder="1"/>
    <xf numFmtId="0" fontId="1" fillId="0" borderId="10" xfId="0" applyFont="1" applyBorder="1" applyAlignment="1"/>
    <xf numFmtId="0" fontId="0" fillId="0" borderId="11" xfId="0" applyBorder="1" applyAlignment="1"/>
    <xf numFmtId="0" fontId="0" fillId="0" borderId="12" xfId="0" applyBorder="1" applyAlignment="1"/>
    <xf numFmtId="0" fontId="0" fillId="0" borderId="18" xfId="0" applyBorder="1" applyAlignment="1"/>
    <xf numFmtId="0" fontId="0" fillId="0" borderId="0" xfId="0" applyBorder="1" applyAlignment="1"/>
    <xf numFmtId="0" fontId="0" fillId="0" borderId="29" xfId="0" applyBorder="1" applyAlignment="1"/>
    <xf numFmtId="0" fontId="0" fillId="0" borderId="15" xfId="0" applyBorder="1" applyAlignment="1"/>
    <xf numFmtId="0" fontId="0" fillId="0" borderId="13" xfId="0" applyBorder="1" applyAlignment="1"/>
    <xf numFmtId="0" fontId="0" fillId="0" borderId="14" xfId="0" applyBorder="1" applyAlignment="1"/>
    <xf numFmtId="0" fontId="2" fillId="4" borderId="4" xfId="0" applyFont="1" applyFill="1" applyBorder="1" applyAlignment="1">
      <alignment horizontal="center" wrapText="1"/>
    </xf>
    <xf numFmtId="0" fontId="2" fillId="4" borderId="5" xfId="0" applyFont="1" applyFill="1" applyBorder="1" applyAlignment="1">
      <alignment horizontal="center" wrapText="1"/>
    </xf>
    <xf numFmtId="0" fontId="2" fillId="4" borderId="25" xfId="0" applyFont="1" applyFill="1" applyBorder="1" applyAlignment="1">
      <alignment horizontal="center" wrapText="1"/>
    </xf>
    <xf numFmtId="0" fontId="2" fillId="10" borderId="4" xfId="0" applyFont="1" applyFill="1" applyBorder="1" applyAlignment="1">
      <alignment horizontal="center" wrapText="1"/>
    </xf>
    <xf numFmtId="0" fontId="2" fillId="10" borderId="5" xfId="0" applyFont="1" applyFill="1" applyBorder="1" applyAlignment="1">
      <alignment horizontal="center" wrapText="1"/>
    </xf>
    <xf numFmtId="0" fontId="2" fillId="10" borderId="25" xfId="0" applyFont="1" applyFill="1" applyBorder="1" applyAlignment="1">
      <alignment horizontal="center" wrapText="1"/>
    </xf>
    <xf numFmtId="0" fontId="2" fillId="7" borderId="4" xfId="0" applyFont="1" applyFill="1" applyBorder="1" applyAlignment="1">
      <alignment horizontal="center" wrapText="1"/>
    </xf>
    <xf numFmtId="0" fontId="2" fillId="7" borderId="5" xfId="0" applyFont="1" applyFill="1" applyBorder="1" applyAlignment="1">
      <alignment horizontal="center" wrapText="1"/>
    </xf>
    <xf numFmtId="0" fontId="2" fillId="7" borderId="25" xfId="0" applyFont="1" applyFill="1" applyBorder="1" applyAlignment="1">
      <alignment horizontal="center" wrapText="1"/>
    </xf>
    <xf numFmtId="0" fontId="2" fillId="6" borderId="4" xfId="0" applyFont="1" applyFill="1" applyBorder="1" applyAlignment="1">
      <alignment horizontal="center" wrapText="1"/>
    </xf>
    <xf numFmtId="0" fontId="2" fillId="6" borderId="5" xfId="0" applyFont="1" applyFill="1" applyBorder="1" applyAlignment="1">
      <alignment horizontal="center" wrapText="1"/>
    </xf>
    <xf numFmtId="0" fontId="4" fillId="4" borderId="4" xfId="0" applyFont="1" applyFill="1" applyBorder="1" applyAlignment="1">
      <alignment horizontal="center" wrapText="1"/>
    </xf>
    <xf numFmtId="0" fontId="4" fillId="4" borderId="5" xfId="0" applyFont="1" applyFill="1" applyBorder="1" applyAlignment="1">
      <alignment horizontal="center" wrapText="1"/>
    </xf>
    <xf numFmtId="0" fontId="4" fillId="4" borderId="25" xfId="0" applyFont="1" applyFill="1" applyBorder="1" applyAlignment="1">
      <alignment horizontal="center" wrapText="1"/>
    </xf>
    <xf numFmtId="0" fontId="5" fillId="9" borderId="4" xfId="0" applyFont="1" applyFill="1" applyBorder="1" applyAlignment="1">
      <alignment horizontal="center" wrapText="1"/>
    </xf>
    <xf numFmtId="0" fontId="5" fillId="9" borderId="5" xfId="0" applyFont="1" applyFill="1" applyBorder="1" applyAlignment="1">
      <alignment horizontal="center" wrapText="1"/>
    </xf>
    <xf numFmtId="0" fontId="5" fillId="9" borderId="25" xfId="0" applyFont="1" applyFill="1" applyBorder="1" applyAlignment="1">
      <alignment horizontal="center" wrapText="1"/>
    </xf>
    <xf numFmtId="0" fontId="2" fillId="5" borderId="4" xfId="0" applyFont="1" applyFill="1" applyBorder="1" applyAlignment="1">
      <alignment horizontal="center" wrapText="1"/>
    </xf>
    <xf numFmtId="0" fontId="2" fillId="5" borderId="5" xfId="0" applyFont="1" applyFill="1" applyBorder="1" applyAlignment="1">
      <alignment horizontal="center" wrapText="1"/>
    </xf>
    <xf numFmtId="0" fontId="8" fillId="0" borderId="0" xfId="0" applyFont="1" applyBorder="1"/>
  </cellXfs>
  <cellStyles count="2">
    <cellStyle name="Normal 2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224118</xdr:colOff>
      <xdr:row>4</xdr:row>
      <xdr:rowOff>42022</xdr:rowOff>
    </xdr:from>
    <xdr:to>
      <xdr:col>1</xdr:col>
      <xdr:colOff>1860177</xdr:colOff>
      <xdr:row>7</xdr:row>
      <xdr:rowOff>119904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4118" y="714375"/>
          <a:ext cx="2476500" cy="6381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K115"/>
  <sheetViews>
    <sheetView tabSelected="1" zoomScale="68" zoomScaleNormal="68" workbookViewId="0">
      <selection activeCell="K2" sqref="K2"/>
    </sheetView>
  </sheetViews>
  <sheetFormatPr defaultColWidth="9.109375" defaultRowHeight="13.8"/>
  <cols>
    <col min="1" max="1" width="12.5546875" style="1" customWidth="1"/>
    <col min="2" max="2" width="33.6640625" style="1" customWidth="1"/>
    <col min="3" max="3" width="57.6640625" style="1" customWidth="1"/>
    <col min="4" max="4" width="7.88671875" style="1" customWidth="1"/>
    <col min="5" max="6" width="12" style="1" customWidth="1"/>
    <col min="7" max="7" width="9.109375" style="1"/>
    <col min="8" max="8" width="9.109375" style="85"/>
    <col min="9" max="16384" width="9.109375" style="1"/>
  </cols>
  <sheetData>
    <row r="2" spans="1:11" ht="21">
      <c r="B2" s="120" t="s">
        <v>132</v>
      </c>
      <c r="C2" s="120"/>
      <c r="I2" s="1" t="s">
        <v>128</v>
      </c>
      <c r="J2" s="1">
        <v>69</v>
      </c>
      <c r="K2" s="1">
        <f>J2*1.05</f>
        <v>72.45</v>
      </c>
    </row>
    <row r="4" spans="1:11" ht="14.4" thickBot="1"/>
    <row r="5" spans="1:11" s="10" customFormat="1" ht="15" thickBot="1">
      <c r="A5" s="92"/>
      <c r="B5" s="93"/>
      <c r="C5" s="93"/>
      <c r="D5" s="93"/>
      <c r="E5" s="93"/>
      <c r="F5" s="94"/>
      <c r="H5" s="86"/>
    </row>
    <row r="6" spans="1:11" s="9" customFormat="1" ht="15" customHeight="1" thickBot="1">
      <c r="A6" s="95"/>
      <c r="B6" s="96"/>
      <c r="C6" s="96"/>
      <c r="D6" s="96"/>
      <c r="E6" s="96"/>
      <c r="F6" s="97"/>
      <c r="G6" s="12">
        <f>K2</f>
        <v>72.45</v>
      </c>
      <c r="H6" s="87" t="s">
        <v>92</v>
      </c>
      <c r="I6" s="9" t="s">
        <v>94</v>
      </c>
    </row>
    <row r="7" spans="1:11">
      <c r="A7" s="95"/>
      <c r="B7" s="96"/>
      <c r="C7" s="96"/>
      <c r="D7" s="96"/>
      <c r="E7" s="96"/>
      <c r="F7" s="97"/>
      <c r="G7" s="11"/>
    </row>
    <row r="8" spans="1:11" ht="14.4" thickBot="1">
      <c r="A8" s="98"/>
      <c r="B8" s="99"/>
      <c r="C8" s="99"/>
      <c r="D8" s="99"/>
      <c r="E8" s="99"/>
      <c r="F8" s="100"/>
    </row>
    <row r="9" spans="1:11" ht="72.599999999999994" thickBot="1">
      <c r="A9" s="65" t="s">
        <v>16</v>
      </c>
      <c r="B9" s="65" t="s">
        <v>17</v>
      </c>
      <c r="C9" s="65" t="s">
        <v>18</v>
      </c>
      <c r="D9" s="65" t="s">
        <v>19</v>
      </c>
      <c r="E9" s="66" t="s">
        <v>91</v>
      </c>
      <c r="F9" s="66" t="s">
        <v>93</v>
      </c>
      <c r="H9" s="88" t="s">
        <v>129</v>
      </c>
      <c r="I9" s="68" t="s">
        <v>130</v>
      </c>
    </row>
    <row r="10" spans="1:11" ht="15" thickBot="1">
      <c r="A10" s="112" t="s">
        <v>20</v>
      </c>
      <c r="B10" s="113"/>
      <c r="C10" s="113"/>
      <c r="D10" s="113"/>
      <c r="E10" s="114"/>
      <c r="F10" s="52"/>
      <c r="H10" s="89"/>
      <c r="I10" s="19"/>
    </row>
    <row r="11" spans="1:11" ht="14.4" thickBot="1">
      <c r="A11" s="40">
        <v>1009</v>
      </c>
      <c r="B11" s="50" t="s">
        <v>20</v>
      </c>
      <c r="C11" s="41" t="s">
        <v>22</v>
      </c>
      <c r="D11" s="42" t="s">
        <v>0</v>
      </c>
      <c r="E11" s="43">
        <v>9.8699999999999992</v>
      </c>
      <c r="F11" s="30">
        <f>E11*$G$6</f>
        <v>715.08150000000001</v>
      </c>
      <c r="H11" s="89">
        <f>F11*1.3</f>
        <v>929.60595000000001</v>
      </c>
      <c r="I11" s="19">
        <f>H11*1.7</f>
        <v>1580.330115</v>
      </c>
    </row>
    <row r="12" spans="1:11" ht="14.4" thickBot="1">
      <c r="A12" s="44">
        <v>1016</v>
      </c>
      <c r="B12" s="2" t="s">
        <v>20</v>
      </c>
      <c r="C12" s="3" t="s">
        <v>23</v>
      </c>
      <c r="D12" s="4" t="s">
        <v>0</v>
      </c>
      <c r="E12" s="5">
        <v>10.16945750826665</v>
      </c>
      <c r="F12" s="30">
        <f t="shared" ref="F12:F26" si="0">E12*$G$6</f>
        <v>736.77719647391882</v>
      </c>
      <c r="H12" s="89">
        <f t="shared" ref="H12:H78" si="1">F12*1.3</f>
        <v>957.81035541609447</v>
      </c>
      <c r="I12" s="19">
        <f t="shared" ref="I12:I78" si="2">H12*1.7</f>
        <v>1628.2776042073606</v>
      </c>
    </row>
    <row r="13" spans="1:11" ht="14.4" thickBot="1">
      <c r="A13" s="44">
        <v>1061</v>
      </c>
      <c r="B13" s="2" t="s">
        <v>20</v>
      </c>
      <c r="C13" s="3" t="s">
        <v>24</v>
      </c>
      <c r="D13" s="4" t="s">
        <v>0</v>
      </c>
      <c r="E13" s="5">
        <v>11.7</v>
      </c>
      <c r="F13" s="30">
        <f t="shared" si="0"/>
        <v>847.66499999999996</v>
      </c>
      <c r="H13" s="89">
        <f t="shared" si="1"/>
        <v>1101.9645</v>
      </c>
      <c r="I13" s="19">
        <f t="shared" si="2"/>
        <v>1873.3396500000001</v>
      </c>
    </row>
    <row r="14" spans="1:11" ht="14.4" thickBot="1">
      <c r="A14" s="44">
        <v>1023</v>
      </c>
      <c r="B14" s="2" t="s">
        <v>20</v>
      </c>
      <c r="C14" s="3" t="s">
        <v>25</v>
      </c>
      <c r="D14" s="4" t="s">
        <v>1</v>
      </c>
      <c r="E14" s="5">
        <v>8.8699999999999992</v>
      </c>
      <c r="F14" s="30">
        <f t="shared" si="0"/>
        <v>642.63149999999996</v>
      </c>
      <c r="H14" s="89">
        <f t="shared" si="1"/>
        <v>835.42094999999995</v>
      </c>
      <c r="I14" s="19">
        <f t="shared" si="2"/>
        <v>1420.2156149999998</v>
      </c>
    </row>
    <row r="15" spans="1:11" ht="14.4" thickBot="1">
      <c r="A15" s="44">
        <v>1030</v>
      </c>
      <c r="B15" s="2" t="s">
        <v>20</v>
      </c>
      <c r="C15" s="3" t="s">
        <v>26</v>
      </c>
      <c r="D15" s="4" t="s">
        <v>2</v>
      </c>
      <c r="E15" s="5">
        <v>8.27</v>
      </c>
      <c r="F15" s="30">
        <f t="shared" si="0"/>
        <v>599.16150000000005</v>
      </c>
      <c r="H15" s="89">
        <f t="shared" si="1"/>
        <v>778.90995000000009</v>
      </c>
      <c r="I15" s="19">
        <f t="shared" si="2"/>
        <v>1324.146915</v>
      </c>
    </row>
    <row r="16" spans="1:11" ht="14.4" thickBot="1">
      <c r="A16" s="44">
        <v>1078</v>
      </c>
      <c r="B16" s="2" t="s">
        <v>20</v>
      </c>
      <c r="C16" s="3" t="s">
        <v>27</v>
      </c>
      <c r="D16" s="4" t="s">
        <v>2</v>
      </c>
      <c r="E16" s="5">
        <v>8.15</v>
      </c>
      <c r="F16" s="30">
        <f t="shared" si="0"/>
        <v>590.46750000000009</v>
      </c>
      <c r="H16" s="89">
        <f t="shared" si="1"/>
        <v>767.60775000000012</v>
      </c>
      <c r="I16" s="19">
        <f t="shared" si="2"/>
        <v>1304.9331750000001</v>
      </c>
    </row>
    <row r="17" spans="1:9" ht="14.4" thickBot="1">
      <c r="A17" s="44">
        <v>1092</v>
      </c>
      <c r="B17" s="2" t="s">
        <v>20</v>
      </c>
      <c r="C17" s="3" t="s">
        <v>28</v>
      </c>
      <c r="D17" s="4" t="s">
        <v>2</v>
      </c>
      <c r="E17" s="5">
        <v>8.15</v>
      </c>
      <c r="F17" s="30">
        <f t="shared" si="0"/>
        <v>590.46750000000009</v>
      </c>
      <c r="H17" s="89">
        <f t="shared" si="1"/>
        <v>767.60775000000012</v>
      </c>
      <c r="I17" s="19">
        <f t="shared" si="2"/>
        <v>1304.9331750000001</v>
      </c>
    </row>
    <row r="18" spans="1:9" ht="14.4" thickBot="1">
      <c r="A18" s="44">
        <v>1083</v>
      </c>
      <c r="B18" s="2" t="s">
        <v>20</v>
      </c>
      <c r="C18" s="3" t="s">
        <v>29</v>
      </c>
      <c r="D18" s="4" t="s">
        <v>2</v>
      </c>
      <c r="E18" s="5">
        <v>10.63</v>
      </c>
      <c r="F18" s="30">
        <f t="shared" si="0"/>
        <v>770.14350000000013</v>
      </c>
      <c r="H18" s="89">
        <f t="shared" si="1"/>
        <v>1001.1865500000002</v>
      </c>
      <c r="I18" s="19">
        <f t="shared" si="2"/>
        <v>1702.0171350000003</v>
      </c>
    </row>
    <row r="19" spans="1:9" ht="14.4" thickBot="1">
      <c r="A19" s="44">
        <v>1108</v>
      </c>
      <c r="B19" s="2" t="s">
        <v>20</v>
      </c>
      <c r="C19" s="3" t="s">
        <v>30</v>
      </c>
      <c r="D19" s="4" t="s">
        <v>3</v>
      </c>
      <c r="E19" s="5">
        <v>6.9</v>
      </c>
      <c r="F19" s="30">
        <f t="shared" si="0"/>
        <v>499.90500000000003</v>
      </c>
      <c r="H19" s="89">
        <f t="shared" si="1"/>
        <v>649.87650000000008</v>
      </c>
      <c r="I19" s="19">
        <f t="shared" si="2"/>
        <v>1104.7900500000001</v>
      </c>
    </row>
    <row r="20" spans="1:9" ht="14.4" thickBot="1">
      <c r="A20" s="44">
        <v>1054</v>
      </c>
      <c r="B20" s="2" t="s">
        <v>20</v>
      </c>
      <c r="C20" s="3" t="s">
        <v>39</v>
      </c>
      <c r="D20" s="4" t="s">
        <v>3</v>
      </c>
      <c r="E20" s="5">
        <v>11.97</v>
      </c>
      <c r="F20" s="30">
        <f t="shared" si="0"/>
        <v>867.2265000000001</v>
      </c>
      <c r="H20" s="89">
        <f t="shared" si="1"/>
        <v>1127.3944500000002</v>
      </c>
      <c r="I20" s="19">
        <f t="shared" si="2"/>
        <v>1916.5705650000004</v>
      </c>
    </row>
    <row r="21" spans="1:9" ht="14.4" thickBot="1">
      <c r="A21" s="44">
        <v>1153</v>
      </c>
      <c r="B21" s="2" t="s">
        <v>20</v>
      </c>
      <c r="C21" s="3" t="s">
        <v>31</v>
      </c>
      <c r="D21" s="4" t="s">
        <v>3</v>
      </c>
      <c r="E21" s="5">
        <v>11.12</v>
      </c>
      <c r="F21" s="30">
        <f t="shared" si="0"/>
        <v>805.64400000000001</v>
      </c>
      <c r="H21" s="89">
        <f t="shared" si="1"/>
        <v>1047.3371999999999</v>
      </c>
      <c r="I21" s="19">
        <f t="shared" si="2"/>
        <v>1780.4732399999998</v>
      </c>
    </row>
    <row r="22" spans="1:9" ht="14.4" thickBot="1">
      <c r="A22" s="44">
        <v>1047</v>
      </c>
      <c r="B22" s="2" t="s">
        <v>20</v>
      </c>
      <c r="C22" s="3" t="s">
        <v>90</v>
      </c>
      <c r="D22" s="4" t="s">
        <v>4</v>
      </c>
      <c r="E22" s="5">
        <v>12.21</v>
      </c>
      <c r="F22" s="30">
        <f t="shared" si="0"/>
        <v>884.61450000000013</v>
      </c>
      <c r="H22" s="89">
        <f t="shared" si="1"/>
        <v>1149.9988500000002</v>
      </c>
      <c r="I22" s="19">
        <f t="shared" si="2"/>
        <v>1954.9980450000003</v>
      </c>
    </row>
    <row r="23" spans="1:9" ht="15.75" customHeight="1" thickBot="1">
      <c r="A23" s="44">
        <v>3539</v>
      </c>
      <c r="B23" s="2" t="s">
        <v>20</v>
      </c>
      <c r="C23" s="6" t="s">
        <v>89</v>
      </c>
      <c r="D23" s="4" t="s">
        <v>2</v>
      </c>
      <c r="E23" s="5">
        <v>10.199999999999999</v>
      </c>
      <c r="F23" s="30">
        <f t="shared" si="0"/>
        <v>738.99</v>
      </c>
      <c r="H23" s="89">
        <f t="shared" si="1"/>
        <v>960.68700000000001</v>
      </c>
      <c r="I23" s="19">
        <f t="shared" si="2"/>
        <v>1633.1678999999999</v>
      </c>
    </row>
    <row r="24" spans="1:9" ht="14.4" thickBot="1">
      <c r="A24" s="44">
        <v>3522</v>
      </c>
      <c r="B24" s="2" t="s">
        <v>20</v>
      </c>
      <c r="C24" s="6" t="s">
        <v>88</v>
      </c>
      <c r="D24" s="4" t="s">
        <v>2</v>
      </c>
      <c r="E24" s="5">
        <v>10.199999999999999</v>
      </c>
      <c r="F24" s="30">
        <f t="shared" si="0"/>
        <v>738.99</v>
      </c>
      <c r="H24" s="89">
        <f t="shared" si="1"/>
        <v>960.68700000000001</v>
      </c>
      <c r="I24" s="19">
        <f t="shared" si="2"/>
        <v>1633.1678999999999</v>
      </c>
    </row>
    <row r="25" spans="1:9" ht="14.4" thickBot="1">
      <c r="A25" s="44">
        <v>1139</v>
      </c>
      <c r="B25" s="2" t="s">
        <v>20</v>
      </c>
      <c r="C25" s="3" t="s">
        <v>32</v>
      </c>
      <c r="D25" s="4" t="s">
        <v>4</v>
      </c>
      <c r="E25" s="5">
        <v>8.8699999999999992</v>
      </c>
      <c r="F25" s="30">
        <f t="shared" si="0"/>
        <v>642.63149999999996</v>
      </c>
      <c r="H25" s="89">
        <f t="shared" si="1"/>
        <v>835.42094999999995</v>
      </c>
      <c r="I25" s="19">
        <f t="shared" si="2"/>
        <v>1420.2156149999998</v>
      </c>
    </row>
    <row r="26" spans="1:9" ht="14.4" thickBot="1">
      <c r="A26" s="45">
        <v>1146</v>
      </c>
      <c r="B26" s="51" t="s">
        <v>20</v>
      </c>
      <c r="C26" s="46" t="s">
        <v>33</v>
      </c>
      <c r="D26" s="47" t="s">
        <v>4</v>
      </c>
      <c r="E26" s="48">
        <v>8.8699999999999992</v>
      </c>
      <c r="F26" s="30">
        <f t="shared" si="0"/>
        <v>642.63149999999996</v>
      </c>
      <c r="H26" s="89">
        <f t="shared" si="1"/>
        <v>835.42094999999995</v>
      </c>
      <c r="I26" s="19">
        <f t="shared" si="2"/>
        <v>1420.2156149999998</v>
      </c>
    </row>
    <row r="27" spans="1:9" ht="16.2" thickBot="1">
      <c r="A27" s="115" t="s">
        <v>127</v>
      </c>
      <c r="B27" s="116"/>
      <c r="C27" s="116"/>
      <c r="D27" s="116"/>
      <c r="E27" s="117"/>
      <c r="F27" s="64"/>
      <c r="H27" s="89" t="s">
        <v>94</v>
      </c>
      <c r="I27" s="19" t="s">
        <v>94</v>
      </c>
    </row>
    <row r="28" spans="1:9">
      <c r="A28" s="40"/>
      <c r="B28" s="28" t="s">
        <v>21</v>
      </c>
      <c r="C28" s="41" t="s">
        <v>34</v>
      </c>
      <c r="D28" s="42" t="s">
        <v>0</v>
      </c>
      <c r="E28" s="43">
        <v>7.64</v>
      </c>
      <c r="F28" s="30">
        <f t="shared" ref="F28:F34" si="3">E28*$G$6</f>
        <v>553.51800000000003</v>
      </c>
      <c r="H28" s="89">
        <f t="shared" si="1"/>
        <v>719.57340000000011</v>
      </c>
      <c r="I28" s="19">
        <f t="shared" si="2"/>
        <v>1223.2747800000002</v>
      </c>
    </row>
    <row r="29" spans="1:9">
      <c r="A29" s="44">
        <v>77011</v>
      </c>
      <c r="B29" s="7" t="s">
        <v>21</v>
      </c>
      <c r="C29" s="3" t="s">
        <v>35</v>
      </c>
      <c r="D29" s="4" t="s">
        <v>0</v>
      </c>
      <c r="E29" s="5">
        <v>7.64</v>
      </c>
      <c r="F29" s="32">
        <f t="shared" si="3"/>
        <v>553.51800000000003</v>
      </c>
      <c r="H29" s="89">
        <f t="shared" si="1"/>
        <v>719.57340000000011</v>
      </c>
      <c r="I29" s="19">
        <f t="shared" si="2"/>
        <v>1223.2747800000002</v>
      </c>
    </row>
    <row r="30" spans="1:9">
      <c r="A30" s="44">
        <v>77028</v>
      </c>
      <c r="B30" s="7" t="s">
        <v>21</v>
      </c>
      <c r="C30" s="3" t="s">
        <v>23</v>
      </c>
      <c r="D30" s="4" t="s">
        <v>0</v>
      </c>
      <c r="E30" s="5">
        <v>7.64</v>
      </c>
      <c r="F30" s="32">
        <f t="shared" si="3"/>
        <v>553.51800000000003</v>
      </c>
      <c r="H30" s="89">
        <f t="shared" si="1"/>
        <v>719.57340000000011</v>
      </c>
      <c r="I30" s="19">
        <f t="shared" si="2"/>
        <v>1223.2747800000002</v>
      </c>
    </row>
    <row r="31" spans="1:9">
      <c r="A31" s="44">
        <v>77035</v>
      </c>
      <c r="B31" s="7" t="s">
        <v>21</v>
      </c>
      <c r="C31" s="3" t="s">
        <v>25</v>
      </c>
      <c r="D31" s="4" t="s">
        <v>1</v>
      </c>
      <c r="E31" s="5">
        <v>6.9</v>
      </c>
      <c r="F31" s="32">
        <f t="shared" si="3"/>
        <v>499.90500000000003</v>
      </c>
      <c r="H31" s="89">
        <f t="shared" si="1"/>
        <v>649.87650000000008</v>
      </c>
      <c r="I31" s="19">
        <f t="shared" si="2"/>
        <v>1104.7900500000001</v>
      </c>
    </row>
    <row r="32" spans="1:9">
      <c r="A32" s="44">
        <v>77059</v>
      </c>
      <c r="B32" s="7" t="s">
        <v>21</v>
      </c>
      <c r="C32" s="3" t="s">
        <v>36</v>
      </c>
      <c r="D32" s="4" t="s">
        <v>5</v>
      </c>
      <c r="E32" s="5">
        <v>6.55</v>
      </c>
      <c r="F32" s="32">
        <f t="shared" si="3"/>
        <v>474.54750000000001</v>
      </c>
      <c r="H32" s="89">
        <f t="shared" si="1"/>
        <v>616.91174999999998</v>
      </c>
      <c r="I32" s="19">
        <f t="shared" si="2"/>
        <v>1048.7499749999999</v>
      </c>
    </row>
    <row r="33" spans="1:9">
      <c r="A33" s="44">
        <v>77066</v>
      </c>
      <c r="B33" s="7" t="s">
        <v>21</v>
      </c>
      <c r="C33" s="3" t="s">
        <v>37</v>
      </c>
      <c r="D33" s="4" t="s">
        <v>5</v>
      </c>
      <c r="E33" s="5">
        <v>7.16</v>
      </c>
      <c r="F33" s="32">
        <f t="shared" si="3"/>
        <v>518.74200000000008</v>
      </c>
      <c r="H33" s="89">
        <f t="shared" si="1"/>
        <v>674.36460000000011</v>
      </c>
      <c r="I33" s="19">
        <f t="shared" si="2"/>
        <v>1146.4198200000001</v>
      </c>
    </row>
    <row r="34" spans="1:9">
      <c r="A34" s="44">
        <v>77073</v>
      </c>
      <c r="B34" s="7" t="s">
        <v>21</v>
      </c>
      <c r="C34" s="3" t="s">
        <v>38</v>
      </c>
      <c r="D34" s="4" t="s">
        <v>5</v>
      </c>
      <c r="E34" s="5">
        <v>7.16</v>
      </c>
      <c r="F34" s="32">
        <f t="shared" si="3"/>
        <v>518.74200000000008</v>
      </c>
      <c r="H34" s="89">
        <f t="shared" si="1"/>
        <v>674.36460000000011</v>
      </c>
      <c r="I34" s="19">
        <f t="shared" si="2"/>
        <v>1146.4198200000001</v>
      </c>
    </row>
    <row r="35" spans="1:9">
      <c r="A35" s="44">
        <v>77189</v>
      </c>
      <c r="B35" s="7" t="s">
        <v>21</v>
      </c>
      <c r="C35" s="3" t="s">
        <v>39</v>
      </c>
      <c r="D35" s="4" t="s">
        <v>6</v>
      </c>
      <c r="E35" s="5">
        <v>10.49</v>
      </c>
      <c r="F35" s="32">
        <f t="shared" ref="F35:F52" si="4">E35*$G$6</f>
        <v>760.0005000000001</v>
      </c>
      <c r="H35" s="89">
        <f t="shared" si="1"/>
        <v>988.00065000000018</v>
      </c>
      <c r="I35" s="19">
        <f t="shared" si="2"/>
        <v>1679.6011050000002</v>
      </c>
    </row>
    <row r="36" spans="1:9">
      <c r="A36" s="69"/>
      <c r="B36" s="70"/>
      <c r="C36" s="71" t="s">
        <v>131</v>
      </c>
      <c r="D36" s="72"/>
      <c r="E36" s="73"/>
      <c r="F36" s="74"/>
      <c r="G36" s="75"/>
      <c r="H36" s="90"/>
      <c r="I36" s="76"/>
    </row>
    <row r="37" spans="1:9">
      <c r="A37" s="77">
        <v>77035</v>
      </c>
      <c r="B37" s="78" t="s">
        <v>21</v>
      </c>
      <c r="C37" s="79" t="s">
        <v>25</v>
      </c>
      <c r="D37" s="80" t="s">
        <v>1</v>
      </c>
      <c r="E37" s="81">
        <v>6.9</v>
      </c>
      <c r="F37" s="82">
        <f t="shared" ref="F37" si="5">E37*$G$6</f>
        <v>499.90500000000003</v>
      </c>
      <c r="G37" s="83"/>
      <c r="H37" s="91">
        <f t="shared" ref="H37" si="6">F37*1.3</f>
        <v>649.87650000000008</v>
      </c>
      <c r="I37" s="84">
        <f t="shared" si="2"/>
        <v>1104.7900500000001</v>
      </c>
    </row>
    <row r="38" spans="1:9">
      <c r="A38" s="77">
        <v>41</v>
      </c>
      <c r="B38" s="78" t="s">
        <v>21</v>
      </c>
      <c r="C38" s="79" t="s">
        <v>40</v>
      </c>
      <c r="D38" s="80" t="s">
        <v>7</v>
      </c>
      <c r="E38" s="81">
        <v>2.95</v>
      </c>
      <c r="F38" s="82">
        <f t="shared" si="4"/>
        <v>213.72750000000002</v>
      </c>
      <c r="G38" s="83"/>
      <c r="H38" s="91">
        <f t="shared" si="1"/>
        <v>277.84575000000001</v>
      </c>
      <c r="I38" s="84">
        <f t="shared" si="2"/>
        <v>472.33777500000002</v>
      </c>
    </row>
    <row r="39" spans="1:9">
      <c r="A39" s="77">
        <v>77385</v>
      </c>
      <c r="B39" s="78" t="s">
        <v>21</v>
      </c>
      <c r="C39" s="79" t="s">
        <v>41</v>
      </c>
      <c r="D39" s="80" t="s">
        <v>0</v>
      </c>
      <c r="E39" s="81">
        <v>12.87</v>
      </c>
      <c r="F39" s="82">
        <f t="shared" si="4"/>
        <v>932.43150000000003</v>
      </c>
      <c r="G39" s="83"/>
      <c r="H39" s="91">
        <f t="shared" si="1"/>
        <v>1212.1609500000002</v>
      </c>
      <c r="I39" s="84">
        <f t="shared" si="2"/>
        <v>2060.6736150000002</v>
      </c>
    </row>
    <row r="40" spans="1:9">
      <c r="A40" s="77">
        <v>77392</v>
      </c>
      <c r="B40" s="78" t="s">
        <v>21</v>
      </c>
      <c r="C40" s="79" t="s">
        <v>42</v>
      </c>
      <c r="D40" s="80" t="s">
        <v>0</v>
      </c>
      <c r="E40" s="81">
        <v>10.53</v>
      </c>
      <c r="F40" s="82">
        <f t="shared" si="4"/>
        <v>762.89850000000001</v>
      </c>
      <c r="G40" s="83"/>
      <c r="H40" s="91">
        <f t="shared" si="1"/>
        <v>991.76805000000002</v>
      </c>
      <c r="I40" s="84">
        <f t="shared" si="2"/>
        <v>1686.0056850000001</v>
      </c>
    </row>
    <row r="41" spans="1:9">
      <c r="A41" s="77">
        <v>7722</v>
      </c>
      <c r="B41" s="78" t="s">
        <v>21</v>
      </c>
      <c r="C41" s="79" t="s">
        <v>45</v>
      </c>
      <c r="D41" s="80" t="s">
        <v>0</v>
      </c>
      <c r="E41" s="81">
        <v>10.37</v>
      </c>
      <c r="F41" s="82">
        <f t="shared" si="4"/>
        <v>751.30650000000003</v>
      </c>
      <c r="G41" s="83"/>
      <c r="H41" s="91">
        <f t="shared" si="1"/>
        <v>976.69845000000009</v>
      </c>
      <c r="I41" s="84">
        <f t="shared" si="2"/>
        <v>1660.387365</v>
      </c>
    </row>
    <row r="42" spans="1:9">
      <c r="A42" s="77">
        <v>7723</v>
      </c>
      <c r="B42" s="78" t="s">
        <v>21</v>
      </c>
      <c r="C42" s="79" t="s">
        <v>46</v>
      </c>
      <c r="D42" s="80" t="s">
        <v>0</v>
      </c>
      <c r="E42" s="81">
        <v>10.37</v>
      </c>
      <c r="F42" s="82">
        <f t="shared" si="4"/>
        <v>751.30650000000003</v>
      </c>
      <c r="G42" s="83"/>
      <c r="H42" s="91">
        <f t="shared" si="1"/>
        <v>976.69845000000009</v>
      </c>
      <c r="I42" s="84">
        <f t="shared" si="2"/>
        <v>1660.387365</v>
      </c>
    </row>
    <row r="43" spans="1:9">
      <c r="A43" s="77">
        <v>7724</v>
      </c>
      <c r="B43" s="78" t="s">
        <v>21</v>
      </c>
      <c r="C43" s="79" t="s">
        <v>43</v>
      </c>
      <c r="D43" s="80" t="s">
        <v>1</v>
      </c>
      <c r="E43" s="81">
        <v>10.37</v>
      </c>
      <c r="F43" s="82">
        <f t="shared" si="4"/>
        <v>751.30650000000003</v>
      </c>
      <c r="G43" s="83"/>
      <c r="H43" s="91">
        <f t="shared" si="1"/>
        <v>976.69845000000009</v>
      </c>
      <c r="I43" s="84">
        <f t="shared" si="2"/>
        <v>1660.387365</v>
      </c>
    </row>
    <row r="44" spans="1:9">
      <c r="A44" s="77">
        <v>7725</v>
      </c>
      <c r="B44" s="78" t="s">
        <v>21</v>
      </c>
      <c r="C44" s="79" t="s">
        <v>44</v>
      </c>
      <c r="D44" s="80" t="s">
        <v>0</v>
      </c>
      <c r="E44" s="81">
        <v>12.23</v>
      </c>
      <c r="F44" s="82">
        <f t="shared" si="4"/>
        <v>886.06350000000009</v>
      </c>
      <c r="G44" s="83"/>
      <c r="H44" s="91">
        <f t="shared" si="1"/>
        <v>1151.8825500000003</v>
      </c>
      <c r="I44" s="84">
        <f t="shared" si="2"/>
        <v>1958.2003350000005</v>
      </c>
    </row>
    <row r="45" spans="1:9">
      <c r="A45" s="69"/>
      <c r="B45" s="70"/>
      <c r="C45" s="71"/>
      <c r="D45" s="72"/>
      <c r="E45" s="73"/>
      <c r="F45" s="74"/>
      <c r="G45" s="75"/>
      <c r="H45" s="90"/>
      <c r="I45" s="76"/>
    </row>
    <row r="46" spans="1:9">
      <c r="A46" s="44">
        <v>52124</v>
      </c>
      <c r="B46" s="7" t="s">
        <v>21</v>
      </c>
      <c r="C46" s="3" t="s">
        <v>47</v>
      </c>
      <c r="D46" s="4" t="s">
        <v>8</v>
      </c>
      <c r="E46" s="5">
        <v>3.32</v>
      </c>
      <c r="F46" s="32">
        <f t="shared" si="4"/>
        <v>240.53399999999999</v>
      </c>
      <c r="H46" s="89">
        <f t="shared" si="1"/>
        <v>312.69420000000002</v>
      </c>
      <c r="I46" s="19">
        <f t="shared" si="2"/>
        <v>531.58014000000003</v>
      </c>
    </row>
    <row r="47" spans="1:9">
      <c r="A47" s="44">
        <v>77295</v>
      </c>
      <c r="B47" s="7" t="s">
        <v>21</v>
      </c>
      <c r="C47" s="3" t="s">
        <v>48</v>
      </c>
      <c r="D47" s="8" t="s">
        <v>2</v>
      </c>
      <c r="E47" s="5">
        <v>6.24</v>
      </c>
      <c r="F47" s="32">
        <f t="shared" si="4"/>
        <v>452.08800000000002</v>
      </c>
      <c r="H47" s="89">
        <f t="shared" si="1"/>
        <v>587.71440000000007</v>
      </c>
      <c r="I47" s="19">
        <f t="shared" si="2"/>
        <v>999.11448000000007</v>
      </c>
    </row>
    <row r="48" spans="1:9">
      <c r="A48" s="44">
        <v>77301</v>
      </c>
      <c r="B48" s="7" t="s">
        <v>21</v>
      </c>
      <c r="C48" s="3" t="s">
        <v>49</v>
      </c>
      <c r="D48" s="8" t="s">
        <v>2</v>
      </c>
      <c r="E48" s="5">
        <v>6.24</v>
      </c>
      <c r="F48" s="32">
        <f t="shared" si="4"/>
        <v>452.08800000000002</v>
      </c>
      <c r="H48" s="89">
        <f t="shared" si="1"/>
        <v>587.71440000000007</v>
      </c>
      <c r="I48" s="19">
        <f t="shared" si="2"/>
        <v>999.11448000000007</v>
      </c>
    </row>
    <row r="49" spans="1:9">
      <c r="A49" s="44">
        <v>77318</v>
      </c>
      <c r="B49" s="7" t="s">
        <v>21</v>
      </c>
      <c r="C49" s="3" t="s">
        <v>60</v>
      </c>
      <c r="D49" s="8" t="s">
        <v>2</v>
      </c>
      <c r="E49" s="5">
        <v>6.24</v>
      </c>
      <c r="F49" s="32">
        <f t="shared" si="4"/>
        <v>452.08800000000002</v>
      </c>
      <c r="H49" s="89">
        <f t="shared" si="1"/>
        <v>587.71440000000007</v>
      </c>
      <c r="I49" s="19">
        <f t="shared" si="2"/>
        <v>999.11448000000007</v>
      </c>
    </row>
    <row r="50" spans="1:9" ht="14.4" thickBot="1">
      <c r="A50" s="53">
        <v>77325</v>
      </c>
      <c r="B50" s="13" t="s">
        <v>21</v>
      </c>
      <c r="C50" s="15" t="s">
        <v>61</v>
      </c>
      <c r="D50" s="54" t="s">
        <v>2</v>
      </c>
      <c r="E50" s="14">
        <v>6.24</v>
      </c>
      <c r="F50" s="55">
        <f t="shared" si="4"/>
        <v>452.08800000000002</v>
      </c>
      <c r="H50" s="89">
        <f t="shared" si="1"/>
        <v>587.71440000000007</v>
      </c>
      <c r="I50" s="19">
        <f t="shared" si="2"/>
        <v>999.11448000000007</v>
      </c>
    </row>
    <row r="51" spans="1:9" ht="14.4" thickBot="1">
      <c r="A51" s="118" t="s">
        <v>126</v>
      </c>
      <c r="B51" s="119"/>
      <c r="C51" s="119"/>
      <c r="D51" s="119"/>
      <c r="E51" s="119"/>
      <c r="F51" s="56" t="s">
        <v>94</v>
      </c>
      <c r="H51" s="89" t="s">
        <v>94</v>
      </c>
      <c r="I51" s="19" t="s">
        <v>94</v>
      </c>
    </row>
    <row r="52" spans="1:9" ht="14.4" thickBot="1">
      <c r="A52" s="58">
        <v>350</v>
      </c>
      <c r="B52" s="59" t="s">
        <v>21</v>
      </c>
      <c r="C52" s="60" t="s">
        <v>50</v>
      </c>
      <c r="D52" s="61" t="s">
        <v>7</v>
      </c>
      <c r="E52" s="62">
        <v>2.85</v>
      </c>
      <c r="F52" s="62">
        <f t="shared" si="4"/>
        <v>206.48250000000002</v>
      </c>
      <c r="H52" s="89">
        <f t="shared" si="1"/>
        <v>268.42725000000002</v>
      </c>
      <c r="I52" s="19">
        <f t="shared" si="2"/>
        <v>456.326325</v>
      </c>
    </row>
    <row r="53" spans="1:9" ht="14.4" thickBot="1">
      <c r="A53" s="101" t="s">
        <v>124</v>
      </c>
      <c r="B53" s="102"/>
      <c r="C53" s="102"/>
      <c r="D53" s="102"/>
      <c r="E53" s="103"/>
      <c r="F53" s="63"/>
      <c r="H53" s="89">
        <f t="shared" si="1"/>
        <v>0</v>
      </c>
      <c r="I53" s="19" t="s">
        <v>94</v>
      </c>
    </row>
    <row r="54" spans="1:9">
      <c r="A54" s="40">
        <v>77196</v>
      </c>
      <c r="B54" s="28" t="s">
        <v>21</v>
      </c>
      <c r="C54" s="41" t="s">
        <v>28</v>
      </c>
      <c r="D54" s="42" t="s">
        <v>96</v>
      </c>
      <c r="E54" s="43">
        <v>6.22</v>
      </c>
      <c r="F54" s="30">
        <f>E54*$G$6</f>
        <v>450.63900000000001</v>
      </c>
      <c r="H54" s="89">
        <f t="shared" si="1"/>
        <v>585.83069999999998</v>
      </c>
      <c r="I54" s="19">
        <f t="shared" si="2"/>
        <v>995.9121899999999</v>
      </c>
    </row>
    <row r="55" spans="1:9">
      <c r="A55" s="44">
        <v>77080</v>
      </c>
      <c r="B55" s="7" t="s">
        <v>21</v>
      </c>
      <c r="C55" s="3" t="s">
        <v>95</v>
      </c>
      <c r="D55" s="4" t="s">
        <v>96</v>
      </c>
      <c r="E55" s="5">
        <v>8.31</v>
      </c>
      <c r="F55" s="32">
        <f>E55*$G$6</f>
        <v>602.05950000000007</v>
      </c>
      <c r="H55" s="89">
        <f t="shared" si="1"/>
        <v>782.67735000000016</v>
      </c>
      <c r="I55" s="19">
        <f t="shared" si="2"/>
        <v>1330.5514950000002</v>
      </c>
    </row>
    <row r="56" spans="1:9">
      <c r="A56" s="44">
        <v>348</v>
      </c>
      <c r="B56" s="7" t="s">
        <v>21</v>
      </c>
      <c r="C56" s="3" t="s">
        <v>51</v>
      </c>
      <c r="D56" s="4" t="s">
        <v>7</v>
      </c>
      <c r="E56" s="5">
        <v>2.93</v>
      </c>
      <c r="F56" s="32">
        <f>E56*$G$6</f>
        <v>212.27850000000001</v>
      </c>
      <c r="H56" s="89">
        <f t="shared" si="1"/>
        <v>275.96205000000003</v>
      </c>
      <c r="I56" s="19">
        <f t="shared" si="2"/>
        <v>469.13548500000002</v>
      </c>
    </row>
    <row r="57" spans="1:9">
      <c r="A57" s="44">
        <v>84</v>
      </c>
      <c r="B57" s="7" t="s">
        <v>21</v>
      </c>
      <c r="C57" s="3" t="s">
        <v>97</v>
      </c>
      <c r="D57" s="4" t="s">
        <v>98</v>
      </c>
      <c r="E57" s="5">
        <v>6.34</v>
      </c>
      <c r="F57" s="32">
        <f>E57*$G$6</f>
        <v>459.33300000000003</v>
      </c>
      <c r="H57" s="89">
        <f t="shared" si="1"/>
        <v>597.13290000000006</v>
      </c>
      <c r="I57" s="19">
        <f t="shared" si="2"/>
        <v>1015.12593</v>
      </c>
    </row>
    <row r="58" spans="1:9">
      <c r="A58" s="44">
        <v>83</v>
      </c>
      <c r="B58" s="7" t="s">
        <v>21</v>
      </c>
      <c r="C58" s="3" t="s">
        <v>99</v>
      </c>
      <c r="D58" s="4" t="s">
        <v>98</v>
      </c>
      <c r="E58" s="5">
        <v>6.34</v>
      </c>
      <c r="F58" s="32">
        <f t="shared" ref="F58:F60" si="7">E58*$G$6</f>
        <v>459.33300000000003</v>
      </c>
      <c r="H58" s="89">
        <f t="shared" si="1"/>
        <v>597.13290000000006</v>
      </c>
      <c r="I58" s="19">
        <f t="shared" si="2"/>
        <v>1015.12593</v>
      </c>
    </row>
    <row r="59" spans="1:9">
      <c r="A59" s="44">
        <v>81</v>
      </c>
      <c r="B59" s="7" t="s">
        <v>21</v>
      </c>
      <c r="C59" s="3" t="s">
        <v>100</v>
      </c>
      <c r="D59" s="4" t="s">
        <v>98</v>
      </c>
      <c r="E59" s="5">
        <v>6.34</v>
      </c>
      <c r="F59" s="32">
        <f t="shared" si="7"/>
        <v>459.33300000000003</v>
      </c>
      <c r="H59" s="89">
        <f t="shared" si="1"/>
        <v>597.13290000000006</v>
      </c>
      <c r="I59" s="19">
        <f t="shared" si="2"/>
        <v>1015.12593</v>
      </c>
    </row>
    <row r="60" spans="1:9">
      <c r="A60" s="44"/>
      <c r="B60" s="7" t="s">
        <v>21</v>
      </c>
      <c r="C60" s="3" t="s">
        <v>101</v>
      </c>
      <c r="D60" s="4" t="s">
        <v>98</v>
      </c>
      <c r="E60" s="5">
        <v>6.34</v>
      </c>
      <c r="F60" s="32">
        <f t="shared" si="7"/>
        <v>459.33300000000003</v>
      </c>
      <c r="H60" s="89">
        <f t="shared" si="1"/>
        <v>597.13290000000006</v>
      </c>
      <c r="I60" s="19">
        <f t="shared" si="2"/>
        <v>1015.12593</v>
      </c>
    </row>
    <row r="61" spans="1:9">
      <c r="A61" s="44">
        <v>77141</v>
      </c>
      <c r="B61" s="7" t="s">
        <v>21</v>
      </c>
      <c r="C61" s="3" t="s">
        <v>52</v>
      </c>
      <c r="D61" s="4" t="s">
        <v>9</v>
      </c>
      <c r="E61" s="5">
        <v>4.91</v>
      </c>
      <c r="F61" s="32">
        <f t="shared" ref="F61:F72" si="8">E61*$G$6</f>
        <v>355.72950000000003</v>
      </c>
      <c r="H61" s="89">
        <f t="shared" si="1"/>
        <v>462.44835000000006</v>
      </c>
      <c r="I61" s="19">
        <f t="shared" si="2"/>
        <v>786.16219500000011</v>
      </c>
    </row>
    <row r="62" spans="1:9">
      <c r="A62" s="44">
        <v>77158</v>
      </c>
      <c r="B62" s="7" t="s">
        <v>21</v>
      </c>
      <c r="C62" s="3" t="s">
        <v>53</v>
      </c>
      <c r="D62" s="4" t="s">
        <v>10</v>
      </c>
      <c r="E62" s="5">
        <v>4.91</v>
      </c>
      <c r="F62" s="32">
        <f t="shared" si="8"/>
        <v>355.72950000000003</v>
      </c>
      <c r="H62" s="89">
        <f t="shared" si="1"/>
        <v>462.44835000000006</v>
      </c>
      <c r="I62" s="19">
        <f t="shared" si="2"/>
        <v>786.16219500000011</v>
      </c>
    </row>
    <row r="63" spans="1:9">
      <c r="A63" s="44">
        <v>77165</v>
      </c>
      <c r="B63" s="7" t="s">
        <v>21</v>
      </c>
      <c r="C63" s="3" t="s">
        <v>54</v>
      </c>
      <c r="D63" s="4" t="s">
        <v>9</v>
      </c>
      <c r="E63" s="5">
        <v>4.91</v>
      </c>
      <c r="F63" s="32">
        <f t="shared" si="8"/>
        <v>355.72950000000003</v>
      </c>
      <c r="H63" s="89">
        <f t="shared" si="1"/>
        <v>462.44835000000006</v>
      </c>
      <c r="I63" s="19">
        <f t="shared" si="2"/>
        <v>786.16219500000011</v>
      </c>
    </row>
    <row r="64" spans="1:9">
      <c r="A64" s="44">
        <v>77172</v>
      </c>
      <c r="B64" s="7" t="s">
        <v>21</v>
      </c>
      <c r="C64" s="3" t="s">
        <v>55</v>
      </c>
      <c r="D64" s="4" t="s">
        <v>3</v>
      </c>
      <c r="E64" s="5">
        <v>5.27</v>
      </c>
      <c r="F64" s="32">
        <f t="shared" si="8"/>
        <v>381.81149999999997</v>
      </c>
      <c r="H64" s="89">
        <f t="shared" si="1"/>
        <v>496.35494999999997</v>
      </c>
      <c r="I64" s="19">
        <f t="shared" si="2"/>
        <v>843.80341499999997</v>
      </c>
    </row>
    <row r="65" spans="1:9">
      <c r="A65" s="44">
        <v>349</v>
      </c>
      <c r="B65" s="7" t="s">
        <v>21</v>
      </c>
      <c r="C65" s="3" t="s">
        <v>56</v>
      </c>
      <c r="D65" s="4" t="s">
        <v>7</v>
      </c>
      <c r="E65" s="5">
        <v>2.16</v>
      </c>
      <c r="F65" s="32">
        <f t="shared" si="8"/>
        <v>156.49200000000002</v>
      </c>
      <c r="H65" s="89">
        <f t="shared" si="1"/>
        <v>203.43960000000004</v>
      </c>
      <c r="I65" s="19">
        <f t="shared" si="2"/>
        <v>345.84732000000008</v>
      </c>
    </row>
    <row r="66" spans="1:9">
      <c r="A66" s="44">
        <v>361</v>
      </c>
      <c r="B66" s="7" t="s">
        <v>21</v>
      </c>
      <c r="C66" s="3" t="s">
        <v>57</v>
      </c>
      <c r="D66" s="8" t="s">
        <v>2</v>
      </c>
      <c r="E66" s="5">
        <v>10.37</v>
      </c>
      <c r="F66" s="32">
        <f t="shared" si="8"/>
        <v>751.30650000000003</v>
      </c>
      <c r="H66" s="89">
        <f t="shared" si="1"/>
        <v>976.69845000000009</v>
      </c>
      <c r="I66" s="19">
        <f t="shared" si="2"/>
        <v>1660.387365</v>
      </c>
    </row>
    <row r="67" spans="1:9">
      <c r="A67" s="44">
        <v>363</v>
      </c>
      <c r="B67" s="7" t="s">
        <v>21</v>
      </c>
      <c r="C67" s="3" t="s">
        <v>58</v>
      </c>
      <c r="D67" s="8" t="s">
        <v>2</v>
      </c>
      <c r="E67" s="5">
        <v>10.37</v>
      </c>
      <c r="F67" s="32">
        <f t="shared" si="8"/>
        <v>751.30650000000003</v>
      </c>
      <c r="H67" s="89">
        <f t="shared" si="1"/>
        <v>976.69845000000009</v>
      </c>
      <c r="I67" s="19">
        <f t="shared" si="2"/>
        <v>1660.387365</v>
      </c>
    </row>
    <row r="68" spans="1:9">
      <c r="A68" s="44">
        <v>357</v>
      </c>
      <c r="B68" s="7" t="s">
        <v>21</v>
      </c>
      <c r="C68" s="3" t="s">
        <v>59</v>
      </c>
      <c r="D68" s="8" t="s">
        <v>2</v>
      </c>
      <c r="E68" s="5">
        <v>10.37</v>
      </c>
      <c r="F68" s="32">
        <f t="shared" si="8"/>
        <v>751.30650000000003</v>
      </c>
      <c r="H68" s="89">
        <f t="shared" si="1"/>
        <v>976.69845000000009</v>
      </c>
      <c r="I68" s="19">
        <f t="shared" si="2"/>
        <v>1660.387365</v>
      </c>
    </row>
    <row r="69" spans="1:9">
      <c r="A69" s="44">
        <v>5325</v>
      </c>
      <c r="B69" s="7" t="s">
        <v>21</v>
      </c>
      <c r="C69" s="3" t="s">
        <v>104</v>
      </c>
      <c r="D69" s="8" t="s">
        <v>102</v>
      </c>
      <c r="E69" s="5">
        <v>9.24</v>
      </c>
      <c r="F69" s="32">
        <f t="shared" si="8"/>
        <v>669.43799999999999</v>
      </c>
      <c r="H69" s="89">
        <f t="shared" si="1"/>
        <v>870.26940000000002</v>
      </c>
      <c r="I69" s="19">
        <f t="shared" si="2"/>
        <v>1479.4579799999999</v>
      </c>
    </row>
    <row r="70" spans="1:9">
      <c r="A70" s="44">
        <v>5323</v>
      </c>
      <c r="B70" s="7" t="s">
        <v>21</v>
      </c>
      <c r="C70" s="3" t="s">
        <v>103</v>
      </c>
      <c r="D70" s="8" t="s">
        <v>102</v>
      </c>
      <c r="E70" s="5">
        <v>9.24</v>
      </c>
      <c r="F70" s="32">
        <f t="shared" si="8"/>
        <v>669.43799999999999</v>
      </c>
      <c r="H70" s="89">
        <f t="shared" si="1"/>
        <v>870.26940000000002</v>
      </c>
      <c r="I70" s="19">
        <f t="shared" si="2"/>
        <v>1479.4579799999999</v>
      </c>
    </row>
    <row r="71" spans="1:9">
      <c r="A71" s="44">
        <v>5324</v>
      </c>
      <c r="B71" s="7" t="s">
        <v>21</v>
      </c>
      <c r="C71" s="3" t="s">
        <v>105</v>
      </c>
      <c r="D71" s="8" t="s">
        <v>102</v>
      </c>
      <c r="E71" s="5">
        <v>9.24</v>
      </c>
      <c r="F71" s="32">
        <f t="shared" si="8"/>
        <v>669.43799999999999</v>
      </c>
      <c r="H71" s="89">
        <f t="shared" si="1"/>
        <v>870.26940000000002</v>
      </c>
      <c r="I71" s="19">
        <f t="shared" si="2"/>
        <v>1479.4579799999999</v>
      </c>
    </row>
    <row r="72" spans="1:9" ht="14.4" thickBot="1">
      <c r="A72" s="45">
        <v>5322</v>
      </c>
      <c r="B72" s="34" t="s">
        <v>21</v>
      </c>
      <c r="C72" s="46" t="s">
        <v>106</v>
      </c>
      <c r="D72" s="49" t="s">
        <v>102</v>
      </c>
      <c r="E72" s="48">
        <v>9.24</v>
      </c>
      <c r="F72" s="36">
        <f t="shared" si="8"/>
        <v>669.43799999999999</v>
      </c>
      <c r="H72" s="89">
        <f t="shared" si="1"/>
        <v>870.26940000000002</v>
      </c>
      <c r="I72" s="19">
        <f t="shared" si="2"/>
        <v>1479.4579799999999</v>
      </c>
    </row>
    <row r="73" spans="1:9" ht="14.4" thickBot="1">
      <c r="A73" s="104" t="s">
        <v>123</v>
      </c>
      <c r="B73" s="105"/>
      <c r="C73" s="105"/>
      <c r="D73" s="105"/>
      <c r="E73" s="106"/>
      <c r="F73" s="57"/>
      <c r="H73" s="89" t="s">
        <v>94</v>
      </c>
      <c r="I73" s="19" t="s">
        <v>94</v>
      </c>
    </row>
    <row r="74" spans="1:9">
      <c r="A74" s="40">
        <v>77202</v>
      </c>
      <c r="B74" s="28" t="s">
        <v>21</v>
      </c>
      <c r="C74" s="41" t="s">
        <v>62</v>
      </c>
      <c r="D74" s="42" t="s">
        <v>107</v>
      </c>
      <c r="E74" s="43">
        <v>35</v>
      </c>
      <c r="F74" s="30">
        <f t="shared" ref="F74:F80" si="9">E74*$G$6</f>
        <v>2535.75</v>
      </c>
      <c r="H74" s="89">
        <f t="shared" si="1"/>
        <v>3296.4749999999999</v>
      </c>
      <c r="I74" s="19">
        <f t="shared" si="2"/>
        <v>5604.0074999999997</v>
      </c>
    </row>
    <row r="75" spans="1:9">
      <c r="A75" s="44">
        <v>77134</v>
      </c>
      <c r="B75" s="7" t="s">
        <v>21</v>
      </c>
      <c r="C75" s="3" t="s">
        <v>65</v>
      </c>
      <c r="D75" s="4" t="s">
        <v>12</v>
      </c>
      <c r="E75" s="5">
        <v>2.73</v>
      </c>
      <c r="F75" s="32">
        <f t="shared" si="9"/>
        <v>197.7885</v>
      </c>
      <c r="H75" s="89">
        <f t="shared" si="1"/>
        <v>257.12504999999999</v>
      </c>
      <c r="I75" s="19">
        <f t="shared" si="2"/>
        <v>437.11258499999997</v>
      </c>
    </row>
    <row r="76" spans="1:9">
      <c r="A76" s="44">
        <v>77236</v>
      </c>
      <c r="B76" s="7" t="s">
        <v>21</v>
      </c>
      <c r="C76" s="3" t="s">
        <v>64</v>
      </c>
      <c r="D76" s="4" t="s">
        <v>12</v>
      </c>
      <c r="E76" s="5">
        <v>2.34</v>
      </c>
      <c r="F76" s="32">
        <f t="shared" si="9"/>
        <v>169.53299999999999</v>
      </c>
      <c r="H76" s="89">
        <f t="shared" si="1"/>
        <v>220.3929</v>
      </c>
      <c r="I76" s="19">
        <f t="shared" si="2"/>
        <v>374.66793000000001</v>
      </c>
    </row>
    <row r="77" spans="1:9">
      <c r="A77" s="44">
        <v>77274</v>
      </c>
      <c r="B77" s="7" t="s">
        <v>21</v>
      </c>
      <c r="C77" s="3" t="s">
        <v>64</v>
      </c>
      <c r="D77" s="4" t="s">
        <v>11</v>
      </c>
      <c r="E77" s="5">
        <v>4.0999999999999996</v>
      </c>
      <c r="F77" s="32">
        <f t="shared" si="9"/>
        <v>297.04499999999996</v>
      </c>
      <c r="H77" s="89">
        <f t="shared" si="1"/>
        <v>386.15849999999995</v>
      </c>
      <c r="I77" s="19">
        <f t="shared" si="2"/>
        <v>656.46944999999994</v>
      </c>
    </row>
    <row r="78" spans="1:9">
      <c r="A78" s="44">
        <v>606</v>
      </c>
      <c r="B78" s="7" t="s">
        <v>21</v>
      </c>
      <c r="C78" s="3" t="s">
        <v>63</v>
      </c>
      <c r="D78" s="4" t="s">
        <v>13</v>
      </c>
      <c r="E78" s="5">
        <v>7.61</v>
      </c>
      <c r="F78" s="32">
        <f t="shared" si="9"/>
        <v>551.34450000000004</v>
      </c>
      <c r="H78" s="89">
        <f t="shared" si="1"/>
        <v>716.74785000000008</v>
      </c>
      <c r="I78" s="19">
        <f t="shared" si="2"/>
        <v>1218.4713450000002</v>
      </c>
    </row>
    <row r="79" spans="1:9">
      <c r="A79" s="44">
        <v>77224</v>
      </c>
      <c r="B79" s="7" t="s">
        <v>21</v>
      </c>
      <c r="C79" s="3" t="s">
        <v>66</v>
      </c>
      <c r="D79" s="4" t="s">
        <v>14</v>
      </c>
      <c r="E79" s="5">
        <v>10.53</v>
      </c>
      <c r="F79" s="32">
        <f t="shared" si="9"/>
        <v>762.89850000000001</v>
      </c>
      <c r="H79" s="89">
        <f t="shared" ref="H79:H115" si="10">F79*1.3</f>
        <v>991.76805000000002</v>
      </c>
      <c r="I79" s="19">
        <f t="shared" ref="I79:I115" si="11">H79*1.7</f>
        <v>1686.0056850000001</v>
      </c>
    </row>
    <row r="80" spans="1:9">
      <c r="A80" s="44">
        <v>77507</v>
      </c>
      <c r="B80" s="7" t="s">
        <v>21</v>
      </c>
      <c r="C80" s="3" t="s">
        <v>67</v>
      </c>
      <c r="D80" s="4" t="s">
        <v>2</v>
      </c>
      <c r="E80" s="5">
        <v>13.65</v>
      </c>
      <c r="F80" s="32">
        <f t="shared" si="9"/>
        <v>988.94250000000011</v>
      </c>
      <c r="H80" s="89">
        <f t="shared" si="10"/>
        <v>1285.6252500000003</v>
      </c>
      <c r="I80" s="19">
        <f t="shared" si="11"/>
        <v>2185.5629250000006</v>
      </c>
    </row>
    <row r="81" spans="1:9">
      <c r="A81" s="44">
        <v>51</v>
      </c>
      <c r="B81" s="7" t="s">
        <v>21</v>
      </c>
      <c r="C81" s="3" t="s">
        <v>68</v>
      </c>
      <c r="D81" s="8" t="s">
        <v>11</v>
      </c>
      <c r="E81" s="5">
        <v>6.01</v>
      </c>
      <c r="F81" s="32">
        <f t="shared" ref="F81:F90" si="12">E81*$G$6</f>
        <v>435.42450000000002</v>
      </c>
      <c r="H81" s="89">
        <f t="shared" si="10"/>
        <v>566.05185000000006</v>
      </c>
      <c r="I81" s="19">
        <f t="shared" si="11"/>
        <v>962.2881450000001</v>
      </c>
    </row>
    <row r="82" spans="1:9">
      <c r="A82" s="44">
        <v>52</v>
      </c>
      <c r="B82" s="7" t="s">
        <v>21</v>
      </c>
      <c r="C82" s="3" t="s">
        <v>69</v>
      </c>
      <c r="D82" s="8" t="s">
        <v>11</v>
      </c>
      <c r="E82" s="5">
        <v>6.01</v>
      </c>
      <c r="F82" s="32">
        <f t="shared" si="12"/>
        <v>435.42450000000002</v>
      </c>
      <c r="H82" s="89">
        <f t="shared" si="10"/>
        <v>566.05185000000006</v>
      </c>
      <c r="I82" s="19">
        <f t="shared" si="11"/>
        <v>962.2881450000001</v>
      </c>
    </row>
    <row r="83" spans="1:9">
      <c r="A83" s="44">
        <v>53</v>
      </c>
      <c r="B83" s="7" t="s">
        <v>21</v>
      </c>
      <c r="C83" s="3" t="s">
        <v>70</v>
      </c>
      <c r="D83" s="8" t="s">
        <v>11</v>
      </c>
      <c r="E83" s="5">
        <v>6.01</v>
      </c>
      <c r="F83" s="32">
        <f t="shared" si="12"/>
        <v>435.42450000000002</v>
      </c>
      <c r="H83" s="89">
        <f t="shared" si="10"/>
        <v>566.05185000000006</v>
      </c>
      <c r="I83" s="19">
        <f t="shared" si="11"/>
        <v>962.2881450000001</v>
      </c>
    </row>
    <row r="84" spans="1:9">
      <c r="A84" s="44">
        <v>54</v>
      </c>
      <c r="B84" s="7" t="s">
        <v>21</v>
      </c>
      <c r="C84" s="3" t="s">
        <v>71</v>
      </c>
      <c r="D84" s="8" t="s">
        <v>11</v>
      </c>
      <c r="E84" s="5">
        <v>6.01</v>
      </c>
      <c r="F84" s="32">
        <f t="shared" si="12"/>
        <v>435.42450000000002</v>
      </c>
      <c r="H84" s="89">
        <f t="shared" si="10"/>
        <v>566.05185000000006</v>
      </c>
      <c r="I84" s="19">
        <f t="shared" si="11"/>
        <v>962.2881450000001</v>
      </c>
    </row>
    <row r="85" spans="1:9">
      <c r="A85" s="44">
        <v>55</v>
      </c>
      <c r="B85" s="7" t="s">
        <v>21</v>
      </c>
      <c r="C85" s="3" t="s">
        <v>72</v>
      </c>
      <c r="D85" s="8" t="s">
        <v>11</v>
      </c>
      <c r="E85" s="5">
        <v>6.01</v>
      </c>
      <c r="F85" s="32">
        <f t="shared" si="12"/>
        <v>435.42450000000002</v>
      </c>
      <c r="H85" s="89">
        <f t="shared" si="10"/>
        <v>566.05185000000006</v>
      </c>
      <c r="I85" s="19">
        <f t="shared" si="11"/>
        <v>962.2881450000001</v>
      </c>
    </row>
    <row r="86" spans="1:9">
      <c r="A86" s="44">
        <v>354</v>
      </c>
      <c r="B86" s="7" t="s">
        <v>21</v>
      </c>
      <c r="C86" s="3" t="s">
        <v>74</v>
      </c>
      <c r="D86" s="4" t="s">
        <v>12</v>
      </c>
      <c r="E86" s="5">
        <v>10.37</v>
      </c>
      <c r="F86" s="32">
        <f t="shared" si="12"/>
        <v>751.30650000000003</v>
      </c>
      <c r="H86" s="89">
        <f t="shared" si="10"/>
        <v>976.69845000000009</v>
      </c>
      <c r="I86" s="19">
        <f t="shared" si="11"/>
        <v>1660.387365</v>
      </c>
    </row>
    <row r="87" spans="1:9">
      <c r="A87" s="44">
        <v>356</v>
      </c>
      <c r="B87" s="7" t="s">
        <v>21</v>
      </c>
      <c r="C87" s="3" t="s">
        <v>73</v>
      </c>
      <c r="D87" s="4" t="s">
        <v>12</v>
      </c>
      <c r="E87" s="5">
        <v>10.37</v>
      </c>
      <c r="F87" s="32">
        <f t="shared" si="12"/>
        <v>751.30650000000003</v>
      </c>
      <c r="H87" s="89">
        <f t="shared" si="10"/>
        <v>976.69845000000009</v>
      </c>
      <c r="I87" s="19">
        <f t="shared" si="11"/>
        <v>1660.387365</v>
      </c>
    </row>
    <row r="88" spans="1:9">
      <c r="A88" s="44">
        <v>77264</v>
      </c>
      <c r="B88" s="7" t="s">
        <v>21</v>
      </c>
      <c r="C88" s="3" t="s">
        <v>77</v>
      </c>
      <c r="D88" s="8" t="s">
        <v>2</v>
      </c>
      <c r="E88" s="5">
        <v>6.63</v>
      </c>
      <c r="F88" s="32">
        <f t="shared" si="12"/>
        <v>480.34350000000001</v>
      </c>
      <c r="H88" s="89">
        <f t="shared" si="10"/>
        <v>624.44655</v>
      </c>
      <c r="I88" s="19">
        <f t="shared" si="11"/>
        <v>1061.559135</v>
      </c>
    </row>
    <row r="89" spans="1:9">
      <c r="A89" s="44">
        <v>77271</v>
      </c>
      <c r="B89" s="7" t="s">
        <v>21</v>
      </c>
      <c r="C89" s="3" t="s">
        <v>75</v>
      </c>
      <c r="D89" s="8" t="s">
        <v>2</v>
      </c>
      <c r="E89" s="5">
        <v>6.63</v>
      </c>
      <c r="F89" s="32">
        <f t="shared" si="12"/>
        <v>480.34350000000001</v>
      </c>
      <c r="H89" s="89">
        <f t="shared" si="10"/>
        <v>624.44655</v>
      </c>
      <c r="I89" s="19">
        <f t="shared" si="11"/>
        <v>1061.559135</v>
      </c>
    </row>
    <row r="90" spans="1:9" ht="14.4" thickBot="1">
      <c r="A90" s="45">
        <v>77288</v>
      </c>
      <c r="B90" s="34" t="s">
        <v>21</v>
      </c>
      <c r="C90" s="46" t="s">
        <v>76</v>
      </c>
      <c r="D90" s="49" t="s">
        <v>2</v>
      </c>
      <c r="E90" s="48">
        <v>6.63</v>
      </c>
      <c r="F90" s="36">
        <f t="shared" si="12"/>
        <v>480.34350000000001</v>
      </c>
      <c r="H90" s="89">
        <f t="shared" si="10"/>
        <v>624.44655</v>
      </c>
      <c r="I90" s="19">
        <f t="shared" si="11"/>
        <v>1061.559135</v>
      </c>
    </row>
    <row r="91" spans="1:9" ht="14.4" thickBot="1">
      <c r="A91" s="107" t="s">
        <v>125</v>
      </c>
      <c r="B91" s="108"/>
      <c r="C91" s="108"/>
      <c r="D91" s="108"/>
      <c r="E91" s="109"/>
      <c r="F91" s="67"/>
      <c r="H91" s="89" t="s">
        <v>94</v>
      </c>
      <c r="I91" s="19" t="s">
        <v>94</v>
      </c>
    </row>
    <row r="92" spans="1:9">
      <c r="A92" s="40">
        <v>77103</v>
      </c>
      <c r="B92" s="28" t="s">
        <v>21</v>
      </c>
      <c r="C92" s="41" t="s">
        <v>78</v>
      </c>
      <c r="D92" s="42" t="s">
        <v>5</v>
      </c>
      <c r="E92" s="43">
        <v>5.25</v>
      </c>
      <c r="F92" s="30">
        <f t="shared" ref="F92:F99" si="13">E92*$G$6</f>
        <v>380.36250000000001</v>
      </c>
      <c r="H92" s="89">
        <f t="shared" si="10"/>
        <v>494.47125000000005</v>
      </c>
      <c r="I92" s="19">
        <f t="shared" si="11"/>
        <v>840.60112500000002</v>
      </c>
    </row>
    <row r="93" spans="1:9">
      <c r="A93" s="44">
        <v>77110</v>
      </c>
      <c r="B93" s="7" t="s">
        <v>21</v>
      </c>
      <c r="C93" s="3" t="s">
        <v>79</v>
      </c>
      <c r="D93" s="4" t="s">
        <v>5</v>
      </c>
      <c r="E93" s="5">
        <v>5.25</v>
      </c>
      <c r="F93" s="32">
        <f t="shared" si="13"/>
        <v>380.36250000000001</v>
      </c>
      <c r="H93" s="89">
        <f t="shared" si="10"/>
        <v>494.47125000000005</v>
      </c>
      <c r="I93" s="19">
        <f t="shared" si="11"/>
        <v>840.60112500000002</v>
      </c>
    </row>
    <row r="94" spans="1:9">
      <c r="A94" s="44">
        <v>77127</v>
      </c>
      <c r="B94" s="7" t="s">
        <v>21</v>
      </c>
      <c r="C94" s="3" t="s">
        <v>27</v>
      </c>
      <c r="D94" s="4" t="s">
        <v>5</v>
      </c>
      <c r="E94" s="5">
        <v>6.22</v>
      </c>
      <c r="F94" s="32">
        <f t="shared" si="13"/>
        <v>450.63900000000001</v>
      </c>
      <c r="H94" s="89">
        <f t="shared" si="10"/>
        <v>585.83069999999998</v>
      </c>
      <c r="I94" s="19">
        <f t="shared" si="11"/>
        <v>995.9121899999999</v>
      </c>
    </row>
    <row r="95" spans="1:9">
      <c r="A95" s="44">
        <v>77219</v>
      </c>
      <c r="B95" s="7" t="s">
        <v>21</v>
      </c>
      <c r="C95" s="3" t="s">
        <v>80</v>
      </c>
      <c r="D95" s="4" t="s">
        <v>5</v>
      </c>
      <c r="E95" s="5">
        <v>5.25</v>
      </c>
      <c r="F95" s="32">
        <f t="shared" si="13"/>
        <v>380.36250000000001</v>
      </c>
      <c r="H95" s="89">
        <f t="shared" si="10"/>
        <v>494.47125000000005</v>
      </c>
      <c r="I95" s="19">
        <f t="shared" si="11"/>
        <v>840.60112500000002</v>
      </c>
    </row>
    <row r="96" spans="1:9">
      <c r="A96" s="44">
        <v>77212</v>
      </c>
      <c r="B96" s="7" t="s">
        <v>21</v>
      </c>
      <c r="C96" s="3" t="s">
        <v>81</v>
      </c>
      <c r="D96" s="4" t="s">
        <v>2</v>
      </c>
      <c r="E96" s="5">
        <v>7.1</v>
      </c>
      <c r="F96" s="32">
        <f t="shared" si="13"/>
        <v>514.39499999999998</v>
      </c>
      <c r="H96" s="89">
        <f t="shared" si="10"/>
        <v>668.71349999999995</v>
      </c>
      <c r="I96" s="19">
        <f t="shared" si="11"/>
        <v>1136.81295</v>
      </c>
    </row>
    <row r="97" spans="1:9">
      <c r="A97" s="44">
        <v>360</v>
      </c>
      <c r="B97" s="7" t="s">
        <v>21</v>
      </c>
      <c r="C97" s="3" t="s">
        <v>82</v>
      </c>
      <c r="D97" s="4" t="s">
        <v>2</v>
      </c>
      <c r="E97" s="5">
        <v>10.24</v>
      </c>
      <c r="F97" s="32">
        <f t="shared" si="13"/>
        <v>741.88800000000003</v>
      </c>
      <c r="H97" s="89">
        <f t="shared" si="10"/>
        <v>964.45440000000008</v>
      </c>
      <c r="I97" s="19">
        <f t="shared" si="11"/>
        <v>1639.57248</v>
      </c>
    </row>
    <row r="98" spans="1:9">
      <c r="A98" s="44">
        <v>362</v>
      </c>
      <c r="B98" s="7" t="s">
        <v>21</v>
      </c>
      <c r="C98" s="3" t="s">
        <v>83</v>
      </c>
      <c r="D98" s="4" t="s">
        <v>2</v>
      </c>
      <c r="E98" s="5">
        <v>10.24</v>
      </c>
      <c r="F98" s="32">
        <f t="shared" si="13"/>
        <v>741.88800000000003</v>
      </c>
      <c r="H98" s="89">
        <f t="shared" si="10"/>
        <v>964.45440000000008</v>
      </c>
      <c r="I98" s="19">
        <f t="shared" si="11"/>
        <v>1639.57248</v>
      </c>
    </row>
    <row r="99" spans="1:9" ht="14.4" thickBot="1">
      <c r="A99" s="45">
        <v>77332</v>
      </c>
      <c r="B99" s="34" t="s">
        <v>21</v>
      </c>
      <c r="C99" s="46" t="s">
        <v>84</v>
      </c>
      <c r="D99" s="47" t="s">
        <v>1</v>
      </c>
      <c r="E99" s="48">
        <v>10.94</v>
      </c>
      <c r="F99" s="36">
        <f t="shared" si="13"/>
        <v>792.60299999999995</v>
      </c>
      <c r="H99" s="89">
        <f t="shared" si="10"/>
        <v>1030.3839</v>
      </c>
      <c r="I99" s="19">
        <f t="shared" si="11"/>
        <v>1751.65263</v>
      </c>
    </row>
    <row r="100" spans="1:9" ht="14.4" thickBot="1">
      <c r="A100" s="110" t="s">
        <v>120</v>
      </c>
      <c r="B100" s="111"/>
      <c r="C100" s="111"/>
      <c r="D100" s="111"/>
      <c r="E100" s="111"/>
      <c r="F100" s="16" t="s">
        <v>94</v>
      </c>
      <c r="H100" s="89" t="s">
        <v>94</v>
      </c>
      <c r="I100" s="19" t="s">
        <v>94</v>
      </c>
    </row>
    <row r="101" spans="1:9">
      <c r="A101" s="40">
        <v>77194</v>
      </c>
      <c r="B101" s="28" t="s">
        <v>21</v>
      </c>
      <c r="C101" s="41" t="s">
        <v>86</v>
      </c>
      <c r="D101" s="42" t="s">
        <v>15</v>
      </c>
      <c r="E101" s="43">
        <v>6.83</v>
      </c>
      <c r="F101" s="30">
        <f>E101*$G$6</f>
        <v>494.83350000000002</v>
      </c>
      <c r="H101" s="89">
        <f t="shared" si="10"/>
        <v>643.28354999999999</v>
      </c>
      <c r="I101" s="19">
        <f t="shared" si="11"/>
        <v>1093.5820349999999</v>
      </c>
    </row>
    <row r="102" spans="1:9">
      <c r="A102" s="44">
        <v>77200</v>
      </c>
      <c r="B102" s="7" t="s">
        <v>21</v>
      </c>
      <c r="C102" s="3" t="s">
        <v>85</v>
      </c>
      <c r="D102" s="4" t="s">
        <v>15</v>
      </c>
      <c r="E102" s="5">
        <v>6.83</v>
      </c>
      <c r="F102" s="32">
        <f>E102*$G$6</f>
        <v>494.83350000000002</v>
      </c>
      <c r="H102" s="89">
        <f t="shared" si="10"/>
        <v>643.28354999999999</v>
      </c>
      <c r="I102" s="19">
        <f t="shared" si="11"/>
        <v>1093.5820349999999</v>
      </c>
    </row>
    <row r="103" spans="1:9" ht="14.4" thickBot="1">
      <c r="A103" s="45">
        <v>77217</v>
      </c>
      <c r="B103" s="34" t="s">
        <v>21</v>
      </c>
      <c r="C103" s="46" t="s">
        <v>87</v>
      </c>
      <c r="D103" s="47" t="s">
        <v>15</v>
      </c>
      <c r="E103" s="48">
        <v>6.83</v>
      </c>
      <c r="F103" s="36">
        <f>E103*$G$6</f>
        <v>494.83350000000002</v>
      </c>
      <c r="H103" s="89">
        <f t="shared" si="10"/>
        <v>643.28354999999999</v>
      </c>
      <c r="I103" s="19">
        <f t="shared" si="11"/>
        <v>1093.5820349999999</v>
      </c>
    </row>
    <row r="104" spans="1:9" ht="14.4" thickBot="1">
      <c r="A104" s="24"/>
      <c r="B104" s="25" t="s">
        <v>94</v>
      </c>
      <c r="C104" s="20" t="s">
        <v>118</v>
      </c>
      <c r="D104" s="20"/>
      <c r="E104" s="20"/>
      <c r="F104" s="21" t="s">
        <v>94</v>
      </c>
      <c r="H104" s="89" t="s">
        <v>94</v>
      </c>
      <c r="I104" s="19" t="s">
        <v>94</v>
      </c>
    </row>
    <row r="105" spans="1:9">
      <c r="A105" s="27">
        <v>6200</v>
      </c>
      <c r="B105" s="28" t="s">
        <v>21</v>
      </c>
      <c r="C105" s="29" t="s">
        <v>108</v>
      </c>
      <c r="D105" s="29" t="s">
        <v>117</v>
      </c>
      <c r="E105" s="29">
        <v>4.88</v>
      </c>
      <c r="F105" s="30">
        <f t="shared" ref="F105:F113" si="14">E105*$G$6</f>
        <v>353.55599999999998</v>
      </c>
      <c r="H105" s="89">
        <f t="shared" si="10"/>
        <v>459.62279999999998</v>
      </c>
      <c r="I105" s="19">
        <f t="shared" si="11"/>
        <v>781.35875999999996</v>
      </c>
    </row>
    <row r="106" spans="1:9">
      <c r="A106" s="31">
        <v>6201</v>
      </c>
      <c r="B106" s="7" t="s">
        <v>21</v>
      </c>
      <c r="C106" s="19" t="s">
        <v>109</v>
      </c>
      <c r="D106" s="19" t="s">
        <v>117</v>
      </c>
      <c r="E106" s="19">
        <v>4.88</v>
      </c>
      <c r="F106" s="32">
        <f t="shared" si="14"/>
        <v>353.55599999999998</v>
      </c>
      <c r="H106" s="89">
        <f t="shared" si="10"/>
        <v>459.62279999999998</v>
      </c>
      <c r="I106" s="19">
        <f t="shared" si="11"/>
        <v>781.35875999999996</v>
      </c>
    </row>
    <row r="107" spans="1:9">
      <c r="A107" s="31">
        <v>6202</v>
      </c>
      <c r="B107" s="7" t="s">
        <v>21</v>
      </c>
      <c r="C107" s="19" t="s">
        <v>110</v>
      </c>
      <c r="D107" s="19" t="s">
        <v>117</v>
      </c>
      <c r="E107" s="19">
        <v>4.88</v>
      </c>
      <c r="F107" s="32">
        <f t="shared" si="14"/>
        <v>353.55599999999998</v>
      </c>
      <c r="H107" s="89">
        <f t="shared" si="10"/>
        <v>459.62279999999998</v>
      </c>
      <c r="I107" s="19">
        <f t="shared" si="11"/>
        <v>781.35875999999996</v>
      </c>
    </row>
    <row r="108" spans="1:9">
      <c r="A108" s="31">
        <v>6203</v>
      </c>
      <c r="B108" s="7" t="s">
        <v>21</v>
      </c>
      <c r="C108" s="19" t="s">
        <v>111</v>
      </c>
      <c r="D108" s="19" t="s">
        <v>117</v>
      </c>
      <c r="E108" s="19">
        <v>4.88</v>
      </c>
      <c r="F108" s="32">
        <f t="shared" si="14"/>
        <v>353.55599999999998</v>
      </c>
      <c r="H108" s="89">
        <f t="shared" si="10"/>
        <v>459.62279999999998</v>
      </c>
      <c r="I108" s="19">
        <f t="shared" si="11"/>
        <v>781.35875999999996</v>
      </c>
    </row>
    <row r="109" spans="1:9">
      <c r="A109" s="31">
        <v>6204</v>
      </c>
      <c r="B109" s="7" t="s">
        <v>21</v>
      </c>
      <c r="C109" s="19" t="s">
        <v>112</v>
      </c>
      <c r="D109" s="19" t="s">
        <v>117</v>
      </c>
      <c r="E109" s="19">
        <v>4.88</v>
      </c>
      <c r="F109" s="32">
        <f t="shared" si="14"/>
        <v>353.55599999999998</v>
      </c>
      <c r="H109" s="89">
        <f t="shared" si="10"/>
        <v>459.62279999999998</v>
      </c>
      <c r="I109" s="19">
        <f t="shared" si="11"/>
        <v>781.35875999999996</v>
      </c>
    </row>
    <row r="110" spans="1:9">
      <c r="A110" s="31">
        <v>6205</v>
      </c>
      <c r="B110" s="7" t="s">
        <v>21</v>
      </c>
      <c r="C110" s="19" t="s">
        <v>113</v>
      </c>
      <c r="D110" s="19" t="s">
        <v>117</v>
      </c>
      <c r="E110" s="19">
        <v>4.88</v>
      </c>
      <c r="F110" s="32">
        <f t="shared" si="14"/>
        <v>353.55599999999998</v>
      </c>
      <c r="H110" s="89">
        <f t="shared" si="10"/>
        <v>459.62279999999998</v>
      </c>
      <c r="I110" s="19">
        <f t="shared" si="11"/>
        <v>781.35875999999996</v>
      </c>
    </row>
    <row r="111" spans="1:9">
      <c r="A111" s="31">
        <v>6206</v>
      </c>
      <c r="B111" s="7" t="s">
        <v>21</v>
      </c>
      <c r="C111" s="19" t="s">
        <v>114</v>
      </c>
      <c r="D111" s="19" t="s">
        <v>117</v>
      </c>
      <c r="E111" s="19">
        <v>4.88</v>
      </c>
      <c r="F111" s="32">
        <f t="shared" si="14"/>
        <v>353.55599999999998</v>
      </c>
      <c r="H111" s="89">
        <f t="shared" si="10"/>
        <v>459.62279999999998</v>
      </c>
      <c r="I111" s="19">
        <f t="shared" si="11"/>
        <v>781.35875999999996</v>
      </c>
    </row>
    <row r="112" spans="1:9">
      <c r="A112" s="31">
        <v>6207</v>
      </c>
      <c r="B112" s="7" t="s">
        <v>21</v>
      </c>
      <c r="C112" s="19" t="s">
        <v>115</v>
      </c>
      <c r="D112" s="19" t="s">
        <v>117</v>
      </c>
      <c r="E112" s="19">
        <v>4.88</v>
      </c>
      <c r="F112" s="32">
        <f t="shared" si="14"/>
        <v>353.55599999999998</v>
      </c>
      <c r="H112" s="89">
        <f t="shared" si="10"/>
        <v>459.62279999999998</v>
      </c>
      <c r="I112" s="19">
        <f t="shared" si="11"/>
        <v>781.35875999999996</v>
      </c>
    </row>
    <row r="113" spans="1:9" ht="14.4" thickBot="1">
      <c r="A113" s="33">
        <v>6208</v>
      </c>
      <c r="B113" s="34" t="s">
        <v>21</v>
      </c>
      <c r="C113" s="35" t="s">
        <v>116</v>
      </c>
      <c r="D113" s="35" t="s">
        <v>117</v>
      </c>
      <c r="E113" s="35">
        <v>4.88</v>
      </c>
      <c r="F113" s="36">
        <f t="shared" si="14"/>
        <v>353.55599999999998</v>
      </c>
      <c r="H113" s="89">
        <f t="shared" si="10"/>
        <v>459.62279999999998</v>
      </c>
      <c r="I113" s="19">
        <f t="shared" si="11"/>
        <v>781.35875999999996</v>
      </c>
    </row>
    <row r="114" spans="1:9" ht="14.4" thickBot="1">
      <c r="A114" s="26"/>
      <c r="B114" s="22"/>
      <c r="C114" s="22" t="s">
        <v>119</v>
      </c>
      <c r="D114" s="22"/>
      <c r="E114" s="22"/>
      <c r="F114" s="23" t="s">
        <v>94</v>
      </c>
      <c r="H114" s="89" t="s">
        <v>94</v>
      </c>
      <c r="I114" s="19" t="s">
        <v>94</v>
      </c>
    </row>
    <row r="115" spans="1:9" ht="42" thickBot="1">
      <c r="A115" s="37"/>
      <c r="B115" s="17" t="s">
        <v>21</v>
      </c>
      <c r="C115" s="38" t="s">
        <v>121</v>
      </c>
      <c r="D115" s="39" t="s">
        <v>122</v>
      </c>
      <c r="E115" s="39">
        <v>20</v>
      </c>
      <c r="F115" s="18">
        <f>E115*$G$6</f>
        <v>1449</v>
      </c>
      <c r="H115" s="89">
        <f t="shared" si="10"/>
        <v>1883.7</v>
      </c>
      <c r="I115" s="19">
        <f t="shared" si="11"/>
        <v>3202.29</v>
      </c>
    </row>
  </sheetData>
  <mergeCells count="8">
    <mergeCell ref="A5:F8"/>
    <mergeCell ref="A53:E53"/>
    <mergeCell ref="A73:E73"/>
    <mergeCell ref="A91:E91"/>
    <mergeCell ref="A100:E100"/>
    <mergeCell ref="A10:E10"/>
    <mergeCell ref="A27:E27"/>
    <mergeCell ref="A51:E51"/>
  </mergeCells>
  <pageMargins left="0.7" right="0.7" top="0.75" bottom="0.75" header="0.3" footer="0.3"/>
  <pageSetup paperSize="9" scale="4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Общий прайс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Boris</dc:creator>
  <cp:lastModifiedBy>User</cp:lastModifiedBy>
  <cp:lastPrinted>2012-01-15T06:01:30Z</cp:lastPrinted>
  <dcterms:created xsi:type="dcterms:W3CDTF">2011-12-27T14:28:30Z</dcterms:created>
  <dcterms:modified xsi:type="dcterms:W3CDTF">2015-08-04T13:44:39Z</dcterms:modified>
</cp:coreProperties>
</file>