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45" windowWidth="15480" windowHeight="11640"/>
  </bookViews>
  <sheets>
    <sheet name="прайс тм КНК" sheetId="1" r:id="rId1"/>
  </sheets>
  <calcPr calcId="145621"/>
</workbook>
</file>

<file path=xl/calcChain.xml><?xml version="1.0" encoding="utf-8"?>
<calcChain xmlns="http://schemas.openxmlformats.org/spreadsheetml/2006/main">
  <c r="D600" i="1" l="1"/>
  <c r="H600" i="1"/>
  <c r="J600" i="1"/>
  <c r="N600" i="1"/>
  <c r="L600" i="1"/>
  <c r="D176" i="1" l="1"/>
  <c r="N255" i="1" l="1"/>
  <c r="N256" i="1"/>
  <c r="N257" i="1"/>
  <c r="N258" i="1"/>
  <c r="N259" i="1"/>
  <c r="N260" i="1"/>
  <c r="N261" i="1"/>
  <c r="L255" i="1"/>
  <c r="L256" i="1"/>
  <c r="L257" i="1"/>
  <c r="L258" i="1"/>
  <c r="L259" i="1"/>
  <c r="L260" i="1"/>
  <c r="L261" i="1"/>
  <c r="J255" i="1"/>
  <c r="J256" i="1"/>
  <c r="J257" i="1"/>
  <c r="J258" i="1"/>
  <c r="J259" i="1"/>
  <c r="J260" i="1"/>
  <c r="J261" i="1"/>
  <c r="J250" i="1"/>
  <c r="H255" i="1"/>
  <c r="H256" i="1"/>
  <c r="H257" i="1"/>
  <c r="H258" i="1"/>
  <c r="H259" i="1"/>
  <c r="H260" i="1"/>
  <c r="H261" i="1"/>
  <c r="D255" i="1"/>
  <c r="D256" i="1"/>
  <c r="D257" i="1"/>
  <c r="D258" i="1"/>
  <c r="D259" i="1"/>
  <c r="D260" i="1"/>
  <c r="D261" i="1"/>
  <c r="F434" i="1" l="1"/>
  <c r="L524" i="1"/>
  <c r="L525" i="1"/>
  <c r="L526" i="1"/>
  <c r="L527" i="1"/>
  <c r="L523" i="1"/>
  <c r="F528" i="1"/>
  <c r="F450" i="1"/>
  <c r="D624" i="1" l="1"/>
  <c r="D625" i="1"/>
  <c r="D626" i="1"/>
  <c r="N230" i="1" l="1"/>
  <c r="N231" i="1"/>
  <c r="N232" i="1"/>
  <c r="N233" i="1"/>
  <c r="N234" i="1"/>
  <c r="N235" i="1"/>
  <c r="N424" i="1"/>
  <c r="N425" i="1"/>
  <c r="N426" i="1"/>
  <c r="N427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523" i="1"/>
  <c r="N524" i="1"/>
  <c r="N525" i="1"/>
  <c r="N526" i="1"/>
  <c r="N527" i="1"/>
  <c r="N531" i="1"/>
  <c r="N532" i="1"/>
  <c r="N533" i="1"/>
  <c r="N534" i="1"/>
  <c r="N535" i="1"/>
  <c r="N536" i="1"/>
  <c r="N537" i="1"/>
  <c r="N538" i="1"/>
  <c r="N539" i="1"/>
  <c r="N540" i="1"/>
  <c r="N541" i="1"/>
  <c r="N543" i="1"/>
  <c r="N544" i="1"/>
  <c r="N545" i="1"/>
  <c r="N546" i="1"/>
  <c r="N547" i="1"/>
  <c r="N548" i="1"/>
  <c r="N549" i="1"/>
  <c r="N550" i="1"/>
  <c r="N542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1" i="1"/>
  <c r="N605" i="1"/>
  <c r="N606" i="1"/>
  <c r="N607" i="1"/>
  <c r="L606" i="1"/>
  <c r="L607" i="1"/>
  <c r="L605" i="1"/>
  <c r="F608" i="1"/>
  <c r="L608" i="1" l="1"/>
  <c r="L532" i="1"/>
  <c r="L533" i="1"/>
  <c r="L534" i="1"/>
  <c r="L535" i="1"/>
  <c r="L536" i="1"/>
  <c r="L537" i="1"/>
  <c r="L538" i="1"/>
  <c r="L539" i="1"/>
  <c r="L540" i="1"/>
  <c r="L541" i="1"/>
  <c r="L543" i="1"/>
  <c r="L544" i="1"/>
  <c r="L545" i="1"/>
  <c r="L546" i="1"/>
  <c r="L547" i="1"/>
  <c r="L548" i="1"/>
  <c r="L549" i="1"/>
  <c r="L550" i="1"/>
  <c r="L542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31" i="1"/>
  <c r="F577" i="1"/>
  <c r="D532" i="1"/>
  <c r="D533" i="1"/>
  <c r="D534" i="1"/>
  <c r="D535" i="1"/>
  <c r="D536" i="1"/>
  <c r="D537" i="1"/>
  <c r="D538" i="1"/>
  <c r="D539" i="1"/>
  <c r="D540" i="1"/>
  <c r="D541" i="1"/>
  <c r="D543" i="1"/>
  <c r="D544" i="1"/>
  <c r="D545" i="1"/>
  <c r="D546" i="1"/>
  <c r="D547" i="1"/>
  <c r="D548" i="1"/>
  <c r="D549" i="1"/>
  <c r="D550" i="1"/>
  <c r="D542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31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1" i="1"/>
  <c r="L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1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1" i="1"/>
  <c r="F602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1" i="1"/>
  <c r="D606" i="1"/>
  <c r="D607" i="1"/>
  <c r="D605" i="1"/>
  <c r="C13" i="1"/>
  <c r="C14" i="1"/>
  <c r="C15" i="1"/>
  <c r="C16" i="1"/>
  <c r="C17" i="1"/>
  <c r="C18" i="1"/>
  <c r="C19" i="1"/>
  <c r="C20" i="1"/>
  <c r="C21" i="1"/>
  <c r="C22" i="1"/>
  <c r="C23" i="1"/>
  <c r="C24" i="1"/>
  <c r="C12" i="1"/>
  <c r="D524" i="1"/>
  <c r="D525" i="1"/>
  <c r="D526" i="1"/>
  <c r="D527" i="1"/>
  <c r="D523" i="1"/>
  <c r="F473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59" i="1"/>
  <c r="F514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F520" i="1"/>
  <c r="F497" i="1"/>
  <c r="F481" i="1"/>
  <c r="F456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H531" i="1"/>
  <c r="J531" i="1"/>
  <c r="H532" i="1"/>
  <c r="J532" i="1"/>
  <c r="H533" i="1"/>
  <c r="J533" i="1"/>
  <c r="H534" i="1"/>
  <c r="J534" i="1"/>
  <c r="H535" i="1"/>
  <c r="J535" i="1"/>
  <c r="H536" i="1"/>
  <c r="J536" i="1"/>
  <c r="H537" i="1"/>
  <c r="J537" i="1"/>
  <c r="H538" i="1"/>
  <c r="J538" i="1"/>
  <c r="H539" i="1"/>
  <c r="J539" i="1"/>
  <c r="H540" i="1"/>
  <c r="J540" i="1"/>
  <c r="H541" i="1"/>
  <c r="J541" i="1"/>
  <c r="H543" i="1"/>
  <c r="J543" i="1"/>
  <c r="H544" i="1"/>
  <c r="J544" i="1"/>
  <c r="H545" i="1"/>
  <c r="J545" i="1"/>
  <c r="H546" i="1"/>
  <c r="J546" i="1"/>
  <c r="H547" i="1"/>
  <c r="J547" i="1"/>
  <c r="H548" i="1"/>
  <c r="J548" i="1"/>
  <c r="H549" i="1"/>
  <c r="J549" i="1"/>
  <c r="H550" i="1"/>
  <c r="J550" i="1"/>
  <c r="H542" i="1"/>
  <c r="J542" i="1"/>
  <c r="H551" i="1"/>
  <c r="J551" i="1"/>
  <c r="H552" i="1"/>
  <c r="J552" i="1"/>
  <c r="H553" i="1"/>
  <c r="J553" i="1"/>
  <c r="H554" i="1"/>
  <c r="J554" i="1"/>
  <c r="H555" i="1"/>
  <c r="J555" i="1"/>
  <c r="H556" i="1"/>
  <c r="J556" i="1"/>
  <c r="H557" i="1"/>
  <c r="J557" i="1"/>
  <c r="H558" i="1"/>
  <c r="J558" i="1"/>
  <c r="H559" i="1"/>
  <c r="J559" i="1"/>
  <c r="H560" i="1"/>
  <c r="J560" i="1"/>
  <c r="H561" i="1"/>
  <c r="J561" i="1"/>
  <c r="H562" i="1"/>
  <c r="J562" i="1"/>
  <c r="H563" i="1"/>
  <c r="J563" i="1"/>
  <c r="H564" i="1"/>
  <c r="J564" i="1"/>
  <c r="H565" i="1"/>
  <c r="J565" i="1"/>
  <c r="H566" i="1"/>
  <c r="J566" i="1"/>
  <c r="H567" i="1"/>
  <c r="J567" i="1"/>
  <c r="H568" i="1"/>
  <c r="J568" i="1"/>
  <c r="H569" i="1"/>
  <c r="J569" i="1"/>
  <c r="H570" i="1"/>
  <c r="J570" i="1"/>
  <c r="H571" i="1"/>
  <c r="J571" i="1"/>
  <c r="H572" i="1"/>
  <c r="J572" i="1"/>
  <c r="H573" i="1"/>
  <c r="J573" i="1"/>
  <c r="H574" i="1"/>
  <c r="J574" i="1"/>
  <c r="H575" i="1"/>
  <c r="J575" i="1"/>
  <c r="H576" i="1"/>
  <c r="J576" i="1"/>
  <c r="H605" i="1"/>
  <c r="J605" i="1"/>
  <c r="H606" i="1"/>
  <c r="J606" i="1"/>
  <c r="H607" i="1"/>
  <c r="J607" i="1"/>
  <c r="H580" i="1"/>
  <c r="J580" i="1"/>
  <c r="J522" i="1"/>
  <c r="H523" i="1"/>
  <c r="J523" i="1"/>
  <c r="H524" i="1"/>
  <c r="J524" i="1"/>
  <c r="H525" i="1"/>
  <c r="J525" i="1"/>
  <c r="H526" i="1"/>
  <c r="J526" i="1"/>
  <c r="H527" i="1"/>
  <c r="J527" i="1"/>
  <c r="H460" i="1"/>
  <c r="J460" i="1"/>
  <c r="L460" i="1"/>
  <c r="H461" i="1"/>
  <c r="J461" i="1"/>
  <c r="L461" i="1"/>
  <c r="H462" i="1"/>
  <c r="J462" i="1"/>
  <c r="L462" i="1"/>
  <c r="H463" i="1"/>
  <c r="J463" i="1"/>
  <c r="L463" i="1"/>
  <c r="H464" i="1"/>
  <c r="J464" i="1"/>
  <c r="L464" i="1"/>
  <c r="H465" i="1"/>
  <c r="J465" i="1"/>
  <c r="L465" i="1"/>
  <c r="H466" i="1"/>
  <c r="J466" i="1"/>
  <c r="L466" i="1"/>
  <c r="H467" i="1"/>
  <c r="J467" i="1"/>
  <c r="L467" i="1"/>
  <c r="H468" i="1"/>
  <c r="J468" i="1"/>
  <c r="L468" i="1"/>
  <c r="H469" i="1"/>
  <c r="J469" i="1"/>
  <c r="L469" i="1"/>
  <c r="H470" i="1"/>
  <c r="J470" i="1"/>
  <c r="L470" i="1"/>
  <c r="H471" i="1"/>
  <c r="J471" i="1"/>
  <c r="L471" i="1"/>
  <c r="H472" i="1"/>
  <c r="J472" i="1"/>
  <c r="L472" i="1"/>
  <c r="H509" i="1"/>
  <c r="J509" i="1"/>
  <c r="L509" i="1"/>
  <c r="H510" i="1"/>
  <c r="J510" i="1"/>
  <c r="L510" i="1"/>
  <c r="H511" i="1"/>
  <c r="J511" i="1"/>
  <c r="L511" i="1"/>
  <c r="H512" i="1"/>
  <c r="J512" i="1"/>
  <c r="L512" i="1"/>
  <c r="H513" i="1"/>
  <c r="J513" i="1"/>
  <c r="L513" i="1"/>
  <c r="H459" i="1"/>
  <c r="J459" i="1"/>
  <c r="L459" i="1"/>
  <c r="L508" i="1"/>
  <c r="J508" i="1"/>
  <c r="H508" i="1"/>
  <c r="L507" i="1"/>
  <c r="J507" i="1"/>
  <c r="H507" i="1"/>
  <c r="L506" i="1"/>
  <c r="J506" i="1"/>
  <c r="H506" i="1"/>
  <c r="L505" i="1"/>
  <c r="J505" i="1"/>
  <c r="H505" i="1"/>
  <c r="L504" i="1"/>
  <c r="J504" i="1"/>
  <c r="H504" i="1"/>
  <c r="L503" i="1"/>
  <c r="J503" i="1"/>
  <c r="H503" i="1"/>
  <c r="L502" i="1"/>
  <c r="J502" i="1"/>
  <c r="H502" i="1"/>
  <c r="L501" i="1"/>
  <c r="J501" i="1"/>
  <c r="H501" i="1"/>
  <c r="L500" i="1"/>
  <c r="J500" i="1"/>
  <c r="H500" i="1"/>
  <c r="D500" i="1"/>
  <c r="L449" i="1"/>
  <c r="J449" i="1"/>
  <c r="H449" i="1"/>
  <c r="D449" i="1"/>
  <c r="L448" i="1"/>
  <c r="J448" i="1"/>
  <c r="H448" i="1"/>
  <c r="D448" i="1"/>
  <c r="L447" i="1"/>
  <c r="J447" i="1"/>
  <c r="H447" i="1"/>
  <c r="D447" i="1"/>
  <c r="L446" i="1"/>
  <c r="J446" i="1"/>
  <c r="H446" i="1"/>
  <c r="D446" i="1"/>
  <c r="L445" i="1"/>
  <c r="J445" i="1"/>
  <c r="H445" i="1"/>
  <c r="D445" i="1"/>
  <c r="L444" i="1"/>
  <c r="J444" i="1"/>
  <c r="H444" i="1"/>
  <c r="D444" i="1"/>
  <c r="L443" i="1"/>
  <c r="J443" i="1"/>
  <c r="H443" i="1"/>
  <c r="D443" i="1"/>
  <c r="L442" i="1"/>
  <c r="J442" i="1"/>
  <c r="H442" i="1"/>
  <c r="D442" i="1"/>
  <c r="L441" i="1"/>
  <c r="J441" i="1"/>
  <c r="H441" i="1"/>
  <c r="D441" i="1"/>
  <c r="L440" i="1"/>
  <c r="J440" i="1"/>
  <c r="H440" i="1"/>
  <c r="D440" i="1"/>
  <c r="L439" i="1"/>
  <c r="J439" i="1"/>
  <c r="H439" i="1"/>
  <c r="D439" i="1"/>
  <c r="L438" i="1"/>
  <c r="J438" i="1"/>
  <c r="H438" i="1"/>
  <c r="D438" i="1"/>
  <c r="L437" i="1"/>
  <c r="J437" i="1"/>
  <c r="H437" i="1"/>
  <c r="D437" i="1"/>
  <c r="D473" i="1" l="1"/>
  <c r="L577" i="1"/>
  <c r="H514" i="1"/>
  <c r="L514" i="1"/>
  <c r="J473" i="1"/>
  <c r="H602" i="1"/>
  <c r="D608" i="1"/>
  <c r="D577" i="1"/>
  <c r="H577" i="1"/>
  <c r="L602" i="1"/>
  <c r="D602" i="1"/>
  <c r="H608" i="1"/>
  <c r="D514" i="1"/>
  <c r="J514" i="1"/>
  <c r="L473" i="1"/>
  <c r="H473" i="1"/>
  <c r="J602" i="1"/>
  <c r="J608" i="1"/>
  <c r="J577" i="1"/>
  <c r="H407" i="1"/>
  <c r="J407" i="1"/>
  <c r="L407" i="1"/>
  <c r="N407" i="1"/>
  <c r="F421" i="1"/>
  <c r="D40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F404" i="1"/>
  <c r="L403" i="1"/>
  <c r="J403" i="1"/>
  <c r="H403" i="1"/>
  <c r="D403" i="1"/>
  <c r="L402" i="1"/>
  <c r="J402" i="1"/>
  <c r="H402" i="1"/>
  <c r="D402" i="1"/>
  <c r="L401" i="1"/>
  <c r="J401" i="1"/>
  <c r="H401" i="1"/>
  <c r="D401" i="1"/>
  <c r="L400" i="1"/>
  <c r="J400" i="1"/>
  <c r="H400" i="1"/>
  <c r="D400" i="1"/>
  <c r="L399" i="1"/>
  <c r="J399" i="1"/>
  <c r="H399" i="1"/>
  <c r="D399" i="1"/>
  <c r="L398" i="1"/>
  <c r="J398" i="1"/>
  <c r="H398" i="1"/>
  <c r="D398" i="1"/>
  <c r="L397" i="1"/>
  <c r="J397" i="1"/>
  <c r="H397" i="1"/>
  <c r="D397" i="1"/>
  <c r="L396" i="1"/>
  <c r="J396" i="1"/>
  <c r="H396" i="1"/>
  <c r="D396" i="1"/>
  <c r="L395" i="1"/>
  <c r="J395" i="1"/>
  <c r="H395" i="1"/>
  <c r="D395" i="1"/>
  <c r="L394" i="1"/>
  <c r="J394" i="1"/>
  <c r="H394" i="1"/>
  <c r="D394" i="1"/>
  <c r="L393" i="1"/>
  <c r="J393" i="1"/>
  <c r="H393" i="1"/>
  <c r="D393" i="1"/>
  <c r="L392" i="1"/>
  <c r="J392" i="1"/>
  <c r="H392" i="1"/>
  <c r="D392" i="1"/>
  <c r="L391" i="1"/>
  <c r="J391" i="1"/>
  <c r="H391" i="1"/>
  <c r="D391" i="1"/>
  <c r="L390" i="1"/>
  <c r="J390" i="1"/>
  <c r="H390" i="1"/>
  <c r="D390" i="1"/>
  <c r="L389" i="1"/>
  <c r="J389" i="1"/>
  <c r="H389" i="1"/>
  <c r="D389" i="1"/>
  <c r="L388" i="1"/>
  <c r="J388" i="1"/>
  <c r="H388" i="1"/>
  <c r="D388" i="1"/>
  <c r="L387" i="1"/>
  <c r="J387" i="1"/>
  <c r="H387" i="1"/>
  <c r="D387" i="1"/>
  <c r="L386" i="1"/>
  <c r="J386" i="1"/>
  <c r="H386" i="1"/>
  <c r="D386" i="1"/>
  <c r="L385" i="1"/>
  <c r="J385" i="1"/>
  <c r="H385" i="1"/>
  <c r="D385" i="1"/>
  <c r="L384" i="1"/>
  <c r="J384" i="1"/>
  <c r="H384" i="1"/>
  <c r="D384" i="1"/>
  <c r="L383" i="1"/>
  <c r="J383" i="1"/>
  <c r="H383" i="1"/>
  <c r="D383" i="1"/>
  <c r="L382" i="1"/>
  <c r="J382" i="1"/>
  <c r="H382" i="1"/>
  <c r="D382" i="1"/>
  <c r="L381" i="1"/>
  <c r="J381" i="1"/>
  <c r="H381" i="1"/>
  <c r="D381" i="1"/>
  <c r="L380" i="1"/>
  <c r="J380" i="1"/>
  <c r="H380" i="1"/>
  <c r="D380" i="1"/>
  <c r="L379" i="1"/>
  <c r="J379" i="1"/>
  <c r="H379" i="1"/>
  <c r="D379" i="1"/>
  <c r="L378" i="1"/>
  <c r="J378" i="1"/>
  <c r="H378" i="1"/>
  <c r="D378" i="1"/>
  <c r="L377" i="1"/>
  <c r="J377" i="1"/>
  <c r="H377" i="1"/>
  <c r="D377" i="1"/>
  <c r="L376" i="1"/>
  <c r="J376" i="1"/>
  <c r="H376" i="1"/>
  <c r="D376" i="1"/>
  <c r="L375" i="1"/>
  <c r="J375" i="1"/>
  <c r="H375" i="1"/>
  <c r="D375" i="1"/>
  <c r="L374" i="1"/>
  <c r="J374" i="1"/>
  <c r="H374" i="1"/>
  <c r="D374" i="1"/>
  <c r="L373" i="1"/>
  <c r="J373" i="1"/>
  <c r="H373" i="1"/>
  <c r="D373" i="1"/>
  <c r="L372" i="1"/>
  <c r="J372" i="1"/>
  <c r="H372" i="1"/>
  <c r="D372" i="1"/>
  <c r="L371" i="1"/>
  <c r="J371" i="1"/>
  <c r="H371" i="1"/>
  <c r="D371" i="1"/>
  <c r="L370" i="1"/>
  <c r="J370" i="1"/>
  <c r="H370" i="1"/>
  <c r="D370" i="1"/>
  <c r="L369" i="1"/>
  <c r="J369" i="1"/>
  <c r="H369" i="1"/>
  <c r="D369" i="1"/>
  <c r="L368" i="1"/>
  <c r="L404" i="1" s="1"/>
  <c r="J368" i="1"/>
  <c r="H368" i="1"/>
  <c r="H404" i="1" s="1"/>
  <c r="D368" i="1"/>
  <c r="D404" i="1" s="1"/>
  <c r="F615" i="1"/>
  <c r="N614" i="1"/>
  <c r="L614" i="1"/>
  <c r="J614" i="1"/>
  <c r="H614" i="1"/>
  <c r="D614" i="1"/>
  <c r="N613" i="1"/>
  <c r="L613" i="1"/>
  <c r="J613" i="1"/>
  <c r="H613" i="1"/>
  <c r="D613" i="1"/>
  <c r="N612" i="1"/>
  <c r="L612" i="1"/>
  <c r="J612" i="1"/>
  <c r="H612" i="1"/>
  <c r="D612" i="1"/>
  <c r="N611" i="1"/>
  <c r="L611" i="1"/>
  <c r="J611" i="1"/>
  <c r="H611" i="1"/>
  <c r="D611" i="1"/>
  <c r="J404" i="1" l="1"/>
  <c r="H615" i="1"/>
  <c r="L615" i="1"/>
  <c r="J615" i="1"/>
  <c r="D421" i="1"/>
  <c r="L421" i="1"/>
  <c r="H421" i="1"/>
  <c r="J421" i="1"/>
  <c r="D615" i="1"/>
  <c r="F296" i="1" l="1"/>
  <c r="N287" i="1"/>
  <c r="N288" i="1"/>
  <c r="N289" i="1"/>
  <c r="N290" i="1"/>
  <c r="N291" i="1"/>
  <c r="N292" i="1"/>
  <c r="N293" i="1"/>
  <c r="N294" i="1"/>
  <c r="N295" i="1"/>
  <c r="L287" i="1"/>
  <c r="L288" i="1"/>
  <c r="L289" i="1"/>
  <c r="L290" i="1"/>
  <c r="L291" i="1"/>
  <c r="L292" i="1"/>
  <c r="L293" i="1"/>
  <c r="L294" i="1"/>
  <c r="L295" i="1"/>
  <c r="J287" i="1"/>
  <c r="J288" i="1"/>
  <c r="J289" i="1"/>
  <c r="J290" i="1"/>
  <c r="J291" i="1"/>
  <c r="J292" i="1"/>
  <c r="J293" i="1"/>
  <c r="J294" i="1"/>
  <c r="J295" i="1"/>
  <c r="H287" i="1"/>
  <c r="H288" i="1"/>
  <c r="H289" i="1"/>
  <c r="H290" i="1"/>
  <c r="H291" i="1"/>
  <c r="H292" i="1"/>
  <c r="H293" i="1"/>
  <c r="H294" i="1"/>
  <c r="H295" i="1"/>
  <c r="D287" i="1"/>
  <c r="D288" i="1"/>
  <c r="D289" i="1"/>
  <c r="D290" i="1"/>
  <c r="D291" i="1"/>
  <c r="D292" i="1"/>
  <c r="D293" i="1"/>
  <c r="D294" i="1"/>
  <c r="D295" i="1"/>
  <c r="L230" i="1"/>
  <c r="L231" i="1"/>
  <c r="L232" i="1"/>
  <c r="L233" i="1"/>
  <c r="L234" i="1"/>
  <c r="L235" i="1"/>
  <c r="J230" i="1"/>
  <c r="J231" i="1"/>
  <c r="J232" i="1"/>
  <c r="J233" i="1"/>
  <c r="J234" i="1"/>
  <c r="J235" i="1"/>
  <c r="H230" i="1"/>
  <c r="H231" i="1"/>
  <c r="H232" i="1"/>
  <c r="H233" i="1"/>
  <c r="H234" i="1"/>
  <c r="H235" i="1"/>
  <c r="F236" i="1"/>
  <c r="D230" i="1"/>
  <c r="D231" i="1"/>
  <c r="D232" i="1"/>
  <c r="D233" i="1"/>
  <c r="D234" i="1"/>
  <c r="D235" i="1"/>
  <c r="D296" i="1" l="1"/>
  <c r="J296" i="1"/>
  <c r="H296" i="1"/>
  <c r="L296" i="1"/>
  <c r="N176" i="1"/>
  <c r="N177" i="1"/>
  <c r="N178" i="1"/>
  <c r="N179" i="1"/>
  <c r="N180" i="1"/>
  <c r="N181" i="1"/>
  <c r="N182" i="1"/>
  <c r="N183" i="1"/>
  <c r="N184" i="1"/>
  <c r="N185" i="1"/>
  <c r="N186" i="1"/>
  <c r="L176" i="1"/>
  <c r="L177" i="1"/>
  <c r="L178" i="1"/>
  <c r="L179" i="1"/>
  <c r="L180" i="1"/>
  <c r="L182" i="1"/>
  <c r="L183" i="1"/>
  <c r="L184" i="1"/>
  <c r="L185" i="1"/>
  <c r="L186" i="1"/>
  <c r="J176" i="1"/>
  <c r="J177" i="1"/>
  <c r="J178" i="1"/>
  <c r="J179" i="1"/>
  <c r="J180" i="1"/>
  <c r="J182" i="1"/>
  <c r="J183" i="1"/>
  <c r="J184" i="1"/>
  <c r="J185" i="1"/>
  <c r="J186" i="1"/>
  <c r="H176" i="1"/>
  <c r="H177" i="1"/>
  <c r="H178" i="1"/>
  <c r="H179" i="1"/>
  <c r="H180" i="1"/>
  <c r="H182" i="1"/>
  <c r="H183" i="1"/>
  <c r="H184" i="1"/>
  <c r="H185" i="1"/>
  <c r="H186" i="1"/>
  <c r="F187" i="1"/>
  <c r="D183" i="1"/>
  <c r="D184" i="1"/>
  <c r="D185" i="1"/>
  <c r="D186" i="1"/>
  <c r="D182" i="1"/>
  <c r="D177" i="1"/>
  <c r="D178" i="1"/>
  <c r="D179" i="1"/>
  <c r="D180" i="1"/>
  <c r="D187" i="1" l="1"/>
  <c r="H187" i="1"/>
  <c r="J187" i="1"/>
  <c r="L187" i="1"/>
  <c r="L134" i="1"/>
  <c r="L135" i="1"/>
  <c r="L136" i="1"/>
  <c r="J134" i="1"/>
  <c r="J135" i="1"/>
  <c r="J136" i="1"/>
  <c r="H134" i="1"/>
  <c r="H135" i="1"/>
  <c r="H136" i="1"/>
  <c r="N134" i="1"/>
  <c r="N135" i="1"/>
  <c r="N136" i="1"/>
  <c r="F137" i="1"/>
  <c r="D134" i="1"/>
  <c r="D135" i="1"/>
  <c r="D136" i="1"/>
  <c r="J119" i="1"/>
  <c r="J120" i="1"/>
  <c r="J121" i="1"/>
  <c r="J122" i="1"/>
  <c r="L119" i="1"/>
  <c r="L120" i="1"/>
  <c r="L121" i="1"/>
  <c r="L122" i="1"/>
  <c r="N119" i="1"/>
  <c r="N120" i="1"/>
  <c r="N121" i="1"/>
  <c r="N122" i="1"/>
  <c r="H119" i="1"/>
  <c r="H120" i="1"/>
  <c r="H121" i="1"/>
  <c r="H122" i="1"/>
  <c r="F123" i="1"/>
  <c r="D119" i="1"/>
  <c r="D120" i="1"/>
  <c r="D121" i="1"/>
  <c r="D122" i="1"/>
  <c r="N101" i="1"/>
  <c r="N102" i="1"/>
  <c r="N103" i="1"/>
  <c r="N104" i="1"/>
  <c r="N105" i="1"/>
  <c r="N106" i="1"/>
  <c r="L101" i="1"/>
  <c r="L102" i="1"/>
  <c r="L103" i="1"/>
  <c r="L104" i="1"/>
  <c r="L105" i="1"/>
  <c r="L106" i="1"/>
  <c r="J101" i="1"/>
  <c r="J102" i="1"/>
  <c r="J103" i="1"/>
  <c r="J104" i="1"/>
  <c r="J105" i="1"/>
  <c r="J106" i="1"/>
  <c r="F107" i="1"/>
  <c r="H101" i="1"/>
  <c r="H102" i="1"/>
  <c r="H103" i="1"/>
  <c r="H104" i="1"/>
  <c r="H105" i="1"/>
  <c r="H106" i="1"/>
  <c r="F41" i="1"/>
  <c r="N29" i="1"/>
  <c r="N30" i="1"/>
  <c r="N31" i="1"/>
  <c r="N32" i="1"/>
  <c r="N33" i="1"/>
  <c r="N34" i="1"/>
  <c r="N35" i="1"/>
  <c r="N36" i="1"/>
  <c r="N37" i="1"/>
  <c r="N38" i="1"/>
  <c r="N39" i="1"/>
  <c r="N40" i="1"/>
  <c r="L29" i="1"/>
  <c r="L30" i="1"/>
  <c r="L31" i="1"/>
  <c r="L32" i="1"/>
  <c r="L33" i="1"/>
  <c r="L34" i="1"/>
  <c r="L35" i="1"/>
  <c r="L36" i="1"/>
  <c r="L37" i="1"/>
  <c r="L38" i="1"/>
  <c r="L39" i="1"/>
  <c r="L40" i="1"/>
  <c r="J29" i="1"/>
  <c r="J30" i="1"/>
  <c r="J31" i="1"/>
  <c r="J32" i="1"/>
  <c r="J33" i="1"/>
  <c r="J34" i="1"/>
  <c r="J35" i="1"/>
  <c r="J36" i="1"/>
  <c r="J37" i="1"/>
  <c r="J38" i="1"/>
  <c r="J39" i="1"/>
  <c r="J40" i="1"/>
  <c r="H29" i="1"/>
  <c r="H30" i="1"/>
  <c r="H31" i="1"/>
  <c r="H32" i="1"/>
  <c r="H33" i="1"/>
  <c r="H34" i="1"/>
  <c r="H35" i="1"/>
  <c r="H36" i="1"/>
  <c r="H37" i="1"/>
  <c r="H38" i="1"/>
  <c r="H39" i="1"/>
  <c r="H40" i="1"/>
  <c r="D29" i="1"/>
  <c r="D30" i="1"/>
  <c r="D31" i="1"/>
  <c r="D32" i="1"/>
  <c r="D33" i="1"/>
  <c r="D34" i="1"/>
  <c r="D35" i="1"/>
  <c r="D36" i="1"/>
  <c r="D37" i="1"/>
  <c r="D38" i="1"/>
  <c r="D39" i="1"/>
  <c r="D40" i="1"/>
  <c r="L251" i="1"/>
  <c r="L252" i="1"/>
  <c r="L253" i="1"/>
  <c r="L254" i="1"/>
  <c r="L262" i="1"/>
  <c r="J251" i="1"/>
  <c r="J252" i="1"/>
  <c r="J253" i="1"/>
  <c r="J254" i="1"/>
  <c r="J262" i="1"/>
  <c r="H251" i="1"/>
  <c r="H252" i="1"/>
  <c r="H253" i="1"/>
  <c r="H254" i="1"/>
  <c r="H262" i="1"/>
  <c r="L240" i="1"/>
  <c r="L241" i="1"/>
  <c r="L242" i="1"/>
  <c r="L243" i="1"/>
  <c r="L244" i="1"/>
  <c r="L245" i="1"/>
  <c r="L246" i="1"/>
  <c r="J240" i="1"/>
  <c r="J241" i="1"/>
  <c r="J242" i="1"/>
  <c r="J243" i="1"/>
  <c r="J244" i="1"/>
  <c r="J245" i="1"/>
  <c r="J246" i="1"/>
  <c r="H240" i="1"/>
  <c r="H241" i="1"/>
  <c r="H242" i="1"/>
  <c r="H243" i="1"/>
  <c r="H244" i="1"/>
  <c r="H245" i="1"/>
  <c r="H246" i="1"/>
  <c r="N239" i="1"/>
  <c r="N240" i="1"/>
  <c r="N241" i="1"/>
  <c r="N242" i="1"/>
  <c r="N243" i="1"/>
  <c r="N244" i="1"/>
  <c r="N245" i="1"/>
  <c r="N246" i="1"/>
  <c r="N250" i="1"/>
  <c r="N251" i="1"/>
  <c r="N252" i="1"/>
  <c r="N253" i="1"/>
  <c r="N254" i="1"/>
  <c r="N262" i="1"/>
  <c r="F263" i="1"/>
  <c r="F247" i="1"/>
  <c r="D251" i="1"/>
  <c r="D252" i="1"/>
  <c r="D253" i="1"/>
  <c r="D254" i="1"/>
  <c r="D262" i="1"/>
  <c r="D240" i="1"/>
  <c r="D241" i="1"/>
  <c r="D242" i="1"/>
  <c r="D243" i="1"/>
  <c r="D244" i="1"/>
  <c r="D245" i="1"/>
  <c r="D246" i="1"/>
  <c r="L250" i="1"/>
  <c r="H250" i="1"/>
  <c r="D250" i="1"/>
  <c r="L239" i="1"/>
  <c r="J239" i="1"/>
  <c r="H239" i="1"/>
  <c r="D239" i="1"/>
  <c r="H247" i="1" l="1"/>
  <c r="L247" i="1"/>
  <c r="H263" i="1"/>
  <c r="L263" i="1"/>
  <c r="J247" i="1"/>
  <c r="D263" i="1"/>
  <c r="D247" i="1"/>
  <c r="J263" i="1"/>
  <c r="F277" i="1"/>
  <c r="L273" i="1"/>
  <c r="J273" i="1"/>
  <c r="H273" i="1"/>
  <c r="N273" i="1"/>
  <c r="D273" i="1"/>
  <c r="N154" i="1"/>
  <c r="L154" i="1"/>
  <c r="J154" i="1"/>
  <c r="H154" i="1"/>
  <c r="D154" i="1"/>
  <c r="F348" i="1"/>
  <c r="F347" i="1"/>
  <c r="F346" i="1"/>
  <c r="J201" i="1"/>
  <c r="H201" i="1"/>
  <c r="J200" i="1"/>
  <c r="H200" i="1"/>
  <c r="J199" i="1"/>
  <c r="H199" i="1"/>
  <c r="J198" i="1"/>
  <c r="H198" i="1"/>
  <c r="J197" i="1"/>
  <c r="H197" i="1"/>
  <c r="J221" i="1"/>
  <c r="J222" i="1"/>
  <c r="J223" i="1"/>
  <c r="J225" i="1"/>
  <c r="L146" i="1" l="1"/>
  <c r="L147" i="1"/>
  <c r="L148" i="1"/>
  <c r="J146" i="1" l="1"/>
  <c r="J147" i="1"/>
  <c r="J148" i="1"/>
  <c r="J145" i="1"/>
  <c r="H146" i="1"/>
  <c r="H147" i="1"/>
  <c r="H148" i="1"/>
  <c r="H145" i="1"/>
  <c r="D361" i="1" l="1"/>
  <c r="D362" i="1"/>
  <c r="D363" i="1"/>
  <c r="H361" i="1"/>
  <c r="H362" i="1"/>
  <c r="H363" i="1"/>
  <c r="J361" i="1"/>
  <c r="J362" i="1"/>
  <c r="J363" i="1"/>
  <c r="L361" i="1"/>
  <c r="L362" i="1"/>
  <c r="L363" i="1"/>
  <c r="N361" i="1"/>
  <c r="N362" i="1"/>
  <c r="N363" i="1"/>
  <c r="D617" i="1"/>
  <c r="J352" i="1"/>
  <c r="H352" i="1"/>
  <c r="J280" i="1" l="1"/>
  <c r="H280" i="1"/>
  <c r="J424" i="1"/>
  <c r="H424" i="1"/>
  <c r="F428" i="1"/>
  <c r="L427" i="1"/>
  <c r="J427" i="1"/>
  <c r="H427" i="1"/>
  <c r="D427" i="1"/>
  <c r="L426" i="1"/>
  <c r="J426" i="1"/>
  <c r="H426" i="1"/>
  <c r="D426" i="1"/>
  <c r="L425" i="1"/>
  <c r="J425" i="1"/>
  <c r="H425" i="1"/>
  <c r="D425" i="1"/>
  <c r="L424" i="1"/>
  <c r="L428" i="1" s="1"/>
  <c r="D424" i="1"/>
  <c r="D428" i="1" l="1"/>
  <c r="H428" i="1"/>
  <c r="J428" i="1"/>
  <c r="J431" i="1"/>
  <c r="H431" i="1"/>
  <c r="J205" i="1"/>
  <c r="H205" i="1"/>
  <c r="J229" i="1"/>
  <c r="J236" i="1" s="1"/>
  <c r="H229" i="1"/>
  <c r="H236" i="1" s="1"/>
  <c r="J191" i="1"/>
  <c r="H191" i="1"/>
  <c r="J152" i="1" l="1"/>
  <c r="H152" i="1"/>
  <c r="J140" i="1"/>
  <c r="J142" i="1" s="1"/>
  <c r="H140" i="1"/>
  <c r="H142" i="1" s="1"/>
  <c r="J133" i="1"/>
  <c r="J137" i="1" s="1"/>
  <c r="H133" i="1"/>
  <c r="H137" i="1" s="1"/>
  <c r="J126" i="1"/>
  <c r="H126" i="1"/>
  <c r="J118" i="1"/>
  <c r="J123" i="1" s="1"/>
  <c r="H118" i="1"/>
  <c r="H123" i="1" s="1"/>
  <c r="J60" i="1"/>
  <c r="H60" i="1"/>
  <c r="N147" i="1" l="1"/>
  <c r="D147" i="1"/>
  <c r="N454" i="1"/>
  <c r="N455" i="1"/>
  <c r="H53" i="1"/>
  <c r="H54" i="1"/>
  <c r="H55" i="1"/>
  <c r="H56" i="1"/>
  <c r="J53" i="1"/>
  <c r="J54" i="1"/>
  <c r="J55" i="1"/>
  <c r="J56" i="1"/>
  <c r="L53" i="1"/>
  <c r="L54" i="1"/>
  <c r="L55" i="1"/>
  <c r="L56" i="1"/>
  <c r="N53" i="1"/>
  <c r="N54" i="1"/>
  <c r="N55" i="1"/>
  <c r="N56" i="1"/>
  <c r="D229" i="1"/>
  <c r="D236" i="1" s="1"/>
  <c r="D267" i="1"/>
  <c r="D268" i="1"/>
  <c r="D269" i="1"/>
  <c r="D266" i="1"/>
  <c r="D300" i="1"/>
  <c r="D301" i="1"/>
  <c r="D302" i="1"/>
  <c r="D303" i="1"/>
  <c r="D304" i="1"/>
  <c r="D305" i="1"/>
  <c r="D306" i="1"/>
  <c r="D299" i="1"/>
  <c r="D13" i="1"/>
  <c r="D14" i="1"/>
  <c r="D15" i="1"/>
  <c r="D16" i="1"/>
  <c r="D17" i="1"/>
  <c r="D18" i="1"/>
  <c r="D19" i="1"/>
  <c r="D20" i="1"/>
  <c r="D21" i="1"/>
  <c r="D22" i="1"/>
  <c r="D23" i="1"/>
  <c r="D24" i="1"/>
  <c r="D12" i="1"/>
  <c r="D281" i="1"/>
  <c r="D282" i="1"/>
  <c r="D283" i="1"/>
  <c r="D280" i="1"/>
  <c r="D162" i="1"/>
  <c r="D163" i="1"/>
  <c r="D164" i="1"/>
  <c r="D165" i="1"/>
  <c r="D161" i="1"/>
  <c r="D168" i="1"/>
  <c r="D169" i="1"/>
  <c r="D170" i="1"/>
  <c r="D171" i="1"/>
  <c r="D167" i="1"/>
  <c r="D215" i="1"/>
  <c r="D214" i="1"/>
  <c r="D220" i="1"/>
  <c r="D221" i="1"/>
  <c r="D222" i="1"/>
  <c r="D223" i="1"/>
  <c r="D224" i="1"/>
  <c r="D225" i="1"/>
  <c r="D219" i="1"/>
  <c r="D210" i="1"/>
  <c r="D209" i="1"/>
  <c r="D93" i="1"/>
  <c r="D94" i="1"/>
  <c r="D95" i="1"/>
  <c r="D96" i="1"/>
  <c r="D97" i="1"/>
  <c r="D92" i="1"/>
  <c r="D45" i="1"/>
  <c r="D46" i="1"/>
  <c r="D47" i="1"/>
  <c r="D48" i="1"/>
  <c r="D49" i="1"/>
  <c r="D50" i="1"/>
  <c r="D51" i="1"/>
  <c r="D52" i="1"/>
  <c r="D53" i="1"/>
  <c r="D54" i="1"/>
  <c r="D55" i="1"/>
  <c r="D56" i="1"/>
  <c r="D44" i="1"/>
  <c r="D111" i="1"/>
  <c r="D112" i="1"/>
  <c r="D113" i="1"/>
  <c r="D114" i="1"/>
  <c r="D110" i="1"/>
  <c r="D127" i="1"/>
  <c r="D128" i="1"/>
  <c r="D129" i="1"/>
  <c r="D126" i="1"/>
  <c r="D205" i="1"/>
  <c r="D206" i="1" s="1"/>
  <c r="F206" i="1"/>
  <c r="N205" i="1"/>
  <c r="L205" i="1"/>
  <c r="L206" i="1" s="1"/>
  <c r="J206" i="1"/>
  <c r="H206" i="1"/>
  <c r="D28" i="1"/>
  <c r="D41" i="1" s="1"/>
  <c r="D61" i="1"/>
  <c r="D62" i="1"/>
  <c r="D63" i="1"/>
  <c r="D64" i="1"/>
  <c r="D65" i="1"/>
  <c r="D66" i="1"/>
  <c r="D67" i="1"/>
  <c r="D68" i="1"/>
  <c r="D69" i="1"/>
  <c r="D70" i="1"/>
  <c r="D71" i="1"/>
  <c r="D72" i="1"/>
  <c r="D60" i="1"/>
  <c r="F57" i="1"/>
  <c r="D77" i="1"/>
  <c r="D78" i="1"/>
  <c r="D79" i="1"/>
  <c r="D80" i="1"/>
  <c r="D81" i="1"/>
  <c r="D82" i="1"/>
  <c r="D83" i="1"/>
  <c r="D84" i="1"/>
  <c r="D85" i="1"/>
  <c r="D76" i="1"/>
  <c r="D89" i="1"/>
  <c r="D118" i="1"/>
  <c r="D123" i="1" s="1"/>
  <c r="D133" i="1"/>
  <c r="D137" i="1" s="1"/>
  <c r="D140" i="1"/>
  <c r="D142" i="1" s="1"/>
  <c r="D198" i="1"/>
  <c r="D199" i="1"/>
  <c r="D200" i="1"/>
  <c r="D201" i="1"/>
  <c r="D197" i="1"/>
  <c r="D192" i="1"/>
  <c r="D193" i="1"/>
  <c r="D194" i="1"/>
  <c r="D195" i="1"/>
  <c r="D191" i="1"/>
  <c r="D153" i="1"/>
  <c r="D155" i="1"/>
  <c r="D156" i="1"/>
  <c r="D152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45" i="1"/>
  <c r="D353" i="1"/>
  <c r="D354" i="1"/>
  <c r="D355" i="1"/>
  <c r="D356" i="1"/>
  <c r="D357" i="1"/>
  <c r="D358" i="1"/>
  <c r="D359" i="1"/>
  <c r="D360" i="1"/>
  <c r="D364" i="1"/>
  <c r="D352" i="1"/>
  <c r="L627" i="1"/>
  <c r="J627" i="1"/>
  <c r="H627" i="1"/>
  <c r="L623" i="1"/>
  <c r="J623" i="1"/>
  <c r="H623" i="1"/>
  <c r="L622" i="1"/>
  <c r="J622" i="1"/>
  <c r="H622" i="1"/>
  <c r="L621" i="1"/>
  <c r="J621" i="1"/>
  <c r="H621" i="1"/>
  <c r="L620" i="1"/>
  <c r="J620" i="1"/>
  <c r="H620" i="1"/>
  <c r="F628" i="1"/>
  <c r="D621" i="1"/>
  <c r="D622" i="1"/>
  <c r="D623" i="1"/>
  <c r="D627" i="1"/>
  <c r="D620" i="1"/>
  <c r="D146" i="1"/>
  <c r="D148" i="1"/>
  <c r="D145" i="1"/>
  <c r="D275" i="1"/>
  <c r="D276" i="1"/>
  <c r="D274" i="1"/>
  <c r="D431" i="1"/>
  <c r="D432" i="1"/>
  <c r="D433" i="1"/>
  <c r="D517" i="1"/>
  <c r="D453" i="1"/>
  <c r="D454" i="1"/>
  <c r="D455" i="1"/>
  <c r="D476" i="1"/>
  <c r="D477" i="1"/>
  <c r="D478" i="1"/>
  <c r="D479" i="1"/>
  <c r="D480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519" i="1"/>
  <c r="D518" i="1"/>
  <c r="N140" i="1"/>
  <c r="L140" i="1"/>
  <c r="L142" i="1" s="1"/>
  <c r="F142" i="1"/>
  <c r="D528" i="1" l="1"/>
  <c r="D434" i="1"/>
  <c r="D450" i="1"/>
  <c r="D520" i="1"/>
  <c r="D481" i="1"/>
  <c r="D497" i="1"/>
  <c r="D456" i="1"/>
  <c r="D307" i="1"/>
  <c r="D277" i="1"/>
  <c r="D270" i="1"/>
  <c r="D25" i="1"/>
  <c r="D57" i="1"/>
  <c r="D172" i="1"/>
  <c r="D216" i="1"/>
  <c r="D115" i="1"/>
  <c r="D98" i="1"/>
  <c r="D86" i="1"/>
  <c r="D211" i="1"/>
  <c r="D226" i="1"/>
  <c r="D284" i="1"/>
  <c r="D73" i="1"/>
  <c r="D130" i="1"/>
  <c r="D202" i="1"/>
  <c r="D157" i="1"/>
  <c r="D349" i="1"/>
  <c r="D149" i="1"/>
  <c r="D628" i="1"/>
  <c r="J628" i="1"/>
  <c r="H628" i="1"/>
  <c r="L628" i="1"/>
  <c r="D365" i="1"/>
  <c r="F25" i="1"/>
  <c r="N21" i="1"/>
  <c r="N22" i="1"/>
  <c r="N23" i="1"/>
  <c r="N24" i="1"/>
  <c r="L21" i="1"/>
  <c r="L22" i="1"/>
  <c r="L23" i="1"/>
  <c r="L24" i="1"/>
  <c r="J21" i="1"/>
  <c r="J22" i="1"/>
  <c r="J23" i="1"/>
  <c r="J24" i="1"/>
  <c r="H21" i="1"/>
  <c r="H22" i="1"/>
  <c r="H23" i="1"/>
  <c r="H24" i="1"/>
  <c r="N118" i="1"/>
  <c r="L118" i="1"/>
  <c r="L123" i="1" s="1"/>
  <c r="L518" i="1"/>
  <c r="L519" i="1"/>
  <c r="J519" i="1"/>
  <c r="H519" i="1"/>
  <c r="J518" i="1"/>
  <c r="H518" i="1"/>
  <c r="N518" i="1"/>
  <c r="N519" i="1"/>
  <c r="N229" i="1"/>
  <c r="L229" i="1"/>
  <c r="L236" i="1" s="1"/>
  <c r="N133" i="1"/>
  <c r="N171" i="1"/>
  <c r="N175" i="1"/>
  <c r="L133" i="1"/>
  <c r="L137" i="1" s="1"/>
  <c r="N89" i="1"/>
  <c r="N28" i="1"/>
  <c r="L28" i="1"/>
  <c r="L41" i="1" s="1"/>
  <c r="J28" i="1"/>
  <c r="J41" i="1" s="1"/>
  <c r="H28" i="1"/>
  <c r="H41" i="1" s="1"/>
  <c r="N78" i="1"/>
  <c r="L78" i="1"/>
  <c r="J78" i="1"/>
  <c r="H78" i="1"/>
  <c r="H69" i="1"/>
  <c r="H70" i="1"/>
  <c r="H71" i="1"/>
  <c r="H72" i="1"/>
  <c r="J69" i="1"/>
  <c r="J70" i="1"/>
  <c r="J71" i="1"/>
  <c r="J72" i="1"/>
  <c r="L69" i="1"/>
  <c r="L70" i="1"/>
  <c r="L71" i="1"/>
  <c r="L72" i="1"/>
  <c r="N69" i="1"/>
  <c r="N70" i="1"/>
  <c r="N71" i="1"/>
  <c r="N72" i="1"/>
  <c r="F73" i="1"/>
  <c r="N152" i="1" l="1"/>
  <c r="N153" i="1"/>
  <c r="N155" i="1"/>
  <c r="N156" i="1"/>
  <c r="N145" i="1"/>
  <c r="N146" i="1"/>
  <c r="N148" i="1"/>
  <c r="L145" i="1"/>
  <c r="L156" i="1"/>
  <c r="J156" i="1"/>
  <c r="H156" i="1"/>
  <c r="L155" i="1"/>
  <c r="J155" i="1"/>
  <c r="H155" i="1"/>
  <c r="L153" i="1"/>
  <c r="J153" i="1"/>
  <c r="H153" i="1"/>
  <c r="L152" i="1"/>
  <c r="F149" i="1"/>
  <c r="F157" i="1"/>
  <c r="L455" i="1"/>
  <c r="J455" i="1"/>
  <c r="H455" i="1"/>
  <c r="L454" i="1"/>
  <c r="J454" i="1"/>
  <c r="H454" i="1"/>
  <c r="L476" i="1"/>
  <c r="L477" i="1"/>
  <c r="L478" i="1"/>
  <c r="L479" i="1"/>
  <c r="L480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J477" i="1"/>
  <c r="J478" i="1"/>
  <c r="J479" i="1"/>
  <c r="J480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76" i="1"/>
  <c r="N476" i="1"/>
  <c r="N477" i="1"/>
  <c r="N478" i="1"/>
  <c r="N479" i="1"/>
  <c r="N480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J497" i="1" l="1"/>
  <c r="L481" i="1"/>
  <c r="J481" i="1"/>
  <c r="L497" i="1"/>
  <c r="J149" i="1"/>
  <c r="J157" i="1"/>
  <c r="H149" i="1"/>
  <c r="L149" i="1"/>
  <c r="L157" i="1"/>
  <c r="H157" i="1"/>
  <c r="H266" i="1"/>
  <c r="H127" i="1"/>
  <c r="H129" i="1"/>
  <c r="N13" i="1"/>
  <c r="N14" i="1"/>
  <c r="N15" i="1"/>
  <c r="N16" i="1"/>
  <c r="N17" i="1"/>
  <c r="N18" i="1"/>
  <c r="N19" i="1"/>
  <c r="N20" i="1"/>
  <c r="N44" i="1"/>
  <c r="N45" i="1"/>
  <c r="N46" i="1"/>
  <c r="N47" i="1"/>
  <c r="N48" i="1"/>
  <c r="N49" i="1"/>
  <c r="N50" i="1"/>
  <c r="N51" i="1"/>
  <c r="N52" i="1"/>
  <c r="N60" i="1"/>
  <c r="N61" i="1"/>
  <c r="N62" i="1"/>
  <c r="N63" i="1"/>
  <c r="N64" i="1"/>
  <c r="N65" i="1"/>
  <c r="N66" i="1"/>
  <c r="N67" i="1"/>
  <c r="N68" i="1"/>
  <c r="N76" i="1"/>
  <c r="N77" i="1"/>
  <c r="N79" i="1"/>
  <c r="N80" i="1"/>
  <c r="N81" i="1"/>
  <c r="N82" i="1"/>
  <c r="N83" i="1"/>
  <c r="N84" i="1"/>
  <c r="N85" i="1"/>
  <c r="N92" i="1"/>
  <c r="N93" i="1"/>
  <c r="N94" i="1"/>
  <c r="N95" i="1"/>
  <c r="N96" i="1"/>
  <c r="N97" i="1"/>
  <c r="N110" i="1"/>
  <c r="N111" i="1"/>
  <c r="N112" i="1"/>
  <c r="N113" i="1"/>
  <c r="N114" i="1"/>
  <c r="N126" i="1"/>
  <c r="N127" i="1"/>
  <c r="N128" i="1"/>
  <c r="N129" i="1"/>
  <c r="N161" i="1"/>
  <c r="N162" i="1"/>
  <c r="N163" i="1"/>
  <c r="N164" i="1"/>
  <c r="N165" i="1"/>
  <c r="N167" i="1"/>
  <c r="N168" i="1"/>
  <c r="N169" i="1"/>
  <c r="N170" i="1"/>
  <c r="N191" i="1"/>
  <c r="N192" i="1"/>
  <c r="N193" i="1"/>
  <c r="N194" i="1"/>
  <c r="N195" i="1"/>
  <c r="N197" i="1"/>
  <c r="N198" i="1"/>
  <c r="N199" i="1"/>
  <c r="N200" i="1"/>
  <c r="N201" i="1"/>
  <c r="N209" i="1"/>
  <c r="N210" i="1"/>
  <c r="N214" i="1"/>
  <c r="N215" i="1"/>
  <c r="N219" i="1"/>
  <c r="N220" i="1"/>
  <c r="N221" i="1"/>
  <c r="N222" i="1"/>
  <c r="N223" i="1"/>
  <c r="N224" i="1"/>
  <c r="N225" i="1"/>
  <c r="N266" i="1"/>
  <c r="N267" i="1"/>
  <c r="N268" i="1"/>
  <c r="N269" i="1"/>
  <c r="N274" i="1"/>
  <c r="N275" i="1"/>
  <c r="N276" i="1"/>
  <c r="N431" i="1"/>
  <c r="N432" i="1"/>
  <c r="N433" i="1"/>
  <c r="N517" i="1"/>
  <c r="N453" i="1"/>
  <c r="N299" i="1"/>
  <c r="N300" i="1"/>
  <c r="N301" i="1"/>
  <c r="N302" i="1"/>
  <c r="N303" i="1"/>
  <c r="N304" i="1"/>
  <c r="N305" i="1"/>
  <c r="N306" i="1"/>
  <c r="N280" i="1"/>
  <c r="N281" i="1"/>
  <c r="N282" i="1"/>
  <c r="N283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52" i="1"/>
  <c r="N353" i="1"/>
  <c r="N354" i="1"/>
  <c r="N355" i="1"/>
  <c r="N356" i="1"/>
  <c r="N357" i="1"/>
  <c r="N358" i="1"/>
  <c r="N359" i="1"/>
  <c r="N360" i="1"/>
  <c r="N364" i="1"/>
  <c r="L618" i="1"/>
  <c r="J618" i="1"/>
  <c r="H618" i="1"/>
  <c r="H617" i="1"/>
  <c r="H353" i="1"/>
  <c r="H354" i="1"/>
  <c r="H355" i="1"/>
  <c r="H356" i="1"/>
  <c r="H357" i="1"/>
  <c r="H358" i="1"/>
  <c r="H359" i="1"/>
  <c r="H360" i="1"/>
  <c r="H364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10" i="1"/>
  <c r="H281" i="1"/>
  <c r="H282" i="1"/>
  <c r="H283" i="1"/>
  <c r="H300" i="1"/>
  <c r="H301" i="1"/>
  <c r="H302" i="1"/>
  <c r="H303" i="1"/>
  <c r="H304" i="1"/>
  <c r="H306" i="1"/>
  <c r="H299" i="1"/>
  <c r="H432" i="1"/>
  <c r="H433" i="1"/>
  <c r="H517" i="1"/>
  <c r="H453" i="1"/>
  <c r="H456" i="1" s="1"/>
  <c r="H275" i="1"/>
  <c r="H276" i="1"/>
  <c r="H274" i="1"/>
  <c r="H267" i="1"/>
  <c r="H268" i="1"/>
  <c r="H269" i="1"/>
  <c r="H220" i="1"/>
  <c r="H221" i="1"/>
  <c r="H222" i="1"/>
  <c r="H223" i="1"/>
  <c r="H225" i="1"/>
  <c r="H219" i="1"/>
  <c r="H214" i="1"/>
  <c r="H210" i="1"/>
  <c r="H209" i="1"/>
  <c r="H192" i="1"/>
  <c r="H193" i="1"/>
  <c r="H194" i="1"/>
  <c r="H195" i="1"/>
  <c r="H168" i="1"/>
  <c r="H169" i="1"/>
  <c r="H170" i="1"/>
  <c r="H171" i="1"/>
  <c r="H167" i="1"/>
  <c r="L162" i="1"/>
  <c r="L163" i="1"/>
  <c r="L164" i="1"/>
  <c r="L165" i="1"/>
  <c r="L161" i="1"/>
  <c r="J162" i="1"/>
  <c r="J163" i="1"/>
  <c r="J164" i="1"/>
  <c r="J165" i="1"/>
  <c r="J161" i="1"/>
  <c r="H162" i="1"/>
  <c r="H163" i="1"/>
  <c r="H164" i="1"/>
  <c r="H165" i="1"/>
  <c r="H161" i="1"/>
  <c r="H128" i="1"/>
  <c r="H111" i="1"/>
  <c r="H112" i="1"/>
  <c r="H113" i="1"/>
  <c r="H114" i="1"/>
  <c r="H110" i="1"/>
  <c r="H93" i="1"/>
  <c r="H94" i="1"/>
  <c r="H95" i="1"/>
  <c r="H96" i="1"/>
  <c r="H97" i="1"/>
  <c r="H92" i="1"/>
  <c r="H89" i="1"/>
  <c r="H61" i="1"/>
  <c r="H62" i="1"/>
  <c r="H63" i="1"/>
  <c r="H64" i="1"/>
  <c r="H65" i="1"/>
  <c r="H66" i="1"/>
  <c r="H67" i="1"/>
  <c r="H68" i="1"/>
  <c r="H45" i="1"/>
  <c r="H46" i="1"/>
  <c r="H47" i="1"/>
  <c r="H48" i="1"/>
  <c r="H49" i="1"/>
  <c r="H50" i="1"/>
  <c r="H51" i="1"/>
  <c r="H52" i="1"/>
  <c r="H44" i="1"/>
  <c r="H172" i="1" l="1"/>
  <c r="H434" i="1"/>
  <c r="H202" i="1"/>
  <c r="H520" i="1"/>
  <c r="H528" i="1"/>
  <c r="H450" i="1"/>
  <c r="H277" i="1"/>
  <c r="H57" i="1"/>
  <c r="H73" i="1"/>
  <c r="H476" i="1"/>
  <c r="H480" i="1"/>
  <c r="H487" i="1"/>
  <c r="H491" i="1"/>
  <c r="H495" i="1"/>
  <c r="H477" i="1"/>
  <c r="H484" i="1"/>
  <c r="H488" i="1"/>
  <c r="H492" i="1"/>
  <c r="H496" i="1"/>
  <c r="H478" i="1"/>
  <c r="H485" i="1"/>
  <c r="H489" i="1"/>
  <c r="H493" i="1"/>
  <c r="H479" i="1"/>
  <c r="H486" i="1"/>
  <c r="H490" i="1"/>
  <c r="H494" i="1"/>
  <c r="J67" i="1"/>
  <c r="J65" i="1"/>
  <c r="J63" i="1"/>
  <c r="J61" i="1"/>
  <c r="L68" i="1"/>
  <c r="J68" i="1"/>
  <c r="L67" i="1"/>
  <c r="L66" i="1"/>
  <c r="J66" i="1"/>
  <c r="L65" i="1"/>
  <c r="L64" i="1"/>
  <c r="J64" i="1"/>
  <c r="L63" i="1"/>
  <c r="L62" i="1"/>
  <c r="J62" i="1"/>
  <c r="L61" i="1"/>
  <c r="L60" i="1"/>
  <c r="J192" i="1"/>
  <c r="J194" i="1"/>
  <c r="F202" i="1"/>
  <c r="L201" i="1"/>
  <c r="L200" i="1"/>
  <c r="L199" i="1"/>
  <c r="L198" i="1"/>
  <c r="L197" i="1"/>
  <c r="L195" i="1"/>
  <c r="J195" i="1"/>
  <c r="L194" i="1"/>
  <c r="L193" i="1"/>
  <c r="J193" i="1"/>
  <c r="L192" i="1"/>
  <c r="L191" i="1"/>
  <c r="H85" i="1"/>
  <c r="H84" i="1"/>
  <c r="H83" i="1"/>
  <c r="H82" i="1"/>
  <c r="H81" i="1"/>
  <c r="H80" i="1"/>
  <c r="H79" i="1"/>
  <c r="H77" i="1"/>
  <c r="H76" i="1"/>
  <c r="L202" i="1" l="1"/>
  <c r="J202" i="1"/>
  <c r="H497" i="1"/>
  <c r="H481" i="1"/>
  <c r="J73" i="1"/>
  <c r="L73" i="1"/>
  <c r="H13" i="1"/>
  <c r="H14" i="1"/>
  <c r="H15" i="1"/>
  <c r="H16" i="1"/>
  <c r="H17" i="1"/>
  <c r="H18" i="1"/>
  <c r="H19" i="1"/>
  <c r="H20" i="1"/>
  <c r="H12" i="1"/>
  <c r="H365" i="1"/>
  <c r="H349" i="1"/>
  <c r="H307" i="1"/>
  <c r="H270" i="1"/>
  <c r="H226" i="1"/>
  <c r="H216" i="1"/>
  <c r="H211" i="1"/>
  <c r="H130" i="1"/>
  <c r="H115" i="1"/>
  <c r="H98" i="1"/>
  <c r="H284" i="1"/>
  <c r="H86" i="1"/>
  <c r="L322" i="1"/>
  <c r="J322" i="1"/>
  <c r="L324" i="1"/>
  <c r="J324" i="1"/>
  <c r="J81" i="1"/>
  <c r="L317" i="1"/>
  <c r="J317" i="1"/>
  <c r="L343" i="1"/>
  <c r="J343" i="1"/>
  <c r="L335" i="1"/>
  <c r="J335" i="1"/>
  <c r="L333" i="1"/>
  <c r="J333" i="1"/>
  <c r="L314" i="1"/>
  <c r="J314" i="1"/>
  <c r="L281" i="1"/>
  <c r="L282" i="1"/>
  <c r="L283" i="1"/>
  <c r="L280" i="1"/>
  <c r="J281" i="1"/>
  <c r="J282" i="1"/>
  <c r="J283" i="1"/>
  <c r="F284" i="1"/>
  <c r="J89" i="1"/>
  <c r="L89" i="1"/>
  <c r="H25" i="1" l="1"/>
  <c r="J284" i="1"/>
  <c r="L284" i="1"/>
  <c r="L76" i="1"/>
  <c r="L77" i="1"/>
  <c r="J76" i="1"/>
  <c r="J77" i="1"/>
  <c r="F270" i="1"/>
  <c r="F172" i="1" l="1"/>
  <c r="L517" i="1" l="1"/>
  <c r="J517" i="1"/>
  <c r="L353" i="1"/>
  <c r="L354" i="1"/>
  <c r="L355" i="1"/>
  <c r="L356" i="1"/>
  <c r="L357" i="1"/>
  <c r="L358" i="1"/>
  <c r="L359" i="1"/>
  <c r="L360" i="1"/>
  <c r="L364" i="1"/>
  <c r="J353" i="1"/>
  <c r="J354" i="1"/>
  <c r="J355" i="1"/>
  <c r="J356" i="1"/>
  <c r="J357" i="1"/>
  <c r="J358" i="1"/>
  <c r="J359" i="1"/>
  <c r="J360" i="1"/>
  <c r="J364" i="1"/>
  <c r="L352" i="1"/>
  <c r="F365" i="1"/>
  <c r="F115" i="1"/>
  <c r="L114" i="1"/>
  <c r="J114" i="1"/>
  <c r="J167" i="1"/>
  <c r="L167" i="1"/>
  <c r="J168" i="1"/>
  <c r="L168" i="1"/>
  <c r="J169" i="1"/>
  <c r="L169" i="1"/>
  <c r="J170" i="1"/>
  <c r="L170" i="1"/>
  <c r="J171" i="1"/>
  <c r="L171" i="1"/>
  <c r="J302" i="1"/>
  <c r="L302" i="1"/>
  <c r="F307" i="1"/>
  <c r="L299" i="1"/>
  <c r="L300" i="1"/>
  <c r="L301" i="1"/>
  <c r="L303" i="1"/>
  <c r="L304" i="1"/>
  <c r="L306" i="1"/>
  <c r="J299" i="1"/>
  <c r="J300" i="1"/>
  <c r="J301" i="1"/>
  <c r="J303" i="1"/>
  <c r="J304" i="1"/>
  <c r="J306" i="1"/>
  <c r="L453" i="1"/>
  <c r="L456" i="1" s="1"/>
  <c r="J453" i="1"/>
  <c r="J456" i="1" s="1"/>
  <c r="F98" i="1"/>
  <c r="J97" i="1"/>
  <c r="L97" i="1"/>
  <c r="L127" i="1"/>
  <c r="L128" i="1"/>
  <c r="L129" i="1"/>
  <c r="J127" i="1"/>
  <c r="J128" i="1"/>
  <c r="J129" i="1"/>
  <c r="L126" i="1"/>
  <c r="F130" i="1"/>
  <c r="N12" i="1"/>
  <c r="L172" i="1" l="1"/>
  <c r="J172" i="1"/>
  <c r="L520" i="1"/>
  <c r="L528" i="1"/>
  <c r="J520" i="1"/>
  <c r="J528" i="1"/>
  <c r="L365" i="1"/>
  <c r="J365" i="1"/>
  <c r="J307" i="1"/>
  <c r="L307" i="1"/>
  <c r="J130" i="1"/>
  <c r="L130" i="1"/>
  <c r="J617" i="1" l="1"/>
  <c r="L617" i="1"/>
  <c r="J79" i="1"/>
  <c r="J80" i="1"/>
  <c r="J82" i="1"/>
  <c r="J83" i="1"/>
  <c r="J84" i="1"/>
  <c r="J85" i="1"/>
  <c r="L79" i="1"/>
  <c r="L80" i="1"/>
  <c r="L81" i="1"/>
  <c r="L82" i="1"/>
  <c r="L83" i="1"/>
  <c r="L84" i="1"/>
  <c r="L85" i="1"/>
  <c r="J214" i="1"/>
  <c r="L214" i="1"/>
  <c r="F216" i="1"/>
  <c r="J275" i="1"/>
  <c r="J276" i="1"/>
  <c r="J274" i="1"/>
  <c r="L275" i="1"/>
  <c r="L276" i="1"/>
  <c r="L274" i="1"/>
  <c r="J277" i="1" l="1"/>
  <c r="L277" i="1"/>
  <c r="L216" i="1"/>
  <c r="J216" i="1"/>
  <c r="J19" i="1" l="1"/>
  <c r="L19" i="1"/>
  <c r="J20" i="1"/>
  <c r="L20" i="1"/>
  <c r="L51" i="1"/>
  <c r="L52" i="1"/>
  <c r="J51" i="1"/>
  <c r="J52" i="1"/>
  <c r="F86" i="1"/>
  <c r="J219" i="1" l="1"/>
  <c r="L219" i="1"/>
  <c r="J311" i="1"/>
  <c r="J330" i="1"/>
  <c r="J331" i="1"/>
  <c r="J312" i="1"/>
  <c r="J313" i="1"/>
  <c r="J315" i="1"/>
  <c r="J332" i="1"/>
  <c r="J316" i="1"/>
  <c r="J318" i="1"/>
  <c r="J319" i="1"/>
  <c r="J320" i="1"/>
  <c r="J334" i="1"/>
  <c r="J321" i="1"/>
  <c r="J336" i="1"/>
  <c r="J337" i="1"/>
  <c r="J338" i="1"/>
  <c r="J323" i="1"/>
  <c r="J325" i="1"/>
  <c r="J339" i="1"/>
  <c r="J340" i="1"/>
  <c r="J326" i="1"/>
  <c r="J341" i="1"/>
  <c r="J342" i="1"/>
  <c r="J327" i="1"/>
  <c r="J328" i="1"/>
  <c r="J344" i="1"/>
  <c r="J345" i="1"/>
  <c r="J329" i="1"/>
  <c r="L311" i="1"/>
  <c r="L330" i="1"/>
  <c r="L331" i="1"/>
  <c r="L312" i="1"/>
  <c r="L313" i="1"/>
  <c r="L315" i="1"/>
  <c r="L332" i="1"/>
  <c r="L316" i="1"/>
  <c r="L318" i="1"/>
  <c r="L319" i="1"/>
  <c r="L320" i="1"/>
  <c r="L334" i="1"/>
  <c r="L321" i="1"/>
  <c r="L336" i="1"/>
  <c r="L337" i="1"/>
  <c r="L338" i="1"/>
  <c r="L323" i="1"/>
  <c r="L325" i="1"/>
  <c r="L339" i="1"/>
  <c r="L340" i="1"/>
  <c r="L326" i="1"/>
  <c r="L341" i="1"/>
  <c r="L342" i="1"/>
  <c r="L327" i="1"/>
  <c r="L328" i="1"/>
  <c r="L344" i="1"/>
  <c r="L345" i="1"/>
  <c r="L329" i="1"/>
  <c r="J310" i="1"/>
  <c r="L310" i="1"/>
  <c r="J432" i="1"/>
  <c r="J433" i="1"/>
  <c r="L431" i="1"/>
  <c r="L432" i="1"/>
  <c r="L433" i="1"/>
  <c r="J267" i="1"/>
  <c r="J268" i="1"/>
  <c r="J269" i="1"/>
  <c r="J266" i="1"/>
  <c r="L267" i="1"/>
  <c r="L268" i="1"/>
  <c r="L269" i="1"/>
  <c r="L266" i="1"/>
  <c r="J220" i="1"/>
  <c r="L220" i="1"/>
  <c r="L221" i="1"/>
  <c r="L222" i="1"/>
  <c r="L223" i="1"/>
  <c r="L225" i="1"/>
  <c r="J210" i="1"/>
  <c r="J209" i="1"/>
  <c r="L210" i="1"/>
  <c r="L209" i="1"/>
  <c r="J111" i="1"/>
  <c r="J112" i="1"/>
  <c r="J113" i="1"/>
  <c r="J110" i="1"/>
  <c r="L111" i="1"/>
  <c r="L112" i="1"/>
  <c r="L113" i="1"/>
  <c r="L110" i="1"/>
  <c r="J93" i="1"/>
  <c r="J94" i="1"/>
  <c r="J95" i="1"/>
  <c r="J96" i="1"/>
  <c r="J92" i="1"/>
  <c r="L93" i="1"/>
  <c r="L94" i="1"/>
  <c r="L95" i="1"/>
  <c r="L96" i="1"/>
  <c r="L92" i="1"/>
  <c r="J45" i="1"/>
  <c r="J46" i="1"/>
  <c r="J47" i="1"/>
  <c r="J48" i="1"/>
  <c r="J49" i="1"/>
  <c r="J50" i="1"/>
  <c r="J44" i="1"/>
  <c r="L45" i="1"/>
  <c r="L46" i="1"/>
  <c r="L47" i="1"/>
  <c r="L48" i="1"/>
  <c r="L49" i="1"/>
  <c r="L50" i="1"/>
  <c r="L44" i="1"/>
  <c r="J14" i="1"/>
  <c r="J13" i="1"/>
  <c r="J15" i="1"/>
  <c r="J16" i="1"/>
  <c r="J17" i="1"/>
  <c r="J18" i="1"/>
  <c r="J12" i="1"/>
  <c r="L13" i="1"/>
  <c r="L14" i="1"/>
  <c r="L15" i="1"/>
  <c r="L16" i="1"/>
  <c r="L17" i="1"/>
  <c r="L18" i="1"/>
  <c r="L12" i="1"/>
  <c r="L434" i="1" l="1"/>
  <c r="J434" i="1"/>
  <c r="L450" i="1"/>
  <c r="J450" i="1"/>
  <c r="J57" i="1"/>
  <c r="L57" i="1"/>
  <c r="L25" i="1"/>
  <c r="J25" i="1"/>
  <c r="L115" i="1"/>
  <c r="J115" i="1"/>
  <c r="J98" i="1"/>
  <c r="L98" i="1"/>
  <c r="L211" i="1"/>
  <c r="J211" i="1"/>
  <c r="L270" i="1"/>
  <c r="J270" i="1"/>
  <c r="J86" i="1"/>
  <c r="L86" i="1"/>
  <c r="J226" i="1"/>
  <c r="L226" i="1"/>
  <c r="L349" i="1"/>
  <c r="J349" i="1"/>
  <c r="F226" i="1" l="1"/>
  <c r="F211" i="1"/>
  <c r="E8" i="1" s="1"/>
  <c r="F349" i="1"/>
  <c r="D101" i="1" l="1"/>
  <c r="D103" i="1"/>
  <c r="D105" i="1"/>
  <c r="D102" i="1"/>
  <c r="D104" i="1"/>
  <c r="D106" i="1"/>
  <c r="H107" i="1"/>
  <c r="G8" i="1" s="1"/>
  <c r="J107" i="1"/>
  <c r="I8" i="1" s="1"/>
  <c r="L107" i="1"/>
  <c r="K8" i="1" s="1"/>
  <c r="M8" i="1"/>
  <c r="D107" i="1" l="1"/>
  <c r="A8" i="1" s="1"/>
</calcChain>
</file>

<file path=xl/sharedStrings.xml><?xml version="1.0" encoding="utf-8"?>
<sst xmlns="http://schemas.openxmlformats.org/spreadsheetml/2006/main" count="1391" uniqueCount="667">
  <si>
    <t>Наименование продукции</t>
  </si>
  <si>
    <t>Ед. изм.</t>
  </si>
  <si>
    <t>Коли-чество</t>
  </si>
  <si>
    <t>ИТОГО</t>
  </si>
  <si>
    <t>шт.</t>
  </si>
  <si>
    <t>тм КРЫМСКАЯ НАТУРАЛЬНАЯ КОЛЛЕКЦИЯ</t>
  </si>
  <si>
    <t>Всего единиц</t>
  </si>
  <si>
    <t>Cумма</t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</si>
  <si>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инное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</si>
  <si>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ипоаллергенное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</si>
  <si>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</si>
  <si>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алендула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</si>
  <si>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акские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рязи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</si>
  <si>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ожжевельник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</si>
  <si>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егтярное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</si>
  <si>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ерно-</t>
    </r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егтярное</t>
    </r>
  </si>
  <si>
    <r>
      <rPr>
        <b/>
        <sz val="12"/>
        <rFont val="Times New Roman"/>
        <family val="1"/>
        <charset val="204"/>
      </rPr>
      <t>Э</t>
    </r>
    <r>
      <rPr>
        <sz val="12"/>
        <rFont val="Times New Roman"/>
        <family val="1"/>
        <charset val="204"/>
      </rPr>
      <t>ксклюзивное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</si>
  <si>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 xml:space="preserve">итаминный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октейль</t>
    </r>
  </si>
  <si>
    <r>
      <rPr>
        <b/>
        <sz val="12"/>
        <rFont val="Times New Roman"/>
        <family val="1"/>
        <charset val="204"/>
      </rPr>
      <t>А</t>
    </r>
    <r>
      <rPr>
        <sz val="12"/>
        <rFont val="Times New Roman"/>
        <family val="1"/>
        <charset val="204"/>
      </rPr>
      <t>фродита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</si>
  <si>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ёлковый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уть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</si>
  <si>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ень-</t>
    </r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очь</t>
    </r>
  </si>
  <si>
    <r>
      <rPr>
        <b/>
        <sz val="12"/>
        <rFont val="Times New Roman"/>
        <family val="1"/>
        <charset val="204"/>
      </rPr>
      <t>З</t>
    </r>
    <r>
      <rPr>
        <sz val="12"/>
        <rFont val="Times New Roman"/>
        <family val="1"/>
        <charset val="204"/>
      </rPr>
      <t xml:space="preserve">имняя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</si>
  <si>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офе с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орицей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</si>
  <si>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орький </t>
    </r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околад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</si>
  <si>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оза</t>
    </r>
  </si>
  <si>
    <r>
      <rPr>
        <b/>
        <sz val="12"/>
        <rFont val="Times New Roman"/>
        <family val="1"/>
        <charset val="204"/>
      </rPr>
      <t>Э</t>
    </r>
    <r>
      <rPr>
        <sz val="12"/>
        <rFont val="Times New Roman"/>
        <family val="1"/>
        <charset val="204"/>
      </rPr>
      <t>вкалипт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</si>
  <si>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рязь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акского </t>
    </r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зера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</si>
  <si>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войное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</si>
  <si>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анское</t>
    </r>
  </si>
  <si>
    <r>
      <rPr>
        <b/>
        <sz val="12"/>
        <rFont val="Times New Roman"/>
        <family val="1"/>
        <charset val="204"/>
      </rPr>
      <t>Ц</t>
    </r>
    <r>
      <rPr>
        <sz val="12"/>
        <rFont val="Times New Roman"/>
        <family val="1"/>
        <charset val="204"/>
      </rPr>
      <t>итрус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</si>
  <si>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пирулина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</si>
  <si>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офе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</si>
  <si>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елаксационное</t>
    </r>
  </si>
  <si>
    <r>
      <rPr>
        <b/>
        <sz val="12"/>
        <rFont val="Times New Roman"/>
        <family val="1"/>
        <charset val="204"/>
      </rPr>
      <t>А</t>
    </r>
    <r>
      <rPr>
        <sz val="12"/>
        <rFont val="Times New Roman"/>
        <family val="1"/>
        <charset val="204"/>
      </rPr>
      <t>нтицеллюлитное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</si>
  <si>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одтягивающее</t>
    </r>
  </si>
  <si>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влажняющее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</si>
  <si>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орской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риз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</si>
  <si>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озовая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</si>
  <si>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авандовая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</si>
  <si>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озмариновая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</si>
  <si>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ятная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</si>
  <si>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омашковая</t>
    </r>
  </si>
  <si>
    <r>
      <rPr>
        <b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>ссопная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</si>
  <si>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алфейная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</si>
  <si>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омашка </t>
    </r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иповник 40г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</si>
  <si>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есная </t>
    </r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года       80г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</si>
  <si>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ипа и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   30г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</si>
  <si>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орный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ессмертник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</si>
  <si>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равы</t>
    </r>
  </si>
  <si>
    <t>шт</t>
  </si>
  <si>
    <r>
      <t xml:space="preserve">для посуды с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орчицей</t>
    </r>
  </si>
  <si>
    <r>
      <t xml:space="preserve">для чистки с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альком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</si>
  <si>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аванда-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</si>
  <si>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рымский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ес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</si>
  <si>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тепь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</si>
  <si>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орная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</si>
  <si>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рымский </t>
    </r>
    <r>
      <rPr>
        <b/>
        <sz val="12"/>
        <rFont val="Times New Roman"/>
        <family val="1"/>
        <charset val="204"/>
      </rPr>
      <t>З</t>
    </r>
    <r>
      <rPr>
        <sz val="12"/>
        <rFont val="Times New Roman"/>
        <family val="1"/>
        <charset val="204"/>
      </rPr>
      <t>акат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</si>
  <si>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рымский </t>
    </r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осход</t>
    </r>
  </si>
  <si>
    <t>Мешочки подарочные из арганзы</t>
  </si>
  <si>
    <r>
      <rPr>
        <b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>нди в пакетиках 20пак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</si>
  <si>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 xml:space="preserve">итание и </t>
    </r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крепление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</si>
  <si>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 xml:space="preserve">осстановление и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леск</t>
    </r>
  </si>
  <si>
    <r>
      <t xml:space="preserve">для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роблемной кожи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</si>
  <si>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тимуляция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оста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</si>
  <si>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околад</t>
    </r>
  </si>
  <si>
    <r>
      <t xml:space="preserve">для </t>
    </r>
    <r>
      <rPr>
        <b/>
        <sz val="12"/>
        <rFont val="Times New Roman"/>
        <family val="1"/>
        <charset val="204"/>
      </rPr>
      <t>Сухой</t>
    </r>
    <r>
      <rPr>
        <sz val="12"/>
        <rFont val="Times New Roman"/>
        <family val="1"/>
        <charset val="204"/>
      </rPr>
      <t xml:space="preserve"> кожи</t>
    </r>
  </si>
  <si>
    <r>
      <t xml:space="preserve">для </t>
    </r>
    <r>
      <rPr>
        <b/>
        <sz val="12"/>
        <rFont val="Times New Roman"/>
        <family val="1"/>
        <charset val="204"/>
      </rPr>
      <t>Чувствительной</t>
    </r>
    <r>
      <rPr>
        <sz val="12"/>
        <rFont val="Times New Roman"/>
        <family val="1"/>
        <charset val="204"/>
      </rPr>
      <t xml:space="preserve"> кожи</t>
    </r>
  </si>
  <si>
    <r>
      <t xml:space="preserve">для </t>
    </r>
    <r>
      <rPr>
        <b/>
        <sz val="12"/>
        <rFont val="Times New Roman"/>
        <family val="1"/>
        <charset val="204"/>
      </rPr>
      <t>Нормальной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Комбинированной</t>
    </r>
    <r>
      <rPr>
        <sz val="12"/>
        <rFont val="Times New Roman"/>
        <family val="1"/>
        <charset val="204"/>
      </rPr>
      <t xml:space="preserve"> кожи</t>
    </r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</si>
  <si>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айная роза</t>
    </r>
  </si>
  <si>
    <r>
      <t xml:space="preserve">для </t>
    </r>
    <r>
      <rPr>
        <b/>
        <sz val="12"/>
        <rFont val="Times New Roman"/>
        <family val="1"/>
        <charset val="204"/>
      </rPr>
      <t>Жирной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Проблемной</t>
    </r>
    <r>
      <rPr>
        <sz val="12"/>
        <rFont val="Times New Roman"/>
        <family val="1"/>
        <charset val="204"/>
      </rPr>
      <t xml:space="preserve"> кожи</t>
    </r>
  </si>
  <si>
    <r>
      <t xml:space="preserve">для </t>
    </r>
    <r>
      <rPr>
        <b/>
        <sz val="12"/>
        <rFont val="Times New Roman"/>
        <family val="1"/>
        <charset val="204"/>
      </rPr>
      <t>Увядающей</t>
    </r>
    <r>
      <rPr>
        <sz val="12"/>
        <rFont val="Times New Roman"/>
        <family val="1"/>
        <charset val="204"/>
      </rPr>
      <t xml:space="preserve"> кожи</t>
    </r>
  </si>
  <si>
    <t>Натуральная морская губка</t>
  </si>
  <si>
    <t>Банные Наборы</t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</si>
  <si>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ята-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елиса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</si>
  <si>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индальное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</si>
  <si>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 xml:space="preserve">ля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ужчин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</si>
  <si>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мельное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</si>
  <si>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околадный мусс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</si>
  <si>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едовое с воском</t>
    </r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</si>
  <si>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абрец-Полынь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</si>
  <si>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омашка-Череда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</si>
  <si>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омашка-Бессмертник</t>
    </r>
  </si>
  <si>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рхидея</t>
    </r>
  </si>
  <si>
    <r>
      <rPr>
        <b/>
        <sz val="12"/>
        <rFont val="Times New Roman"/>
        <family val="1"/>
        <charset val="204"/>
      </rPr>
      <t>Лавр</t>
    </r>
    <r>
      <rPr>
        <sz val="12"/>
        <rFont val="Times New Roman"/>
        <family val="1"/>
        <charset val="204"/>
      </rPr>
      <t xml:space="preserve">-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озмарин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</si>
  <si>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алфейное-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ускат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</si>
  <si>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 xml:space="preserve">анильное 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</si>
  <si>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пирулина-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оль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</si>
  <si>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отос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</si>
  <si>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ряности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</si>
  <si>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ипарис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</si>
  <si>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офейное</t>
    </r>
  </si>
  <si>
    <t>розничная цена руб</t>
  </si>
  <si>
    <t>оптовая цена рубли</t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</si>
  <si>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есные </t>
    </r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годы 300г (банка)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</si>
  <si>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оза 50г (банка)</t>
    </r>
  </si>
  <si>
    <r>
      <rPr>
        <b/>
        <sz val="12"/>
        <rFont val="Times New Roman"/>
        <family val="1"/>
        <charset val="204"/>
      </rPr>
      <t>Ц</t>
    </r>
    <r>
      <rPr>
        <sz val="12"/>
        <rFont val="Times New Roman"/>
        <family val="1"/>
        <charset val="204"/>
      </rPr>
      <t>веточный 50г (банка)</t>
    </r>
  </si>
  <si>
    <r>
      <rPr>
        <b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>нди 80г (банка)</t>
    </r>
  </si>
  <si>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ормализующий давление 100г</t>
    </r>
  </si>
  <si>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т простуды 100г</t>
    </r>
  </si>
  <si>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онус 100г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</si>
  <si>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ля похудения 100г</t>
    </r>
  </si>
  <si>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спокоительный 100г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</si>
  <si>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очечный 100г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</si>
  <si>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ердечный 100г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</si>
  <si>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итаминный 100г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</si>
  <si>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рудной 100г</t>
    </r>
  </si>
  <si>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чищающий 100г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</si>
  <si>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ля сауны 100г</t>
    </r>
  </si>
  <si>
    <r>
      <rPr>
        <b/>
        <sz val="12"/>
        <rFont val="Times New Roman"/>
        <family val="1"/>
        <charset val="204"/>
      </rPr>
      <t>Ж</t>
    </r>
    <r>
      <rPr>
        <sz val="12"/>
        <rFont val="Times New Roman"/>
        <family val="1"/>
        <charset val="204"/>
      </rPr>
      <t>енский 100г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</si>
  <si>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ужской 100г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</si>
  <si>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есная </t>
    </r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года       20пак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</si>
  <si>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ипа и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   20пак</t>
    </r>
  </si>
  <si>
    <r>
      <t>М</t>
    </r>
    <r>
      <rPr>
        <sz val="12"/>
        <rFont val="Times New Roman"/>
        <family val="1"/>
        <charset val="204"/>
      </rPr>
      <t>орской коктейль</t>
    </r>
  </si>
  <si>
    <r>
      <t>Ш</t>
    </r>
    <r>
      <rPr>
        <sz val="12"/>
        <rFont val="Times New Roman"/>
        <family val="1"/>
        <charset val="204"/>
      </rPr>
      <t>околадный мусс</t>
    </r>
  </si>
  <si>
    <r>
      <t>К</t>
    </r>
    <r>
      <rPr>
        <sz val="12"/>
        <rFont val="Times New Roman"/>
        <family val="1"/>
        <charset val="204"/>
      </rPr>
      <t>окос</t>
    </r>
  </si>
  <si>
    <r>
      <t>К</t>
    </r>
    <r>
      <rPr>
        <sz val="12"/>
        <rFont val="Times New Roman"/>
        <family val="1"/>
        <charset val="204"/>
      </rPr>
      <t>акао</t>
    </r>
  </si>
  <si>
    <r>
      <t>Ш</t>
    </r>
    <r>
      <rPr>
        <sz val="12"/>
        <rFont val="Times New Roman"/>
        <family val="1"/>
        <charset val="204"/>
      </rPr>
      <t>и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</si>
  <si>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орской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октейль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</si>
  <si>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анильное</t>
    </r>
  </si>
  <si>
    <t>Мочалка круглая вязанная</t>
  </si>
  <si>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абор "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юбимый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рым"</t>
    </r>
  </si>
  <si>
    <t>Общий вес без коробки (кг)</t>
  </si>
  <si>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абор (4 чая) КУБ</t>
    </r>
  </si>
  <si>
    <t>вес</t>
  </si>
  <si>
    <t>грамм</t>
  </si>
  <si>
    <t>вес 2</t>
  </si>
  <si>
    <r>
      <rPr>
        <b/>
        <sz val="12"/>
        <color indexed="8"/>
        <rFont val="Times New Roman"/>
        <family val="1"/>
        <charset val="204"/>
      </rPr>
      <t>Б</t>
    </r>
    <r>
      <rPr>
        <sz val="12"/>
        <color indexed="8"/>
        <rFont val="Times New Roman"/>
        <family val="1"/>
        <charset val="204"/>
      </rPr>
      <t xml:space="preserve">анная </t>
    </r>
    <r>
      <rPr>
        <b/>
        <sz val="12"/>
        <color indexed="8"/>
        <rFont val="Times New Roman"/>
        <family val="1"/>
        <charset val="204"/>
      </rPr>
      <t>Д</t>
    </r>
    <r>
      <rPr>
        <sz val="12"/>
        <color indexed="8"/>
        <rFont val="Times New Roman"/>
        <family val="1"/>
        <charset val="204"/>
      </rPr>
      <t xml:space="preserve">линная вязанная </t>
    </r>
  </si>
  <si>
    <t>Плакат А3</t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</si>
  <si>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удак</t>
    </r>
    <r>
      <rPr>
        <sz val="10"/>
        <rFont val="Calibri"/>
        <family val="2"/>
        <charset val="204"/>
        <scheme val="minor"/>
      </rPr>
      <t>(Кипарис, Лаванда, Овсяное, Морской бриз, Чайная роза, Винное, Розмарин, Можжевельник)</t>
    </r>
  </si>
  <si>
    <r>
      <t>К</t>
    </r>
    <r>
      <rPr>
        <sz val="12"/>
        <rFont val="Times New Roman"/>
        <family val="1"/>
        <charset val="204"/>
      </rPr>
      <t>рымские травы</t>
    </r>
  </si>
  <si>
    <r>
      <t xml:space="preserve">С </t>
    </r>
    <r>
      <rPr>
        <sz val="12"/>
        <rFont val="Times New Roman"/>
        <family val="1"/>
        <charset val="204"/>
      </rPr>
      <t>лепестками розы</t>
    </r>
  </si>
  <si>
    <r>
      <t>О</t>
    </r>
    <r>
      <rPr>
        <sz val="12"/>
        <rFont val="Times New Roman"/>
        <family val="1"/>
        <charset val="204"/>
      </rPr>
      <t>ливковое</t>
    </r>
  </si>
  <si>
    <t>Натуральная мыльная мочалка</t>
  </si>
  <si>
    <r>
      <rPr>
        <b/>
        <sz val="12"/>
        <color indexed="8"/>
        <rFont val="Times New Roman"/>
        <family val="1"/>
        <charset val="204"/>
      </rPr>
      <t>К</t>
    </r>
    <r>
      <rPr>
        <sz val="12"/>
        <color indexed="8"/>
        <rFont val="Times New Roman"/>
        <family val="1"/>
        <charset val="204"/>
      </rPr>
      <t>ессе</t>
    </r>
    <r>
      <rPr>
        <sz val="10"/>
        <color indexed="8"/>
        <rFont val="Calibri"/>
        <family val="2"/>
        <charset val="204"/>
        <scheme val="minor"/>
      </rPr>
      <t xml:space="preserve"> (Рукавица для пилинга вязанная)</t>
    </r>
  </si>
  <si>
    <r>
      <rPr>
        <b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 xml:space="preserve">одарочная </t>
    </r>
    <r>
      <rPr>
        <b/>
        <sz val="12"/>
        <color theme="1"/>
        <rFont val="Times New Roman"/>
        <family val="1"/>
        <charset val="204"/>
      </rPr>
      <t>Р</t>
    </r>
    <r>
      <rPr>
        <sz val="12"/>
        <color theme="1"/>
        <rFont val="Times New Roman"/>
        <family val="1"/>
        <charset val="204"/>
      </rPr>
      <t>озовая</t>
    </r>
    <r>
      <rPr>
        <sz val="10"/>
        <color theme="1"/>
        <rFont val="Calibri"/>
        <family val="2"/>
        <charset val="204"/>
        <scheme val="minor"/>
      </rPr>
      <t xml:space="preserve"> (женская)(130грамм)</t>
    </r>
  </si>
  <si>
    <r>
      <rPr>
        <b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 xml:space="preserve">одарочная </t>
    </r>
    <r>
      <rPr>
        <b/>
        <sz val="12"/>
        <color theme="1"/>
        <rFont val="Times New Roman"/>
        <family val="1"/>
        <charset val="204"/>
      </rPr>
      <t>С</t>
    </r>
    <r>
      <rPr>
        <sz val="12"/>
        <color theme="1"/>
        <rFont val="Times New Roman"/>
        <family val="1"/>
        <charset val="204"/>
      </rPr>
      <t>иняя</t>
    </r>
    <r>
      <rPr>
        <sz val="10"/>
        <color theme="1"/>
        <rFont val="Calibri"/>
        <family val="2"/>
        <charset val="204"/>
        <scheme val="minor"/>
      </rPr>
      <t xml:space="preserve"> (мужская)(130грамм)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</si>
  <si>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К</t>
    </r>
    <r>
      <rPr>
        <sz val="10"/>
        <color theme="1"/>
        <rFont val="Times New Roman"/>
        <family val="1"/>
        <charset val="204"/>
      </rPr>
      <t xml:space="preserve">рымский </t>
    </r>
    <r>
      <rPr>
        <b/>
        <sz val="10"/>
        <color theme="1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иноград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</si>
  <si>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К</t>
    </r>
    <r>
      <rPr>
        <sz val="10"/>
        <color theme="1"/>
        <rFont val="Times New Roman"/>
        <family val="1"/>
        <charset val="204"/>
      </rPr>
      <t xml:space="preserve">рымская </t>
    </r>
    <r>
      <rPr>
        <b/>
        <sz val="10"/>
        <color theme="1"/>
        <rFont val="Times New Roman"/>
        <family val="1"/>
        <charset val="204"/>
      </rPr>
      <t>Р</t>
    </r>
    <r>
      <rPr>
        <sz val="10"/>
        <color theme="1"/>
        <rFont val="Times New Roman"/>
        <family val="1"/>
        <charset val="204"/>
      </rPr>
      <t>оза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</si>
  <si>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Можжевельник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</si>
  <si>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Ванильное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</si>
  <si>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С</t>
    </r>
    <r>
      <rPr>
        <sz val="10"/>
        <color theme="1"/>
        <rFont val="Times New Roman"/>
        <family val="1"/>
        <charset val="204"/>
      </rPr>
      <t xml:space="preserve">акская </t>
    </r>
    <r>
      <rPr>
        <b/>
        <sz val="10"/>
        <color theme="1"/>
        <rFont val="Times New Roman"/>
        <family val="1"/>
        <charset val="204"/>
      </rPr>
      <t>г</t>
    </r>
    <r>
      <rPr>
        <sz val="10"/>
        <color theme="1"/>
        <rFont val="Times New Roman"/>
        <family val="1"/>
        <charset val="204"/>
      </rPr>
      <t>рязь</t>
    </r>
  </si>
  <si>
    <r>
      <t>О</t>
    </r>
    <r>
      <rPr>
        <sz val="12"/>
        <rFont val="Times New Roman"/>
        <family val="1"/>
        <charset val="204"/>
      </rPr>
      <t>тбеленная для лица/тела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(6 - 7,5 см)</t>
    </r>
  </si>
  <si>
    <r>
      <rPr>
        <b/>
        <sz val="11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 xml:space="preserve">рымская </t>
    </r>
    <r>
      <rPr>
        <b/>
        <sz val="11"/>
        <rFont val="Times New Roman"/>
        <family val="1"/>
        <charset val="204"/>
      </rPr>
      <t>ч</t>
    </r>
    <r>
      <rPr>
        <sz val="11"/>
        <rFont val="Times New Roman"/>
        <family val="1"/>
        <charset val="204"/>
      </rPr>
      <t xml:space="preserve">айная </t>
    </r>
    <r>
      <rPr>
        <b/>
        <sz val="11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>оллекция</t>
    </r>
    <r>
      <rPr>
        <sz val="10"/>
        <rFont val="Calibri"/>
        <family val="2"/>
        <charset val="204"/>
        <scheme val="minor"/>
      </rPr>
      <t xml:space="preserve"> (в пакетиках)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</si>
  <si>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урзуф</t>
    </r>
    <r>
      <rPr>
        <sz val="8"/>
        <rFont val="Calibri"/>
        <family val="2"/>
        <charset val="204"/>
        <scheme val="minor"/>
      </rPr>
      <t>(Лавровое, Лаванда, Шелковый путь, Морской бриз, Афродита, Винное, Чайная роза, Можжевельник)</t>
    </r>
  </si>
  <si>
    <r>
      <rPr>
        <b/>
        <sz val="12"/>
        <rFont val="Times New Roman"/>
        <family val="1"/>
        <charset val="204"/>
      </rPr>
      <t>А</t>
    </r>
    <r>
      <rPr>
        <sz val="12"/>
        <rFont val="Times New Roman"/>
        <family val="1"/>
        <charset val="204"/>
      </rPr>
      <t>лушта</t>
    </r>
    <r>
      <rPr>
        <sz val="8"/>
        <rFont val="Calibri"/>
        <family val="2"/>
        <charset val="204"/>
        <scheme val="minor"/>
      </rPr>
      <t>(Кофе, Лаванда, Ночная роза, Морской бриз, Шелковый путь, Винное, Чайная роза, Можжевельник)</t>
    </r>
  </si>
  <si>
    <r>
      <rPr>
        <b/>
        <sz val="12"/>
        <rFont val="Times New Roman"/>
        <family val="1"/>
        <charset val="204"/>
      </rPr>
      <t>Е</t>
    </r>
    <r>
      <rPr>
        <sz val="12"/>
        <rFont val="Times New Roman"/>
        <family val="1"/>
        <charset val="204"/>
      </rPr>
      <t>впатория</t>
    </r>
    <r>
      <rPr>
        <sz val="8"/>
        <rFont val="Calibri"/>
        <family val="2"/>
        <charset val="204"/>
        <scheme val="minor"/>
      </rPr>
      <t>(Сакские грязи, Лаванда, Винное, Календула, Афродита, Шелковый путь, Чайная роза, Можжевельник)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</si>
  <si>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евастополь</t>
    </r>
    <r>
      <rPr>
        <sz val="8"/>
        <rFont val="Calibri"/>
        <family val="2"/>
        <charset val="204"/>
        <scheme val="minor"/>
      </rPr>
      <t>(Кипарис, Лаванда, Овсяное, Ромашка, Чайная роза, Винное, Ночная роза, Можжевельник)</t>
    </r>
  </si>
  <si>
    <r>
      <rPr>
        <b/>
        <sz val="12"/>
        <rFont val="Times New Roman"/>
        <family val="1"/>
        <charset val="204"/>
      </rPr>
      <t>Ф</t>
    </r>
    <r>
      <rPr>
        <sz val="12"/>
        <rFont val="Times New Roman"/>
        <family val="1"/>
        <charset val="204"/>
      </rPr>
      <t>еодосия</t>
    </r>
    <r>
      <rPr>
        <sz val="8"/>
        <rFont val="Calibri"/>
        <family val="2"/>
        <charset val="204"/>
        <scheme val="minor"/>
      </rPr>
      <t>(Ночная роза, Лаванда, Овсяное, Афродита, Чайная роза, Винное, Календула, Можжевельник)</t>
    </r>
  </si>
  <si>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лта</t>
    </r>
    <r>
      <rPr>
        <sz val="8"/>
        <rFont val="Calibri"/>
        <family val="2"/>
        <charset val="204"/>
        <scheme val="minor"/>
      </rPr>
      <t>(Кипарис, Лаванда, Овсяное, Морской бриз, Чайная роза, Винное, Розмарин, Можжевельник)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</si>
  <si>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аки</t>
    </r>
    <r>
      <rPr>
        <sz val="8"/>
        <rFont val="Calibri"/>
        <family val="2"/>
        <charset val="204"/>
        <scheme val="minor"/>
      </rPr>
      <t>(Сакские грязи, Лаванда, Винное, Календула, Афродита, Шелковый путь, Чайная роза, Можжевельник)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</si>
  <si>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егким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аром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Э</t>
    </r>
    <r>
      <rPr>
        <sz val="8"/>
        <rFont val="Calibri"/>
        <family val="2"/>
        <charset val="204"/>
        <scheme val="minor"/>
      </rPr>
      <t xml:space="preserve">вкалиптовое 120г, Кесса, </t>
    </r>
    <r>
      <rPr>
        <b/>
        <sz val="8"/>
        <rFont val="Calibri"/>
        <family val="2"/>
        <charset val="204"/>
        <scheme val="minor"/>
      </rPr>
      <t>ЭМ</t>
    </r>
    <r>
      <rPr>
        <sz val="8"/>
        <rFont val="Calibri"/>
        <family val="2"/>
        <charset val="204"/>
        <scheme val="minor"/>
      </rPr>
      <t xml:space="preserve"> "С легким паром" 10мл)</t>
    </r>
  </si>
  <si>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 xml:space="preserve">огатырская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ила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Х</t>
    </r>
    <r>
      <rPr>
        <sz val="8"/>
        <rFont val="Calibri"/>
        <family val="2"/>
        <charset val="204"/>
        <scheme val="minor"/>
      </rPr>
      <t xml:space="preserve">войное 120г,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есса, </t>
    </r>
    <r>
      <rPr>
        <b/>
        <sz val="8"/>
        <rFont val="Calibri"/>
        <family val="2"/>
        <charset val="204"/>
        <scheme val="minor"/>
      </rPr>
      <t>ЭМ</t>
    </r>
    <r>
      <rPr>
        <sz val="8"/>
        <rFont val="Calibri"/>
        <family val="2"/>
        <charset val="204"/>
        <scheme val="minor"/>
      </rPr>
      <t xml:space="preserve"> "Богатырская Сила" 10мл)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</si>
  <si>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аммам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Х</t>
    </r>
    <r>
      <rPr>
        <sz val="8"/>
        <rFont val="Calibri"/>
        <family val="2"/>
        <charset val="204"/>
        <scheme val="minor"/>
      </rPr>
      <t xml:space="preserve">анское 120г,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есса, </t>
    </r>
    <r>
      <rPr>
        <b/>
        <sz val="8"/>
        <rFont val="Calibri"/>
        <family val="2"/>
        <charset val="204"/>
        <scheme val="minor"/>
      </rPr>
      <t>ЭМ</t>
    </r>
    <r>
      <rPr>
        <sz val="8"/>
        <rFont val="Calibri"/>
        <family val="2"/>
        <charset val="204"/>
        <scheme val="minor"/>
      </rPr>
      <t xml:space="preserve"> "Хамам" 10мл)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</si>
  <si>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екрет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леопатры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Р</t>
    </r>
    <r>
      <rPr>
        <sz val="8"/>
        <rFont val="Calibri"/>
        <family val="2"/>
        <charset val="204"/>
        <scheme val="minor"/>
      </rPr>
      <t xml:space="preserve">озовое 120г,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есса,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>осм.</t>
    </r>
    <r>
      <rPr>
        <b/>
        <sz val="8"/>
        <rFont val="Calibri"/>
        <family val="2"/>
        <charset val="204"/>
        <scheme val="minor"/>
      </rPr>
      <t>М</t>
    </r>
    <r>
      <rPr>
        <sz val="8"/>
        <rFont val="Calibri"/>
        <family val="2"/>
        <charset val="204"/>
        <scheme val="minor"/>
      </rPr>
      <t>асло "Увлажняющее" 10мл)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</si>
  <si>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укошко из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рыма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(вода душистая 200г, мыло тв.натур. 75г., ароматич.мешочек «</t>
    </r>
    <r>
      <rPr>
        <b/>
        <sz val="8"/>
        <rFont val="Calibri"/>
        <family val="2"/>
        <charset val="204"/>
        <scheme val="minor"/>
      </rPr>
      <t>С</t>
    </r>
    <r>
      <rPr>
        <sz val="8"/>
        <rFont val="Calibri"/>
        <family val="2"/>
        <charset val="204"/>
        <scheme val="minor"/>
      </rPr>
      <t>аше», косм. масло 100г, маска для лица 50г, натур.</t>
    </r>
    <r>
      <rPr>
        <b/>
        <sz val="8"/>
        <rFont val="Calibri"/>
        <family val="2"/>
        <charset val="204"/>
        <scheme val="minor"/>
      </rPr>
      <t>д</t>
    </r>
    <r>
      <rPr>
        <sz val="8"/>
        <rFont val="Calibri"/>
        <family val="2"/>
        <charset val="204"/>
        <scheme val="minor"/>
      </rPr>
      <t>жут.мочалка)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</si>
  <si>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умочка "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равы"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(маска для лица 50г, косм. масло 100г, мыло тв.натур. из серии «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рымские </t>
    </r>
    <r>
      <rPr>
        <b/>
        <sz val="8"/>
        <rFont val="Calibri"/>
        <family val="2"/>
        <charset val="204"/>
        <scheme val="minor"/>
      </rPr>
      <t>Т</t>
    </r>
    <r>
      <rPr>
        <sz val="8"/>
        <rFont val="Calibri"/>
        <family val="2"/>
        <charset val="204"/>
        <scheme val="minor"/>
      </rPr>
      <t>равы» (2 шт. по 40г.))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</si>
  <si>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орзинка "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озовая </t>
    </r>
    <r>
      <rPr>
        <b/>
        <sz val="12"/>
        <rFont val="Times New Roman"/>
        <family val="1"/>
        <charset val="204"/>
      </rPr>
      <t>Ф</t>
    </r>
    <r>
      <rPr>
        <sz val="12"/>
        <rFont val="Times New Roman"/>
        <family val="1"/>
        <charset val="204"/>
      </rPr>
      <t>антазия"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(вода душистая 200г, косм. масло 100г, маска для лица с лепестками роз 50г, мыло тв.натур. из серии 
«</t>
    </r>
    <r>
      <rPr>
        <b/>
        <sz val="8"/>
        <rFont val="Calibri"/>
        <family val="2"/>
        <charset val="204"/>
        <scheme val="minor"/>
      </rPr>
      <t>Н</t>
    </r>
    <r>
      <rPr>
        <sz val="8"/>
        <rFont val="Calibri"/>
        <family val="2"/>
        <charset val="204"/>
        <scheme val="minor"/>
      </rPr>
      <t xml:space="preserve">ежное </t>
    </r>
    <r>
      <rPr>
        <b/>
        <sz val="8"/>
        <rFont val="Calibri"/>
        <family val="2"/>
        <charset val="204"/>
        <scheme val="minor"/>
      </rPr>
      <t>П</t>
    </r>
    <r>
      <rPr>
        <sz val="8"/>
        <rFont val="Calibri"/>
        <family val="2"/>
        <charset val="204"/>
        <scheme val="minor"/>
      </rPr>
      <t>рикосновение» (3шт. по 75г.))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</si>
  <si>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орзинка </t>
    </r>
    <r>
      <rPr>
        <b/>
        <sz val="12"/>
        <rFont val="Times New Roman"/>
        <family val="1"/>
        <charset val="204"/>
      </rPr>
      <t>тм "КНК"</t>
    </r>
    <r>
      <rPr>
        <b/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(мыло тв.натур. из серии «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рымские </t>
    </r>
    <r>
      <rPr>
        <b/>
        <sz val="8"/>
        <rFont val="Calibri"/>
        <family val="2"/>
        <charset val="204"/>
        <scheme val="minor"/>
      </rPr>
      <t>Т</t>
    </r>
    <r>
      <rPr>
        <sz val="8"/>
        <rFont val="Calibri"/>
        <family val="2"/>
        <charset val="204"/>
        <scheme val="minor"/>
      </rPr>
      <t>равы»  (75г. 3 шт.), косм. масло 100г, вода душистая 200г, маска для лица 50г, скраб для тела 400г, мягкое трав.мыло «</t>
    </r>
    <r>
      <rPr>
        <b/>
        <sz val="8"/>
        <rFont val="Calibri"/>
        <family val="2"/>
        <charset val="204"/>
        <scheme val="minor"/>
      </rPr>
      <t>Б</t>
    </r>
    <r>
      <rPr>
        <sz val="8"/>
        <rFont val="Calibri"/>
        <family val="2"/>
        <charset val="204"/>
        <scheme val="minor"/>
      </rPr>
      <t>ельди» 120г, рукавица для пилинга (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>ессе),  органич. морская г</t>
    </r>
    <r>
      <rPr>
        <sz val="8"/>
        <rFont val="Calibri"/>
        <family val="2"/>
        <charset val="204"/>
        <scheme val="minor"/>
      </rPr>
      <t>убка для лица)</t>
    </r>
  </si>
  <si>
    <r>
      <rPr>
        <sz val="8"/>
        <rFont val="Times New Roman"/>
        <family val="1"/>
        <charset val="204"/>
      </rPr>
      <t xml:space="preserve">от </t>
    </r>
    <r>
      <rPr>
        <sz val="10"/>
        <rFont val="Times New Roman"/>
        <family val="1"/>
        <charset val="204"/>
      </rPr>
      <t>100 000</t>
    </r>
    <r>
      <rPr>
        <sz val="8"/>
        <rFont val="Times New Roman"/>
        <family val="1"/>
        <charset val="204"/>
      </rPr>
      <t xml:space="preserve"> руб</t>
    </r>
  </si>
  <si>
    <r>
      <t>К</t>
    </r>
    <r>
      <rPr>
        <sz val="12"/>
        <rFont val="Times New Roman"/>
        <family val="1"/>
        <charset val="204"/>
      </rPr>
      <t xml:space="preserve">рем </t>
    </r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 xml:space="preserve">ля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ук "</t>
    </r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 xml:space="preserve">ежное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рикосновение"</t>
    </r>
  </si>
  <si>
    <r>
      <t>Г</t>
    </r>
    <r>
      <rPr>
        <sz val="12"/>
        <rFont val="Times New Roman"/>
        <family val="1"/>
        <charset val="204"/>
      </rPr>
      <t>орная лаванда</t>
    </r>
  </si>
  <si>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влажняющая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р</t>
    </r>
    <r>
      <rPr>
        <sz val="10"/>
        <rFont val="Times New Roman"/>
        <family val="1"/>
        <charset val="204"/>
      </rPr>
      <t>оза)</t>
    </r>
  </si>
  <si>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онизирующая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ц</t>
    </r>
    <r>
      <rPr>
        <sz val="10"/>
        <rFont val="Times New Roman"/>
        <family val="1"/>
        <charset val="204"/>
      </rPr>
      <t>итрус)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</si>
  <si>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ротивовоспалительная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м</t>
    </r>
    <r>
      <rPr>
        <sz val="10"/>
        <rFont val="Times New Roman"/>
        <family val="1"/>
        <charset val="204"/>
      </rPr>
      <t>ожжевельник)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</si>
  <si>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елакс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>аванда)</t>
    </r>
  </si>
  <si>
    <t>Тонизирущая</t>
  </si>
  <si>
    <t>Крымское утро</t>
  </si>
  <si>
    <t>Открытый мир</t>
  </si>
  <si>
    <t>Родник здоровья</t>
  </si>
  <si>
    <t>Сила предков</t>
  </si>
  <si>
    <t>Розовый ноктюрн</t>
  </si>
  <si>
    <t>Нежный шёлк</t>
  </si>
  <si>
    <t>Королева Тавриды</t>
  </si>
  <si>
    <t>Крымская лаванда</t>
  </si>
  <si>
    <t>Цитрусовый фреш</t>
  </si>
  <si>
    <t>Легкий ветерок</t>
  </si>
  <si>
    <t>Вербеновая свежесть</t>
  </si>
  <si>
    <t>Дезодорант-антиперспирант</t>
  </si>
  <si>
    <t>Алупка Воронцовский Дворец</t>
  </si>
  <si>
    <t>винзавод Массандра</t>
  </si>
  <si>
    <t>Белогорск скала Ак-Кая</t>
  </si>
  <si>
    <t>мыс Тарханкут</t>
  </si>
  <si>
    <t>Ласточкино Гнездо</t>
  </si>
  <si>
    <t>Форос</t>
  </si>
  <si>
    <t>Гурзуф Адалары</t>
  </si>
  <si>
    <t>Севастополь</t>
  </si>
  <si>
    <r>
      <t>Ф</t>
    </r>
    <r>
      <rPr>
        <sz val="12"/>
        <rFont val="Times New Roman"/>
        <family val="1"/>
        <charset val="204"/>
      </rPr>
      <t>руктово-ореховое Ассорти№1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</si>
  <si>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юбимый Крым </t>
    </r>
    <r>
      <rPr>
        <i/>
        <sz val="12"/>
        <rFont val="Times New Roman"/>
        <family val="1"/>
        <charset val="204"/>
      </rPr>
      <t>№1</t>
    </r>
  </si>
  <si>
    <r>
      <t>Л</t>
    </r>
    <r>
      <rPr>
        <sz val="12"/>
        <rFont val="Times New Roman"/>
        <family val="1"/>
        <charset val="204"/>
      </rPr>
      <t>юбимый Крым №2</t>
    </r>
  </si>
  <si>
    <r>
      <t>А</t>
    </r>
    <r>
      <rPr>
        <sz val="12"/>
        <rFont val="Times New Roman"/>
        <family val="1"/>
        <charset val="204"/>
      </rPr>
      <t>ссорти</t>
    </r>
    <r>
      <rPr>
        <sz val="10"/>
        <rFont val="Times New Roman"/>
        <family val="1"/>
        <charset val="204"/>
      </rPr>
      <t xml:space="preserve"> (ореховые,фруктовые,шоколадные лукумы)</t>
    </r>
  </si>
  <si>
    <t>Сувенирные корзины тм КНК</t>
  </si>
  <si>
    <t>Чай рассыпной 50 г</t>
  </si>
  <si>
    <t>Ханский чай</t>
  </si>
  <si>
    <t>Татарский</t>
  </si>
  <si>
    <t>Чабан-чай</t>
  </si>
  <si>
    <t>Крымский Сухой Бальзам</t>
  </si>
  <si>
    <t>Ароматный</t>
  </si>
  <si>
    <t>Кара-Даг</t>
  </si>
  <si>
    <t>Чатыр-Даг</t>
  </si>
  <si>
    <t>Аю-Даг</t>
  </si>
  <si>
    <t>Демерджи</t>
  </si>
  <si>
    <t>Ай-Петри</t>
  </si>
  <si>
    <t>Ески-Керим</t>
  </si>
  <si>
    <t>Цветочный №1</t>
  </si>
  <si>
    <t>Цветочный-Ехинацея</t>
  </si>
  <si>
    <t>Ханский</t>
  </si>
  <si>
    <t>Аю -Даг</t>
  </si>
  <si>
    <t>Эски-Керим</t>
  </si>
  <si>
    <t>Коктебель</t>
  </si>
  <si>
    <t>Крымский сухой бальзам</t>
  </si>
  <si>
    <t>Демирджи</t>
  </si>
  <si>
    <t>Чабан ай</t>
  </si>
  <si>
    <t>Миндальное</t>
  </si>
  <si>
    <t>Ванильное</t>
  </si>
  <si>
    <t>Цветочный липа</t>
  </si>
  <si>
    <t>Цветочный Эхинацея"</t>
  </si>
  <si>
    <t>Чабан чай</t>
  </si>
  <si>
    <t>Набор "Судак" (рассыпной-4 вида)</t>
  </si>
  <si>
    <t>Набор "Ласточкино гнездо" (рассыпной-4 вида)</t>
  </si>
  <si>
    <t>Розовое 650гр</t>
  </si>
  <si>
    <t>Акация 650гр</t>
  </si>
  <si>
    <t>Лаванда 650гг</t>
  </si>
  <si>
    <t>Цвет бузины 650гр</t>
  </si>
  <si>
    <t>Цвет боярышника 650гр</t>
  </si>
  <si>
    <t>Грудной сбор 650гр</t>
  </si>
  <si>
    <t>Душица 650 гр</t>
  </si>
  <si>
    <t>Каштан 650гр</t>
  </si>
  <si>
    <t>Эхинацея 650гр</t>
  </si>
  <si>
    <t>Барбарис 650гр</t>
  </si>
  <si>
    <t>Мята 650гр</t>
  </si>
  <si>
    <t>Василёк  650гр</t>
  </si>
  <si>
    <t>Лимонник  650гр</t>
  </si>
  <si>
    <t>Можжевельник  650гр</t>
  </si>
  <si>
    <t xml:space="preserve">Одуванчик  650гр </t>
  </si>
  <si>
    <t>Из шишек  650гр</t>
  </si>
  <si>
    <t>Витаминное 650гр</t>
  </si>
  <si>
    <t>Чабрецовое 650гр</t>
  </si>
  <si>
    <t>Шалфейное 650гр</t>
  </si>
  <si>
    <t>Роза с боярышником 650гр</t>
  </si>
  <si>
    <t>Клубника 700гр</t>
  </si>
  <si>
    <t>Малина  700гр</t>
  </si>
  <si>
    <t>Кизил  700гр</t>
  </si>
  <si>
    <t>Черешня белая (без косточек)  700гр</t>
  </si>
  <si>
    <t>Изюм Эрик (слива)  700гр</t>
  </si>
  <si>
    <t>Вишня  700гр</t>
  </si>
  <si>
    <t>Ежевика вар.700гр</t>
  </si>
  <si>
    <t>Персик 700гр</t>
  </si>
  <si>
    <t>Слива повидло 700гр</t>
  </si>
  <si>
    <t>Тутовник 700гр</t>
  </si>
  <si>
    <t xml:space="preserve">Крыжовник 700гр </t>
  </si>
  <si>
    <t>Абрикосовое с орехами  700гр</t>
  </si>
  <si>
    <t>Мармелад айва  700гр</t>
  </si>
  <si>
    <t>Айвовое с орехами  700гр</t>
  </si>
  <si>
    <t xml:space="preserve">Инжир светлый   700гр </t>
  </si>
  <si>
    <t>Инжир темный  700гр</t>
  </si>
  <si>
    <t>Земляника ягоды  700гр</t>
  </si>
  <si>
    <t>Земляника протертая  700гр</t>
  </si>
  <si>
    <t xml:space="preserve">Ежевика перет. 700гр </t>
  </si>
  <si>
    <t>Инжир перет. 700гр</t>
  </si>
  <si>
    <t>Облепиха протертая   700гр</t>
  </si>
  <si>
    <t>Смородина протёртая  700гр</t>
  </si>
  <si>
    <t>Крымский орех в меду 600гр</t>
  </si>
  <si>
    <t>Роза 350гр</t>
  </si>
  <si>
    <t>Лаванда 350гр</t>
  </si>
  <si>
    <t>Цвет бузины 350гр</t>
  </si>
  <si>
    <t>Цвет боярышника 350гр</t>
  </si>
  <si>
    <t>Барбарис 350гр</t>
  </si>
  <si>
    <t>Грудной сбор 350гр</t>
  </si>
  <si>
    <t>Эхинацея 350гр</t>
  </si>
  <si>
    <t>Чабрец 350гр</t>
  </si>
  <si>
    <t>Витаминный 350гр</t>
  </si>
  <si>
    <t>Василёк 350гр</t>
  </si>
  <si>
    <t>Лимонник 350гр</t>
  </si>
  <si>
    <t>Душица 350гр</t>
  </si>
  <si>
    <t>Можжевельник 350гр</t>
  </si>
  <si>
    <t>Каштан 350гр</t>
  </si>
  <si>
    <t>Шалфей 350гр</t>
  </si>
  <si>
    <t>Мята 350гр</t>
  </si>
  <si>
    <t>Одуванчик 350гр</t>
  </si>
  <si>
    <t>Шишка 350гр</t>
  </si>
  <si>
    <t>Роза +боярышник 350гр</t>
  </si>
  <si>
    <t>Акация 350гр</t>
  </si>
  <si>
    <t>Сосновые почки 350 гр</t>
  </si>
  <si>
    <t>Мёд Крымский</t>
  </si>
  <si>
    <t>Кизил протертый  700гр</t>
  </si>
  <si>
    <t>Ореховое  700гр</t>
  </si>
  <si>
    <t>Смородина варенье 700гр</t>
  </si>
  <si>
    <t>наименование, характеристика, сорт, артикул товара</t>
  </si>
  <si>
    <t>Твердое натур.мыло (пробник) "Винное" ТМ "КНК" 20г (мп-0047)</t>
  </si>
  <si>
    <t>Твердое натур.мыло (пробник) "Шоколадный мусс" ТМ "КНК" 20г (мп-0048)</t>
  </si>
  <si>
    <t>Твердое натур.мыло (пробник) "Чайная роза" ТМ "КНК" 20г (мп-0049)</t>
  </si>
  <si>
    <t>Тверд.натур.мыло (пробник)  "Крымские травы.Лаванда" 20г (мп-0051)</t>
  </si>
  <si>
    <t>Тверд.натур.мыло (пробник) "Крымские травы.Календула" 20г (мп-0053)</t>
  </si>
  <si>
    <t>Твердое натур.мыло (пробник) "Крымские травы.Лавр-Розмарин" ТМ "КНК" 20г (мп-0054)</t>
  </si>
  <si>
    <t>Твердое натур.мыло (пробник) "Крымские травы.Шалфей Мускатный (мп-0055)</t>
  </si>
  <si>
    <t>Твердое натур.мыло (пробник) "Эксклюзивное" ТМ "КНК" 20г (мп-0059)</t>
  </si>
  <si>
    <t>Твердое натур.мыло (пробник) "Афродита" ТМ "КНК" 20г (мп-0062)</t>
  </si>
  <si>
    <t>Твердое натур.мыло (пробник) "Морской Бриз" ТМ "КНК" 20г (мп-0064)</t>
  </si>
  <si>
    <t>Твердое натур.мыло (пробник) "Сакские Грязи" ТМ "КНК" 20г (мп-0071)</t>
  </si>
  <si>
    <t>Твердое натур.мыло (пробник) "Шёлковый Путь" ТМ "КНК" 20г (мп-0078)</t>
  </si>
  <si>
    <t>Твердое натур.мыло (пробник) "Крымские травы.Мята-Мелисса" 20г (мп-0083)</t>
  </si>
  <si>
    <t>Твердое натур.мыло (пробник) "Миндальное" ТМ "КНК" 20г (мп-0076)</t>
  </si>
  <si>
    <t>Твердое натур.мыло "Крымский Можжевельник" ТМ "КНК" 750г (мб-0245)</t>
  </si>
  <si>
    <t>Твердое натур.мыло "Шоколадный мусс" ТМ "КНК" 750г (мб-0235)</t>
  </si>
  <si>
    <t>Твердое натур.мыло "Чайная роза" ТМ "КНК" 750г (мб-0236)</t>
  </si>
  <si>
    <t>Твердое натур.мыло "Крымские травы.Лаванда" ТМ "КНК" 750г (мб-0238)</t>
  </si>
  <si>
    <t>Твердое натур.мыло "Крымские травы.Календула" ТМ "КНК" 750г (мб-0240)</t>
  </si>
  <si>
    <t>Твердое натур.мыло "Дегтярное" ТМ "КНК" 750г (мб-0261)</t>
  </si>
  <si>
    <t>Твердое натур.мыло "Гипоаллергенное" ТМ "КНК" 750г (мб-0255)</t>
  </si>
  <si>
    <t>Твердое натур.мыло "Винное" ТМ "КНК" 750 (мб-0234)</t>
  </si>
  <si>
    <t>Твердое натур.мыло"День-Ночь" ТМ "КНК" 750г (мб-0252)</t>
  </si>
  <si>
    <t>Твердое натур.мыло "Для Мужчин" ТМ "КНК" 750г (мб-0260)</t>
  </si>
  <si>
    <t>Твердое натур.мыло "Кофейное" ТМ "КНК" 750г (мб-0248)</t>
  </si>
  <si>
    <t>Твердое натур.мыло "Крымские пряности" ТМ "КНК" 750г (мб-0250)</t>
  </si>
  <si>
    <t>Твердое натур.мыло "Крымские травы.Ромашка-Череда" ТМ "КНК" 750г (мб-0239)</t>
  </si>
  <si>
    <t>Твердое натур.мыло "Крымский Восход" ТМ "КНК" 750г (мб-0267)</t>
  </si>
  <si>
    <t>Твердое натур.мыло "Крымский Закат" ТМ "КНК" 750г (мб-0268)</t>
  </si>
  <si>
    <t>Твердое натур.мыло "Морской Бриз" ТМ "КНК" 750г (мб-0251)</t>
  </si>
  <si>
    <t>Твердое натур.мыло "Сакские Грязи" ТМ "КНК" 750г (мб-0258)</t>
  </si>
  <si>
    <t>Твердое натур.мыло "Серно-Дегтярное" ТМ "КНК" 750г (мб-0262)</t>
  </si>
  <si>
    <t>Твердое натур.мыло "Спирулина с Морской Солью" ТМ "КНК" 750г (мб-0244)</t>
  </si>
  <si>
    <t>Твердое натур.мыло "Шёлковый Путь" ТМ "КНК" 750г (мб-0265)</t>
  </si>
  <si>
    <t>Твердое натур.мыло "Эксклюзивное" ТМ "КНК" 750г (мб-0246)</t>
  </si>
  <si>
    <t>Масла твёрдые</t>
  </si>
  <si>
    <t>Сакская грязь</t>
  </si>
  <si>
    <t>Масло для волос 110мл</t>
  </si>
  <si>
    <t>Масло для волос 1 л</t>
  </si>
  <si>
    <t>Маски для лица</t>
  </si>
  <si>
    <t>Массажное масло 1 л</t>
  </si>
  <si>
    <t>Массажное масло 110мл</t>
  </si>
  <si>
    <t>Солевой скраб 1 кг</t>
  </si>
  <si>
    <t>Солевой скраб 400 г</t>
  </si>
  <si>
    <t>Травяное мыло Бельди 350г</t>
  </si>
  <si>
    <t>Травяное мыло Бельди 1кг</t>
  </si>
  <si>
    <t>Травяное мыло Бельди 120г</t>
  </si>
  <si>
    <t>Пробники Бельди</t>
  </si>
  <si>
    <t>Крем для лица 50мл</t>
  </si>
  <si>
    <t>Крем для лица 1 кг</t>
  </si>
  <si>
    <t>Пробник крема для лица</t>
  </si>
  <si>
    <t>Крем для рук</t>
  </si>
  <si>
    <t>Крем для бритья</t>
  </si>
  <si>
    <t>Хозяйственная паста</t>
  </si>
  <si>
    <t>Вода душистая 200мл</t>
  </si>
  <si>
    <t>Вода душистая 1 л</t>
  </si>
  <si>
    <t>Аромокомпозиции</t>
  </si>
  <si>
    <t>Ароматизатор САШЕ</t>
  </si>
  <si>
    <t>Соль с эфирными маслами</t>
  </si>
  <si>
    <t>Подарочный набор "Виды Крыма"</t>
  </si>
  <si>
    <t>Подарочные наборы "Картины Крыма"</t>
  </si>
  <si>
    <t>Натуральное мыло ручной работы 75 г</t>
  </si>
  <si>
    <t>Натуральное мыло "Эконом" 40 г</t>
  </si>
  <si>
    <t>Мыло Брусок 750-850 г</t>
  </si>
  <si>
    <t>Пробник твёрдого мыла</t>
  </si>
  <si>
    <t>Чай рассыпной в ПЭТ банке</t>
  </si>
  <si>
    <t>Чайные подарочные наборы</t>
  </si>
  <si>
    <r>
      <rPr>
        <b/>
        <sz val="14"/>
        <color indexed="12"/>
        <rFont val="Arial Cyr"/>
        <charset val="204"/>
      </rPr>
      <t>↑</t>
    </r>
    <r>
      <rPr>
        <b/>
        <sz val="10"/>
        <color indexed="12"/>
        <rFont val="Arial Cyr"/>
        <charset val="204"/>
      </rPr>
      <t xml:space="preserve"> перейти к меню - список видов товаров </t>
    </r>
    <r>
      <rPr>
        <b/>
        <sz val="14"/>
        <color indexed="12"/>
        <rFont val="Arial Cyr"/>
        <charset val="204"/>
      </rPr>
      <t>↑</t>
    </r>
  </si>
  <si>
    <r>
      <t>Буклеты, флаеры (</t>
    </r>
    <r>
      <rPr>
        <b/>
        <sz val="14"/>
        <color rgb="FF000000"/>
        <rFont val="Calibri"/>
        <family val="2"/>
        <charset val="204"/>
        <scheme val="minor"/>
      </rPr>
      <t>бесплатно 20% от продукции</t>
    </r>
    <r>
      <rPr>
        <sz val="14"/>
        <color rgb="FF000000"/>
        <rFont val="Calibri"/>
        <family val="2"/>
        <charset val="204"/>
        <scheme val="minor"/>
      </rPr>
      <t>)</t>
    </r>
  </si>
  <si>
    <t>флаер душистая вода + маска для лица</t>
  </si>
  <si>
    <t>буклет мыло</t>
  </si>
  <si>
    <t>буклет скраб</t>
  </si>
  <si>
    <t>буклет бельди</t>
  </si>
  <si>
    <t>флаер крем для лица</t>
  </si>
  <si>
    <t>флаер масло массажное+масло для волос</t>
  </si>
  <si>
    <t>флаер душистая вода</t>
  </si>
  <si>
    <t>флаер косметическое масло</t>
  </si>
  <si>
    <t>РАХАТ-ЛУКУМ Крымский</t>
  </si>
  <si>
    <t>Мед Крымский степной 300гр</t>
  </si>
  <si>
    <t>Черничное   700гр</t>
  </si>
  <si>
    <t>Умют</t>
  </si>
  <si>
    <t>Чай в фильтр пакетах по 20 шт</t>
  </si>
  <si>
    <t>Чай в фильтр пакетах по 25 шт</t>
  </si>
  <si>
    <t>Чай рассыпной в прозрачном пакете</t>
  </si>
  <si>
    <t>Чай в КРАФТ пакете</t>
  </si>
  <si>
    <r>
      <t xml:space="preserve">Набор "Бахчисарай" </t>
    </r>
    <r>
      <rPr>
        <sz val="10"/>
        <rFont val="Times New Roman"/>
        <family val="1"/>
        <charset val="204"/>
      </rPr>
      <t>(рассыпной-4 вида)</t>
    </r>
  </si>
  <si>
    <r>
      <t>Набор "Севастополь"</t>
    </r>
    <r>
      <rPr>
        <sz val="10"/>
        <rFont val="Times New Roman"/>
        <family val="1"/>
        <charset val="204"/>
      </rPr>
      <t xml:space="preserve"> (рассыпной-4 вида)</t>
    </r>
  </si>
  <si>
    <r>
      <t>Набор "</t>
    </r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мют"</t>
    </r>
    <r>
      <rPr>
        <sz val="10"/>
        <rFont val="Times New Roman"/>
        <family val="1"/>
        <charset val="204"/>
      </rPr>
      <t xml:space="preserve"> (в фильтр пакетах -4 вида)</t>
    </r>
  </si>
  <si>
    <t>Мягкое трав.мыло БЕЛЬДИ "Роза"120г (мм-0085)</t>
  </si>
  <si>
    <t>Мягкое трав.мыло БЕЛЬДИ "Эвкалипт"120г (мм-0086)</t>
  </si>
  <si>
    <t>Мягкое трав.мыло БЕЛЬДИ "Горный бессмертник"120г (мм-0090)</t>
  </si>
  <si>
    <t>Мягкое трав.мыло БЕЛЬДИ "Крымские травы"120г (мм-0091)</t>
  </si>
  <si>
    <t>Мягкое трав.мыло БЕЛЬДИ "Морской коктейль"120г (мм-0221)</t>
  </si>
  <si>
    <t>Мягкое трав.мыло (пробник) "Роза" ТМ "КНК" 6г (пмм-0212)</t>
  </si>
  <si>
    <t>Мягкое трав.мыло (пробник) "Эвкалипт" 6г (пмм-0213)</t>
  </si>
  <si>
    <t>Мягкое трав.мыло (пробник) "Горный бессмерт." 6г (пмм-0217)</t>
  </si>
  <si>
    <t>Мягкое трав.мыло (пробник) "Крым.травы" 6г (пмм-0218)</t>
  </si>
  <si>
    <t>Мягкое трав.мыло (пробник) "Морск.коктейль" 6г (пмм-0221)</t>
  </si>
  <si>
    <t>Мочалка-(кесcе) джутовая для пилинга (к-0187)</t>
  </si>
  <si>
    <t>Мочалка банная джутовая 60см (мд-0188)</t>
  </si>
  <si>
    <t>Мочалка натур.с мыльной стружкой (Розовая женская) 130г (мн-0119)</t>
  </si>
  <si>
    <t>Мочалка натур.с мыльной стружкой (Синяя мужская) 130г (мн-0120)</t>
  </si>
  <si>
    <t>Мочалка джутовая с натур.мылом "Винное"120г (мн-0121)</t>
  </si>
  <si>
    <t>Мочалка джутовая с натур.мылом "Чайная роза"  120г (мн-0122)</t>
  </si>
  <si>
    <t>Мочалка джутовая с натур.мылом "Можевельное" 120г (мн-0123)</t>
  </si>
  <si>
    <t>Мочалка джутовая с натур.мылом "Ванильное" 120г (мн-0124)</t>
  </si>
  <si>
    <t>Мочалка натур.с проф.мылом "Сакская грязь" 120г (мн-0125)</t>
  </si>
  <si>
    <t>Скраб солевой "Розовый" ТМ "КНК" 400г (сс-0101)</t>
  </si>
  <si>
    <t>Скраб солевой "Лаванда-Мелисса" ТМ "КНК" 400г (сс-0102)</t>
  </si>
  <si>
    <t>Скраб солевой "Цитрусовый" ТМ "КНК" 400г (сс-0103)</t>
  </si>
  <si>
    <t>Скраб солевой "Спирулина" ТМ "КНК" 400г (сс-0104)</t>
  </si>
  <si>
    <t>Скраб солевой "Кофе с корицей" ТМ "КНК" 400г (сс-0105)</t>
  </si>
  <si>
    <t>Скраб солевой "Шоколад" ТМ "КНК" 400г (сс-0106)</t>
  </si>
  <si>
    <t>Масло косметическое "Релаксационное"(массажное) ТМ "КНК" 1л</t>
  </si>
  <si>
    <t>Масло косметическое "Антицеллюлитное"(массажное) ТМ "КНК" 1л.</t>
  </si>
  <si>
    <t>Масло косметическое "Подтягивающее"(массажное) ТМ "КНК" 1л.</t>
  </si>
  <si>
    <t>Масло косметическое "Увлажняющее"(массажное) ТМ "КНК" 1л</t>
  </si>
  <si>
    <t>Масло косметическое "Гипоаллергенное" (массаж.) 1л.</t>
  </si>
  <si>
    <t>Масло для волос "Питание и укрепление" 100г (мв-0115)</t>
  </si>
  <si>
    <t>Масло для волос "Восстановление и блеск" 100г (мв-0116)</t>
  </si>
  <si>
    <t>Масло для волос "Профилактическое" 100г (мв-0117)</t>
  </si>
  <si>
    <t>Масло для волос "Стимуляция роста" 100г (мв-0118)</t>
  </si>
  <si>
    <t>Маска для лица с лепестками роз (мсдл-0001)</t>
  </si>
  <si>
    <t>Маска для лица "Крымские травы" (мсдл-0002)</t>
  </si>
  <si>
    <t>Маска для лица "Шоколадный мусс" (мсдл-0003)</t>
  </si>
  <si>
    <t>Маска для лица "Морской коктейль" (мсдл-0004)</t>
  </si>
  <si>
    <t>Маска для лица "Горная лаванда" (мсдл-0006)</t>
  </si>
  <si>
    <t>Дневной крем для лица  для Сухой кожи 50 мл (кл-0138)</t>
  </si>
  <si>
    <t>Дневной крем для лица  для Чувствительной кожи 50мл (кл-0139)</t>
  </si>
  <si>
    <t>Дневной крем для лица  для Жирной и проблемной кожи 50мл (кл-0140)</t>
  </si>
  <si>
    <t>Дневной крем для лица  для Нормал. и комбинир.кожи 50мл (кл-0141)</t>
  </si>
  <si>
    <t>Дневной крем для лица для Увядающей кожи 50 мл (кл-0142)</t>
  </si>
  <si>
    <t>Ночной крем для лица для Сухой кожи 50мл (кл-0143)</t>
  </si>
  <si>
    <t>Ночной крем для лица для Чувствительной кожи 50мл (кл-0144)</t>
  </si>
  <si>
    <t>Ночной крем для лица для Жирной и проблемной кожи 50мл (кл-0145)</t>
  </si>
  <si>
    <t>Ночной крем для лица для Норм. и комбинир.кожи 50мл (кл-0146)</t>
  </si>
  <si>
    <t>Ночной крем для лица для Увядающей кожи 50мл (кл-0147)</t>
  </si>
  <si>
    <t>Пробник.Дневной крем для лица Сухая кожа 7г (пк-0200)</t>
  </si>
  <si>
    <t>Пробник.Дневной крем для лица Чувств.кожа 7г (пк-0201)</t>
  </si>
  <si>
    <t>Пробник.Дневной крем для лица Жирная и пробл.кожа 7г (пк-0202)</t>
  </si>
  <si>
    <t>Пробник.Дневной крем для лица Норм. и комб.кожа 7г (пк-0203)</t>
  </si>
  <si>
    <t>Пробник.Дневной крем для лица Увядающая кожа 7г (пк-0204)</t>
  </si>
  <si>
    <t>Пробник.Ночной крем для лица Сухая кожа 7г (пк-0205)</t>
  </si>
  <si>
    <t>Пробник.Ночной крем для лица Чувств.кожа 7г (пк-0206)</t>
  </si>
  <si>
    <t>Пробник.Ночной крем для лица Жирная и пробл.кожа 7г (пк-0207)</t>
  </si>
  <si>
    <t>Пробник.Ночной крем для лица Норм.и комб.кожа 7г (пк-0208)</t>
  </si>
  <si>
    <t>Пробник.Ночной крем для лица Увядающая кожа 7г (пк-0209)</t>
  </si>
  <si>
    <t>Крем для рук "Нежное прикосновение" (кр-0148)</t>
  </si>
  <si>
    <t>Натур. крем для бритья "Морской бриз" ТМ "КНК" 110г (кб-0148)</t>
  </si>
  <si>
    <t>Натур. крем для бритья "Розовый"ТМ "КНК" 110г (кб-0149)</t>
  </si>
  <si>
    <t>Паста хоз.для посуды с горчицей ТМ "КНК" 350г (пп-0162)</t>
  </si>
  <si>
    <t>Аромакомпозиция для аромат. воздуха "Тонизирующая"</t>
  </si>
  <si>
    <t>Аромакомпозиция для аромат. воздуха "Крымское утро"</t>
  </si>
  <si>
    <t>Аромакомпозиция для аромат. воздуха "Нежный шелк"</t>
  </si>
  <si>
    <t>Аромакомпозиция для аромат. воздуха "Открытый мир"</t>
  </si>
  <si>
    <t>Аромакомпозиция для аромат. воздуха "Родник здоровья"</t>
  </si>
  <si>
    <t>Аромакомпозиция для аромат. воздуха "Сила предков"</t>
  </si>
  <si>
    <t>Аромакомпозиция для аромат. воздуха "Хвойный дар Крыма"</t>
  </si>
  <si>
    <t>Хвойный дар Крыма</t>
  </si>
  <si>
    <t>Аромакомпозиция для аромат. воздуха "Розовый ноктюрн"</t>
  </si>
  <si>
    <t>Саше с натур.эфирным маслом "Крымский лес" (ам-0134)</t>
  </si>
  <si>
    <t>Саше с натур.эфирным маслом "Крымская степь" (ам-0135)</t>
  </si>
  <si>
    <t>Саше с натур.эфирным маслом "Морской бриз" (ам-0136)</t>
  </si>
  <si>
    <t>Саше с натур.эфирным маслом "Горная лаванда" (ам-0137)</t>
  </si>
  <si>
    <t>Соль для ванн "Тонизирующая" (цитрус) ТМ "КНК" 300г</t>
  </si>
  <si>
    <t>Соль  для ванн "Противовоспалительная" (можжевельник) ТМ "КНК" 300г</t>
  </si>
  <si>
    <t>Соль для ванн "Увлажняющая" (роза) ТМ "КНК"300г (с-0107)</t>
  </si>
  <si>
    <t>Соль морская для ванн "Лаванда"  ТМ "КНК" 300г (с-0107)</t>
  </si>
  <si>
    <t>Банный сувенир «С легким паром!» 325г (бн-0158)</t>
  </si>
  <si>
    <t>Банный сувенир «Хамам» 325г (бн-0161)</t>
  </si>
  <si>
    <t>Банный сувенир «Секрет Клеопатры» 325г (бн-0159)</t>
  </si>
  <si>
    <t>Банный сувенир «Богатырская сила» 325г (бн-0160)</t>
  </si>
  <si>
    <t>Набор сувенирный "Алушта" 140г  натур.мыло (8шт) (сн-0150)</t>
  </si>
  <si>
    <t>Набор сувенирный "Гурзуф" 140г натур.мыло (8шт) (сн-0151)</t>
  </si>
  <si>
    <t>Набор сувенирный "Евпатория" 140г натур.мыло (8шт) (сн-0152)</t>
  </si>
  <si>
    <t>Набор сувенирный "Судак" 140г натур.мыло (8шт) (сн-0153)</t>
  </si>
  <si>
    <t>Набор сувенирный "Саки" 140г натур.мыло (8шт) (сн-0154)</t>
  </si>
  <si>
    <t>Набор сувенирный "Ялта" 140г натур.мыло (8шт) (сн-0155)</t>
  </si>
  <si>
    <t>Набор сувенирный "Севастополь" 140г натур.мыло (8шт) (сн-0156)</t>
  </si>
  <si>
    <t>Набор (пазл) "Алупка.Воронц.дворец" 85г 4шт. (па-195)</t>
  </si>
  <si>
    <t>Набор (пазл) "Массандра" 85г натур.мыло 4шт. (па-193)</t>
  </si>
  <si>
    <t>Набор (пазл) "Белогорск.Скала Ак-Кая" 85г натур.мыло 4шт. (па-194)</t>
  </si>
  <si>
    <t>Набор (пазл) "Мыс Тарханкут" 85г натур.мыло 4шт. (па-197)</t>
  </si>
  <si>
    <t>Набор (пазл) "Ласточкино гнездо" 85г натур.мыло 4шт. (па-191)</t>
  </si>
  <si>
    <t>Набор (пазл) "Форос.Церковь Возн. Христова" 85г 4шт. (па-198)</t>
  </si>
  <si>
    <t>Набор (пазл) "Гурзуф. Адалары" 85г натур.мыло 4шт. (па-196)</t>
  </si>
  <si>
    <t>Набор (пазл) "Севастополь" 85г натур.мыло 4шт. (па-192)</t>
  </si>
  <si>
    <t>Набор (пазл) "Скалы Ласпи" 85г натур.мыло 4шт. (па-199)</t>
  </si>
  <si>
    <t>скалы Ласпи</t>
  </si>
  <si>
    <t>Натур.мыло "Винное" ТМ "КНК" 75г (мт-0001)</t>
  </si>
  <si>
    <t>Натур.мыло "Шоколадный мусс" ТМ "КНК" 75г (мт-0002)</t>
  </si>
  <si>
    <t>Натур.мыло "Чайная роза" ТМ "КНК" 75г (мт-0003)</t>
  </si>
  <si>
    <t>Натур.мыло "Крымские травы.Лаванда" 75г (мт-0005)</t>
  </si>
  <si>
    <t>Натур.мыло "Крымские травы.Ромашка-Череда" 75г (мт-0006)</t>
  </si>
  <si>
    <t>Натур.мыло "Крымские травы.Календула" 75г (мт-0007)</t>
  </si>
  <si>
    <t>Натур.мыло "Крымские травы.Лавр-Розмарин" 75г (мт-0008)</t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</si>
  <si>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авр -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озмарин</t>
    </r>
  </si>
  <si>
    <t>Натур.мыло "Крымские травы.Шалфей Мускатный" 75г (мт-0009)</t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</si>
  <si>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алфей 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ускатный</t>
    </r>
  </si>
  <si>
    <t>Натур.мыло "Ванильное" ТМ "КНК" 75г (мт-0010)</t>
  </si>
  <si>
    <t>Натур.мыло "Спирулина с Морской Солью" ТМ "КНК" 75г (мт-0011)</t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</si>
  <si>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пирулина 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оль</t>
    </r>
  </si>
  <si>
    <t>Натур.мыло "Крымский Можжевельник" ТМ "КНК" 75г (мт-0012)</t>
  </si>
  <si>
    <t>Натур.мыло "Эксклюзивное" ТМ "КНК" 75г (мт-0013)</t>
  </si>
  <si>
    <t>Натур.мыло "Витаминный Коктейль" ТМ "КНК" 75г (мт-0014)</t>
  </si>
  <si>
    <t>Натур.мыло "Кофейное" ТМ "КНК" 75г (мт-0015)</t>
  </si>
  <si>
    <t>Натур.мыло "Афродита" ТМ "КНК" 75г (мт-0016)</t>
  </si>
  <si>
    <t>Натур.мыло "Крымские пряности" ТМ "КНК" 75г (мт-0017)</t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</si>
  <si>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ряности</t>
    </r>
  </si>
  <si>
    <t>Натур.мыло "Морской Бриз" ТМ "КНК" 75г (мт-0018)</t>
  </si>
  <si>
    <t>Натур.мыло "День-Ночь" ТМ "КНК" 75г (мт-0019)</t>
  </si>
  <si>
    <t>Натур.мыло "Крымские травы.Мята-Мелисса" 75г (мт-0020)</t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</si>
  <si>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ята 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елиса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</si>
  <si>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 xml:space="preserve">ень - </t>
    </r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очь</t>
    </r>
  </si>
  <si>
    <t>Натур.мыло "Медовое с пчелиным воском" ТМ "КНК" 75г (мт-0021)</t>
  </si>
  <si>
    <t>Натур.мыло "Гипоаллергенное" ТМ "КНК" 75г (мт-0022)</t>
  </si>
  <si>
    <t>Натур.мыло "Крымские травы.Ромашка-Бессмертник" 75г (мт-0023)</t>
  </si>
  <si>
    <t>Натур.мыло "Крымская орхидея" ТМ "КНК" 75г (мт-0024)</t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</si>
  <si>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рымская </t>
    </r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рхидея</t>
    </r>
  </si>
  <si>
    <t>Натур.мыло "Сакские Грязи" ТМ "КНК" 75г (мт-0025)</t>
  </si>
  <si>
    <t>Натур.мыло "Хмельное" ТМ "КНК" 75г (мт-0026)</t>
  </si>
  <si>
    <t>Натур.мыло "Для Мужчин" ТМ "КНК" 75г (мт-0027)</t>
  </si>
  <si>
    <t>Натур.мыло "Дегтярное" ТМ "КНК" 75г (мт-0028)</t>
  </si>
  <si>
    <t>Натур.мыло "Серно-Дегтярное" ТМ "КНК" 75г (мт-0029)</t>
  </si>
  <si>
    <t>Натур.мыло "Миндальное" ТМ "КНК" 75г (мт-0030)</t>
  </si>
  <si>
    <t>Натур.мыло "Цветок Лотоса" ТМ "КНК" 75г (мт-0031)</t>
  </si>
  <si>
    <r>
      <rPr>
        <b/>
        <sz val="12"/>
        <rFont val="Times New Roman"/>
        <family val="1"/>
        <charset val="204"/>
      </rPr>
      <t>Ц</t>
    </r>
    <r>
      <rPr>
        <sz val="12"/>
        <rFont val="Times New Roman"/>
        <family val="1"/>
        <charset val="204"/>
      </rPr>
      <t xml:space="preserve">веток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отоса</t>
    </r>
  </si>
  <si>
    <t>Натур.мыло "Шёлковый Путь" ТМ "КНК" 75г (мт-0032)</t>
  </si>
  <si>
    <t>Натур.мыло "Крымский Кипарис" ТМ "КНК" 75г (мт-0033)</t>
  </si>
  <si>
    <t>Натур.мыло "Крымский Восход" ТМ "КНК" 75г (мт-0034)</t>
  </si>
  <si>
    <t>Натур.мыло "Крымский Закат" ТМ "КНК" 75г (мт-0035)</t>
  </si>
  <si>
    <t>Натур.мыло "Зимняя Роза" ТМ "КНК" 75г (мт-0036)</t>
  </si>
  <si>
    <t>Натур.мыло "Крымские травы.Чабрец-Полынь" 75г (мт-0004)</t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</si>
  <si>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 xml:space="preserve">абрец -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олынь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</si>
  <si>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околадный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усс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</si>
  <si>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омашка - </t>
    </r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ереда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</si>
  <si>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омашка -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ессмертник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</si>
  <si>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ерно - </t>
    </r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егтярное</t>
    </r>
  </si>
  <si>
    <t>Мыло "Чайная роза" ТМ "КНК" 40г (мэ-0037)</t>
  </si>
  <si>
    <t>Мыло "Морской бриз" ТМ "КНК" 40г (мэ-0038)</t>
  </si>
  <si>
    <t>Мыло "Афродита" ТМ "КНК" 40г (мэ-0039)</t>
  </si>
  <si>
    <t>Мыло "Шелковый путь" ТМ "КНК" 40г (мэ-0040)</t>
  </si>
  <si>
    <t>Мыло "Винное" ТМ "КНК" 40г (мэ-0041)</t>
  </si>
  <si>
    <t>Мыло "Лаванда" ТМ "КНК" 40г (мэ-0042)</t>
  </si>
  <si>
    <t>Мыло "Эксклюзивное" ТМ "КНК" 40г (мэ-0043)</t>
  </si>
  <si>
    <t>Мыло "Календула" ТМ "КНК" 40г (мэ-0044)</t>
  </si>
  <si>
    <t>Мыло "Крымский можжевельник" ТМ "КНК" 40г (мэ-0045)</t>
  </si>
  <si>
    <t>Мыло "Сакские грязи" ТМ "КНК" 40г (мэ-0046)</t>
  </si>
  <si>
    <t>Мыло "Миндальное" ТМ "КНК" 40г (мэ-0236)</t>
  </si>
  <si>
    <t>Мыло "Шоколадный мусс" ТМ "КНК" 40г (мэ-0234)</t>
  </si>
  <si>
    <t>Мыло "Мята-Мелиса" ТМ "КНК"40г (мэ-0235)</t>
  </si>
  <si>
    <t>"Липа и мелисса" 30г (фч-0166)</t>
  </si>
  <si>
    <t>"Инди" в фильтр-пакетах 20шт (фч-0168)</t>
  </si>
  <si>
    <t>"Липа и Мелисса" 50г (банка) (фч-0172)</t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</si>
  <si>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ипа и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 50г (банка)</t>
    </r>
  </si>
  <si>
    <t>"Инди" 80г (банка) (фч-0173)</t>
  </si>
  <si>
    <t>"От простуды" 100г (фч-0175)</t>
  </si>
  <si>
    <t>"Тонус" 100г (фч-0176)</t>
  </si>
  <si>
    <t>"Для похудения" 100г (фч-0178)</t>
  </si>
  <si>
    <t>"Успокоительный чай" 100г (фч-0174)</t>
  </si>
  <si>
    <t>"Почечный" 100г (фч-0174)</t>
  </si>
  <si>
    <t>"Грудной" 100г (фч-0175)</t>
  </si>
  <si>
    <t>"Очищающий чай" 100г (фч-0174)</t>
  </si>
  <si>
    <t>"Для сауны" 100г (фч-0177)</t>
  </si>
  <si>
    <t>"Мужской" 100г (фч-0178)</t>
  </si>
  <si>
    <t>"Крымская чайная коллекция"  60г (фч-0167)</t>
  </si>
  <si>
    <t>Чай "Ханский"  50г</t>
  </si>
  <si>
    <t>Чай кр/п "Ханский" (уч-0018)</t>
  </si>
  <si>
    <t>Чай кр/п "Аю-Даг" (уч-0013)</t>
  </si>
  <si>
    <t>Чай кр/п "Эски - Кырым" (уч-0015)</t>
  </si>
  <si>
    <t>Чай кр/п "Коктебель" (уч-0019)</t>
  </si>
  <si>
    <t>Чай кр/п "Крымский сухой бальзам" (уч-0017)</t>
  </si>
  <si>
    <t>Чай кр/п "Татарский"</t>
  </si>
  <si>
    <t>Чай кр/п "Чабан чай" (уч-0012)</t>
  </si>
  <si>
    <t>Чай кр/п "Ай- Петри" (уч-0014)</t>
  </si>
  <si>
    <t>Чай кр/п "Кара - Даг" (уч-0016)</t>
  </si>
  <si>
    <t>Чай кр/п "Ароматный" (уч-0020)</t>
  </si>
  <si>
    <t>Чай ф/п "Цветочный Липа"</t>
  </si>
  <si>
    <t>Чай ф/п "Цветочный  Эхинацея"</t>
  </si>
  <si>
    <t>Чай ф/п "Эски Кырым" (уч-0008)</t>
  </si>
  <si>
    <t>Чай ф/п "Крымский сухой бальзам" (уч-0009)</t>
  </si>
  <si>
    <t>Чай ф/п "Цветочный №1"</t>
  </si>
  <si>
    <t>Чай ф/п "Ай Петри" (уч-0002)</t>
  </si>
  <si>
    <t>Чай ф/п "Демерджи" (уч-0001)</t>
  </si>
  <si>
    <t>Чай ф/п "Ароматный" (уч-0006)</t>
  </si>
  <si>
    <t>Чай ф/п "Чабан чай" (уч-0007)</t>
  </si>
  <si>
    <t>Чай ф/п "Чатыр Даг" (уч-0003)</t>
  </si>
  <si>
    <t>Чай ф/п "Кара - Даг" (уч-0011)</t>
  </si>
  <si>
    <t>Чай ф/п "Аю-Даг" (уч-0010)</t>
  </si>
  <si>
    <t>Чай набор "Умют" (уч-0025)</t>
  </si>
  <si>
    <t xml:space="preserve">Телефон получателя :  </t>
  </si>
  <si>
    <r>
      <t>Город :</t>
    </r>
    <r>
      <rPr>
        <b/>
        <sz val="12"/>
        <rFont val="Times New Roman"/>
        <family val="1"/>
        <charset val="204"/>
      </rPr>
      <t xml:space="preserve">  </t>
    </r>
  </si>
  <si>
    <r>
      <t>Ф.И.О. платильщика :</t>
    </r>
    <r>
      <rPr>
        <b/>
        <sz val="12"/>
        <rFont val="Times New Roman"/>
        <family val="1"/>
        <charset val="204"/>
      </rPr>
      <t xml:space="preserve">  </t>
    </r>
  </si>
  <si>
    <r>
      <t>Транспортная компания :</t>
    </r>
    <r>
      <rPr>
        <b/>
        <sz val="12"/>
        <rFont val="Times New Roman"/>
        <family val="1"/>
        <charset val="204"/>
      </rPr>
      <t xml:space="preserve">  </t>
    </r>
  </si>
  <si>
    <r>
      <t>Ф.И.О. получателя :</t>
    </r>
    <r>
      <rPr>
        <b/>
        <sz val="12"/>
        <rFont val="Times New Roman"/>
        <family val="1"/>
        <charset val="204"/>
      </rPr>
      <t xml:space="preserve">  </t>
    </r>
  </si>
  <si>
    <t>Крымский орех в меду "Мозайка" 350гр</t>
  </si>
  <si>
    <t>Бархат</t>
  </si>
  <si>
    <t>Водопад свежести</t>
  </si>
  <si>
    <t>Восторг</t>
  </si>
  <si>
    <t>Восточная экзотика</t>
  </si>
  <si>
    <t>Мужской каприз</t>
  </si>
  <si>
    <t>Нежный шелк</t>
  </si>
  <si>
    <t>Производитель ИП Долгий Ф.Н.</t>
  </si>
  <si>
    <t xml:space="preserve">                     7(978) 884 97 07,  7(978)  743 56 15, +38 (0652) 70 73 41</t>
  </si>
  <si>
    <t>МАСЛЯНО-СОЛЕВОЙ СКРАБ 400Г</t>
  </si>
  <si>
    <t>НАТУРАЛЬНАЯ МЫЛЬНАЯ МОЧАЛКА</t>
  </si>
  <si>
    <t xml:space="preserve">пробники травяного мыла (Бельди) 7г
</t>
  </si>
  <si>
    <t>МЯГКОЕ ТРАВЯНОЕ МЫЛО (БЕЛЬДИ) 350Г-440МЛ</t>
  </si>
  <si>
    <t>МЯГКОЕ ТРАВЯНОЕ МЫЛО (БЕЛЬДИ) 1КГ</t>
  </si>
  <si>
    <t>МЯГКОЕ ТРАВЯНОЕ МЫЛО (БЕЛЬДИ) 120Г-150МЛ</t>
  </si>
  <si>
    <t>МАСЛЯНО-СОЛЕВОЙ СКРАБ 1КГ</t>
  </si>
  <si>
    <t>КОСМЕТИЧЕСКОЕ МАССАЖНОЕ МАСЛО 100Г-110МЛ</t>
  </si>
  <si>
    <t>КОСМЕТИЧЕСКОЕ МАССАЖНОЕ МАСЛО 1Л</t>
  </si>
  <si>
    <t>МАСЛО МАСКА ДЛЯ ВОЛОС 100Г-110МЛ</t>
  </si>
  <si>
    <t>МАСЛО МАСКА ДЛЯ ВОЛОС 1Л</t>
  </si>
  <si>
    <t>МАСЛА НАТУРАЛЬНЫЕ 80Г</t>
  </si>
  <si>
    <t>НАТУРАЛЬНЫЕ МАСКИ ДЛЯ ЛИЦА НА ОСНОВЕ МОЛОТЫХ ТРАВ И ЗЛАКОВ 50Г</t>
  </si>
  <si>
    <t>НАТУРАЛЬНЫЙ КРЕМ ДЛЯ ЛИЦА 50МЛ</t>
  </si>
  <si>
    <t>ДНЕВНОЙ УВЛАЖНЯЮЩИЙ КРЕМ</t>
  </si>
  <si>
    <t>НОЧЬНОЙ ПИТАТЕЛЬНЫЙ КРЕМ</t>
  </si>
  <si>
    <t>НАТУРАЛЬНЫЙ КРЕМ ДЛЯ ЛИЦА 1КГ</t>
  </si>
  <si>
    <t>ПРОБНИК НАТУРАЛЬНОГО КРЕМА ДЛЯ ЛИЦА 7Г</t>
  </si>
  <si>
    <t>КРЕМ ДЛЯ РУК "НЕЖНОЕ ПРИКОСНОВЕНИЕ" 110Г</t>
  </si>
  <si>
    <t>КРЕМ ДЛЯ БРИТЬЯ 100Г</t>
  </si>
  <si>
    <t>СРЕДСВО ДЛЯ МЫТЬЯ ПОСУДЫ (ХОЗЯЙСТВЕННАЯ ПАСТА) 350Г</t>
  </si>
  <si>
    <t>http://crimea-nature.com/novelty.htm</t>
  </si>
  <si>
    <t>ВОДА ДУШИСТАЯ С НАТУРАЛЬНЫМИ ЭФИРНЫМИ МАСЛАМИ 200МЛ</t>
  </si>
  <si>
    <t>ВОДА ДУШИСТАЯ С НАТУРАЛЬНЫМИ ЭФИРНЫМИ МАСЛАМИ 1Л</t>
  </si>
  <si>
    <t>НОВИНКИ!!!</t>
  </si>
  <si>
    <t>АРОМОКОМПОЗИЦИЯ ДЛЯ АРОМАТИЗАЦИИ ВОЗДУХА</t>
  </si>
  <si>
    <t>ДЕЗОДОРАНТ-АНТИПЕРСПИРАНТ</t>
  </si>
  <si>
    <t>РАХАХ-ЛУКУМ КРЫМСКИЕ СЛАДОСТИ</t>
  </si>
  <si>
    <t>АРОМАТИЧЕСКИЙ МЕШОЧЕК САШЕ 35Г</t>
  </si>
  <si>
    <t>СОЛЬ ДЛЯ МАНИКЮРА, ПЕДИКЮРА И ВАНН С ЭФИРНЫМИ МАСЛАМИ 300Г</t>
  </si>
  <si>
    <t>МЫЛО ТВЕРДОЕ НАТУРАЛЬНОЕ В БРУСКАХ 700-800Г</t>
  </si>
  <si>
    <t>ПОДОРАЧНЫЙ НАБОР-ПАЗЛ С ВИДАМИ ГОРОДОВ (4ШТ В ПЛЕНКЕ) 85Г</t>
  </si>
  <si>
    <t>НАБОРЫ ПОДАРОЧНЫЕ (8ШТ В КОРОБКЕ) 140Г</t>
  </si>
  <si>
    <t>СУВЕНИРНЫЕ КОРЗИНЫ тмКРЫМСКАЯ НАТУРАЛЬНАЯ КОЛЛЕЦИЯ</t>
  </si>
  <si>
    <t>САКСКАЯ ГРЯЗЬ 150Г</t>
  </si>
  <si>
    <t>МЫЛО НАТУРАЛЬНОЕ ТВЕРДОЕ 75Г</t>
  </si>
  <si>
    <t>МЫЛО НАТУРАЛЬНОЕ ТВЕРДОЕ "ЭКОНОМ" 40Г</t>
  </si>
  <si>
    <t>ПРОБНИКИ ТВЕРДОГО МЫЛА 20Г</t>
  </si>
  <si>
    <t>ЧАЙ В КРАФТ ПАКЕТЕ 50Г</t>
  </si>
  <si>
    <t>ЧАЙ В ФИЛЬТР ПАКЕТЕ (25ШТ)</t>
  </si>
  <si>
    <t>ФИТО ЧАЙ РАССЫПНОЙ В ПАКЕТЕ</t>
  </si>
  <si>
    <t>ФИТО ЧАЙ РАССЫПНОЙ В ПЭТ БАНКЕ</t>
  </si>
  <si>
    <t>ЧАЙ В ФИЛЬТР ПАКЕТЕ (20ШТ)</t>
  </si>
  <si>
    <t>ВАРЕНЬЕ КРЫМСКОЕ НАТУРАЛЬНОЕ 500МЛ</t>
  </si>
  <si>
    <t xml:space="preserve">ВАРЕНЬЕ КРЫМСКОЕ НАТУРАЛЬНОЕ </t>
  </si>
  <si>
    <t>МЁД КРЫМСКИЙ</t>
  </si>
  <si>
    <t>ФИТО ЧАЙ РАССЫПНОЙ В КОРОБОЧКАХ</t>
  </si>
  <si>
    <t>ЧАЙ НАБОРЫ ПОДАРОЧНЫЕ</t>
  </si>
  <si>
    <t>Варенье Крымское 0,5л</t>
  </si>
  <si>
    <t>Варенье Крымское 350г</t>
  </si>
  <si>
    <t>Прайс на продукцию тм КРЫМСКАЯ НАТУРАЛЬНАЯ КОЛЛЕКЦИЯ</t>
  </si>
  <si>
    <r>
      <t>С</t>
    </r>
    <r>
      <rPr>
        <sz val="12"/>
        <rFont val="Times New Roman"/>
        <family val="1"/>
        <charset val="204"/>
      </rPr>
      <t xml:space="preserve">акская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рязь в банке 150 грамм</t>
    </r>
  </si>
  <si>
    <r>
      <t>С</t>
    </r>
    <r>
      <rPr>
        <sz val="12"/>
        <rFont val="Times New Roman"/>
        <family val="1"/>
        <charset val="204"/>
      </rPr>
      <t xml:space="preserve">акская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рязь в банке 1 кг</t>
    </r>
  </si>
  <si>
    <t>Инжир 350гр</t>
  </si>
  <si>
    <t>Чай рассыпной в коробочках</t>
  </si>
  <si>
    <t>НОЧНОЙ ПИТАТЕЛЬНЫЙ КРЕМ</t>
  </si>
  <si>
    <t>от 3000 руб</t>
  </si>
  <si>
    <r>
      <rPr>
        <sz val="8"/>
        <rFont val="Times New Roman"/>
        <family val="1"/>
        <charset val="204"/>
      </rPr>
      <t>от 25</t>
    </r>
    <r>
      <rPr>
        <sz val="10"/>
        <rFont val="Times New Roman"/>
        <family val="1"/>
        <charset val="204"/>
      </rPr>
      <t xml:space="preserve"> 000</t>
    </r>
    <r>
      <rPr>
        <sz val="8"/>
        <rFont val="Times New Roman"/>
        <family val="1"/>
        <charset val="204"/>
      </rPr>
      <t xml:space="preserve"> руб</t>
    </r>
  </si>
  <si>
    <t>http://i-bax.ru/category/myagkoe-milo-beldi/</t>
  </si>
  <si>
    <t>http://i-bax.ru/category/naturalnye-mochalki-i-bannye-aksessuary/</t>
  </si>
  <si>
    <t>http://i-bax.ru/category/kosmeticheskij-solevoj-skrab/</t>
  </si>
  <si>
    <t>http://i-bax.ru/category/naturalnoe-kosmeticheskoe-maslo/</t>
  </si>
  <si>
    <t>http://i-bax.ru/category/maska-skrab/</t>
  </si>
  <si>
    <t>http://i-bax.ru/category/krem-dlya-lica/</t>
  </si>
  <si>
    <t>http://i-bax.ru/category/kremy-dlya-ruk/</t>
  </si>
  <si>
    <t>http://i-bax.ru/category/naturalnyj-krem-dlya-britya/</t>
  </si>
  <si>
    <t>http://i-bax.ru/category/hos-pasta/</t>
  </si>
  <si>
    <t>http://i-bax.ru/category/dushistaya-voda/</t>
  </si>
  <si>
    <t>http://i-bax.ru/category/dezodoranty-naturalnye/</t>
  </si>
  <si>
    <t>http://i-bax.ru/category/sashe-aromaticheskie-meshochki/</t>
  </si>
  <si>
    <t>http://i-bax.ru/category/morskaya-sol/</t>
  </si>
  <si>
    <t xml:space="preserve">БАННЫЕ НАБОРЫ   </t>
  </si>
  <si>
    <t>http://i-bax.ru/category/zhivoe-milo/</t>
  </si>
  <si>
    <t>http://i-bax.ru/category/maslo-maska-dlya-volos/</t>
  </si>
  <si>
    <t>http://i-bax.ru/category/massazhnye-masla/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</si>
</sst>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Arial Cyr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u/>
      <sz val="14"/>
      <color indexed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Arial Cyr"/>
      <charset val="204"/>
    </font>
    <font>
      <i/>
      <sz val="12"/>
      <name val="Times New Roman"/>
      <family val="1"/>
      <charset val="204"/>
    </font>
    <font>
      <b/>
      <sz val="14"/>
      <color indexed="12"/>
      <name val="Arial Cyr"/>
      <charset val="204"/>
    </font>
    <font>
      <b/>
      <sz val="10"/>
      <color indexed="12"/>
      <name val="Arial Cyr"/>
      <charset val="204"/>
    </font>
    <font>
      <i/>
      <sz val="11"/>
      <name val="Times New Roman"/>
      <family val="1"/>
      <charset val="204"/>
    </font>
    <font>
      <sz val="10"/>
      <color indexed="12"/>
      <name val="Arial Cyr"/>
      <charset val="204"/>
    </font>
    <font>
      <u/>
      <sz val="10"/>
      <color indexed="12"/>
      <name val="Arial Narrow"/>
      <family val="2"/>
      <charset val="204"/>
    </font>
    <font>
      <b/>
      <sz val="12"/>
      <color rgb="FF0000FF"/>
      <name val="Calibri"/>
      <family val="2"/>
      <charset val="204"/>
      <scheme val="minor"/>
    </font>
    <font>
      <b/>
      <i/>
      <sz val="18"/>
      <color rgb="FF0070C0"/>
      <name val="Calibri"/>
      <family val="2"/>
      <charset val="204"/>
      <scheme val="minor"/>
    </font>
    <font>
      <b/>
      <sz val="12"/>
      <color rgb="FF00823B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7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Fill="1" applyAlignment="1">
      <alignment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wrapText="1"/>
    </xf>
    <xf numFmtId="0" fontId="3" fillId="0" borderId="8" xfId="0" applyFont="1" applyBorder="1" applyAlignment="1">
      <alignment wrapText="1"/>
    </xf>
    <xf numFmtId="1" fontId="3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17" fillId="0" borderId="0" xfId="0" applyFont="1" applyAlignment="1">
      <alignment vertical="center"/>
    </xf>
    <xf numFmtId="0" fontId="17" fillId="0" borderId="0" xfId="0" applyFont="1" applyAlignment="1"/>
    <xf numFmtId="0" fontId="2" fillId="0" borderId="0" xfId="0" applyFont="1" applyFill="1" applyAlignment="1"/>
    <xf numFmtId="0" fontId="2" fillId="0" borderId="0" xfId="0" applyFont="1" applyAlignment="1"/>
    <xf numFmtId="2" fontId="2" fillId="0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/>
    <xf numFmtId="0" fontId="8" fillId="0" borderId="5" xfId="0" applyFont="1" applyBorder="1" applyAlignment="1">
      <alignment horizontal="center"/>
    </xf>
    <xf numFmtId="1" fontId="8" fillId="0" borderId="1" xfId="0" applyNumberFormat="1" applyFont="1" applyBorder="1" applyAlignment="1"/>
    <xf numFmtId="1" fontId="7" fillId="0" borderId="1" xfId="0" applyNumberFormat="1" applyFont="1" applyBorder="1" applyAlignment="1"/>
    <xf numFmtId="2" fontId="8" fillId="0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1" fontId="8" fillId="0" borderId="5" xfId="0" applyNumberFormat="1" applyFont="1" applyBorder="1" applyAlignment="1">
      <alignment horizontal="center"/>
    </xf>
    <xf numFmtId="0" fontId="8" fillId="0" borderId="1" xfId="0" applyFont="1" applyBorder="1" applyAlignment="1"/>
    <xf numFmtId="0" fontId="7" fillId="0" borderId="1" xfId="0" applyFont="1" applyBorder="1" applyAlignment="1"/>
    <xf numFmtId="2" fontId="7" fillId="0" borderId="1" xfId="0" applyNumberFormat="1" applyFont="1" applyFill="1" applyBorder="1" applyAlignment="1">
      <alignment horizontal="center"/>
    </xf>
    <xf numFmtId="1" fontId="8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25" fillId="0" borderId="4" xfId="0" applyFont="1" applyBorder="1" applyAlignment="1"/>
    <xf numFmtId="0" fontId="25" fillId="0" borderId="2" xfId="0" applyFont="1" applyBorder="1" applyAlignment="1"/>
    <xf numFmtId="0" fontId="2" fillId="0" borderId="2" xfId="0" applyFont="1" applyBorder="1" applyAlignment="1"/>
    <xf numFmtId="0" fontId="9" fillId="0" borderId="2" xfId="0" applyFont="1" applyBorder="1" applyAlignment="1"/>
    <xf numFmtId="0" fontId="9" fillId="0" borderId="1" xfId="0" applyFont="1" applyBorder="1" applyAlignment="1"/>
    <xf numFmtId="0" fontId="9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0" fontId="2" fillId="0" borderId="2" xfId="0" applyFont="1" applyFill="1" applyBorder="1" applyAlignment="1"/>
    <xf numFmtId="0" fontId="3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0" fontId="5" fillId="0" borderId="0" xfId="1" applyAlignment="1" applyProtection="1"/>
    <xf numFmtId="1" fontId="2" fillId="0" borderId="1" xfId="0" applyNumberFormat="1" applyFont="1" applyBorder="1" applyAlignment="1" applyProtection="1">
      <alignment horizontal="center"/>
      <protection locked="0"/>
    </xf>
    <xf numFmtId="2" fontId="2" fillId="0" borderId="1" xfId="0" applyNumberFormat="1" applyFont="1" applyFill="1" applyBorder="1" applyAlignment="1" applyProtection="1">
      <alignment horizontal="center"/>
      <protection locked="0"/>
    </xf>
    <xf numFmtId="2" fontId="2" fillId="3" borderId="1" xfId="0" applyNumberFormat="1" applyFont="1" applyFill="1" applyBorder="1" applyAlignment="1" applyProtection="1">
      <alignment horizontal="center" vertical="center"/>
      <protection locked="0"/>
    </xf>
    <xf numFmtId="1" fontId="2" fillId="6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5" xfId="0" applyFont="1" applyBorder="1" applyAlignment="1">
      <alignment horizontal="center"/>
    </xf>
    <xf numFmtId="1" fontId="2" fillId="4" borderId="1" xfId="0" applyNumberFormat="1" applyFont="1" applyFill="1" applyBorder="1" applyAlignment="1" applyProtection="1">
      <alignment horizontal="center" vertical="center"/>
      <protection locked="0"/>
    </xf>
    <xf numFmtId="1" fontId="2" fillId="6" borderId="1" xfId="0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1" fontId="2" fillId="3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NumberFormat="1" applyFont="1" applyFill="1" applyBorder="1" applyAlignment="1"/>
    <xf numFmtId="2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2" xfId="0" applyNumberFormat="1" applyFont="1" applyFill="1" applyBorder="1" applyAlignment="1"/>
    <xf numFmtId="2" fontId="2" fillId="0" borderId="1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left"/>
    </xf>
    <xf numFmtId="0" fontId="2" fillId="5" borderId="2" xfId="0" applyFont="1" applyFill="1" applyBorder="1" applyAlignment="1"/>
    <xf numFmtId="2" fontId="2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/>
    </xf>
    <xf numFmtId="1" fontId="2" fillId="0" borderId="1" xfId="0" applyNumberFormat="1" applyFont="1" applyBorder="1" applyAlignment="1">
      <alignment horizontal="center" vertical="center"/>
    </xf>
    <xf numFmtId="0" fontId="24" fillId="0" borderId="3" xfId="0" applyFont="1" applyBorder="1" applyAlignment="1"/>
    <xf numFmtId="1" fontId="8" fillId="0" borderId="3" xfId="0" applyNumberFormat="1" applyFont="1" applyBorder="1" applyAlignment="1">
      <alignment horizontal="right"/>
    </xf>
    <xf numFmtId="1" fontId="7" fillId="0" borderId="3" xfId="0" applyNumberFormat="1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right" vertical="center"/>
    </xf>
    <xf numFmtId="2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1" fontId="2" fillId="0" borderId="1" xfId="0" applyNumberFormat="1" applyFont="1" applyBorder="1" applyAlignment="1" applyProtection="1">
      <alignment horizontal="center" vertical="center"/>
      <protection locked="0"/>
    </xf>
    <xf numFmtId="1" fontId="7" fillId="0" borderId="3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right" vertical="center"/>
    </xf>
    <xf numFmtId="2" fontId="7" fillId="0" borderId="3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 applyProtection="1">
      <alignment horizontal="center" vertical="center"/>
      <protection locked="0"/>
    </xf>
    <xf numFmtId="2" fontId="2" fillId="5" borderId="1" xfId="0" applyNumberFormat="1" applyFont="1" applyFill="1" applyBorder="1" applyAlignment="1" applyProtection="1">
      <alignment horizontal="center" vertical="center"/>
      <protection locked="0"/>
    </xf>
    <xf numFmtId="2" fontId="2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" fontId="8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center"/>
    </xf>
    <xf numFmtId="49" fontId="2" fillId="0" borderId="2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 wrapText="1"/>
    </xf>
    <xf numFmtId="2" fontId="2" fillId="6" borderId="1" xfId="0" applyNumberFormat="1" applyFont="1" applyFill="1" applyBorder="1" applyAlignment="1" applyProtection="1">
      <alignment horizontal="center" vertical="center"/>
      <protection locked="0"/>
    </xf>
    <xf numFmtId="1" fontId="2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wrapText="1"/>
    </xf>
    <xf numFmtId="0" fontId="5" fillId="0" borderId="1" xfId="1" applyFont="1" applyBorder="1" applyAlignment="1" applyProtection="1">
      <alignment horizontal="center" vertical="center"/>
    </xf>
    <xf numFmtId="2" fontId="3" fillId="0" borderId="1" xfId="0" applyNumberFormat="1" applyFont="1" applyFill="1" applyBorder="1" applyAlignment="1" applyProtection="1">
      <alignment horizontal="center"/>
      <protection locked="0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2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5" fillId="0" borderId="1" xfId="0" applyFont="1" applyBorder="1"/>
    <xf numFmtId="1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2" fillId="0" borderId="1" xfId="1" applyFont="1" applyBorder="1" applyAlignment="1" applyProtection="1">
      <alignment horizontal="right"/>
    </xf>
    <xf numFmtId="0" fontId="2" fillId="0" borderId="1" xfId="1" applyFont="1" applyBorder="1" applyAlignment="1" applyProtection="1">
      <alignment horizontal="center"/>
    </xf>
    <xf numFmtId="0" fontId="3" fillId="0" borderId="1" xfId="1" applyFont="1" applyBorder="1" applyAlignment="1" applyProtection="1">
      <alignment horizontal="right"/>
    </xf>
    <xf numFmtId="0" fontId="2" fillId="0" borderId="1" xfId="1" applyFont="1" applyBorder="1" applyAlignment="1" applyProtection="1">
      <alignment horizontal="center" vertical="center"/>
    </xf>
    <xf numFmtId="2" fontId="3" fillId="0" borderId="1" xfId="1" applyNumberFormat="1" applyFont="1" applyBorder="1" applyAlignment="1" applyProtection="1">
      <alignment horizont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8" fillId="0" borderId="2" xfId="0" applyFont="1" applyBorder="1" applyAlignment="1"/>
    <xf numFmtId="0" fontId="2" fillId="5" borderId="0" xfId="0" applyFont="1" applyFill="1" applyAlignment="1"/>
    <xf numFmtId="0" fontId="2" fillId="0" borderId="0" xfId="0" applyFont="1" applyFill="1" applyBorder="1" applyAlignment="1"/>
    <xf numFmtId="0" fontId="5" fillId="0" borderId="0" xfId="1" applyAlignment="1" applyProtection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" fillId="0" borderId="1" xfId="0" applyFont="1" applyBorder="1" applyAlignment="1"/>
    <xf numFmtId="0" fontId="2" fillId="0" borderId="1" xfId="0" applyFont="1" applyBorder="1" applyAlignment="1">
      <alignment horizontal="right"/>
    </xf>
    <xf numFmtId="0" fontId="25" fillId="0" borderId="1" xfId="0" applyFont="1" applyBorder="1" applyAlignment="1"/>
    <xf numFmtId="0" fontId="2" fillId="0" borderId="1" xfId="0" applyFont="1" applyFill="1" applyBorder="1" applyAlignment="1">
      <alignment horizontal="right"/>
    </xf>
    <xf numFmtId="0" fontId="1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 applyAlignment="1">
      <alignment horizontal="center"/>
    </xf>
    <xf numFmtId="2" fontId="2" fillId="6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/>
    <xf numFmtId="0" fontId="13" fillId="0" borderId="1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25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right" vertical="center"/>
    </xf>
    <xf numFmtId="0" fontId="8" fillId="0" borderId="1" xfId="0" applyFont="1" applyBorder="1" applyAlignment="1">
      <alignment wrapText="1"/>
    </xf>
    <xf numFmtId="2" fontId="3" fillId="0" borderId="1" xfId="0" applyNumberFormat="1" applyFont="1" applyBorder="1" applyAlignment="1">
      <alignment horizontal="center" vertical="center"/>
    </xf>
    <xf numFmtId="0" fontId="2" fillId="5" borderId="1" xfId="0" applyFont="1" applyFill="1" applyBorder="1" applyAlignment="1"/>
    <xf numFmtId="0" fontId="2" fillId="0" borderId="1" xfId="1" applyFont="1" applyBorder="1" applyAlignment="1" applyProtection="1">
      <alignment horizontal="right" vertical="center" wrapText="1"/>
    </xf>
    <xf numFmtId="0" fontId="2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right" vertical="center" wrapText="1"/>
    </xf>
    <xf numFmtId="2" fontId="3" fillId="0" borderId="1" xfId="1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wrapText="1"/>
    </xf>
    <xf numFmtId="0" fontId="35" fillId="0" borderId="2" xfId="0" applyFont="1" applyBorder="1"/>
    <xf numFmtId="1" fontId="2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wrapText="1"/>
    </xf>
    <xf numFmtId="0" fontId="21" fillId="0" borderId="1" xfId="0" applyFont="1" applyBorder="1" applyAlignment="1"/>
    <xf numFmtId="0" fontId="21" fillId="0" borderId="7" xfId="0" applyFont="1" applyBorder="1" applyAlignment="1"/>
    <xf numFmtId="0" fontId="21" fillId="0" borderId="8" xfId="0" applyFont="1" applyBorder="1" applyAlignment="1"/>
    <xf numFmtId="0" fontId="9" fillId="0" borderId="8" xfId="0" applyFont="1" applyBorder="1" applyAlignment="1">
      <alignment horizontal="right"/>
    </xf>
    <xf numFmtId="0" fontId="9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 vertical="center"/>
    </xf>
    <xf numFmtId="2" fontId="2" fillId="0" borderId="8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/>
    </xf>
    <xf numFmtId="0" fontId="21" fillId="0" borderId="2" xfId="0" applyFont="1" applyBorder="1" applyAlignment="1"/>
    <xf numFmtId="0" fontId="25" fillId="0" borderId="3" xfId="0" applyFont="1" applyBorder="1" applyAlignment="1"/>
    <xf numFmtId="2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8" borderId="1" xfId="0" applyNumberFormat="1" applyFont="1" applyFill="1" applyBorder="1" applyAlignment="1" applyProtection="1">
      <alignment horizontal="center" vertical="center"/>
      <protection locked="0"/>
    </xf>
    <xf numFmtId="1" fontId="2" fillId="8" borderId="1" xfId="0" applyNumberFormat="1" applyFont="1" applyFill="1" applyBorder="1" applyAlignment="1" applyProtection="1">
      <alignment horizontal="center" vertical="center"/>
      <protection locked="0"/>
    </xf>
    <xf numFmtId="1" fontId="2" fillId="8" borderId="8" xfId="0" applyNumberFormat="1" applyFont="1" applyFill="1" applyBorder="1" applyAlignment="1">
      <alignment horizontal="center" vertical="center"/>
    </xf>
    <xf numFmtId="2" fontId="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 applyProtection="1">
      <alignment horizontal="center" vertical="center"/>
      <protection locked="0"/>
    </xf>
    <xf numFmtId="0" fontId="2" fillId="9" borderId="1" xfId="0" applyFont="1" applyFill="1" applyBorder="1" applyAlignment="1">
      <alignment horizontal="center" vertical="center"/>
    </xf>
    <xf numFmtId="1" fontId="2" fillId="6" borderId="8" xfId="0" applyNumberFormat="1" applyFont="1" applyFill="1" applyBorder="1" applyAlignment="1">
      <alignment horizontal="center" vertical="center"/>
    </xf>
    <xf numFmtId="1" fontId="3" fillId="0" borderId="1" xfId="1" applyNumberFormat="1" applyFont="1" applyBorder="1" applyAlignment="1" applyProtection="1">
      <alignment horizontal="right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9" fillId="0" borderId="1" xfId="0" applyFont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6" fillId="10" borderId="1" xfId="0" applyNumberFormat="1" applyFont="1" applyFill="1" applyBorder="1" applyAlignment="1">
      <alignment horizontal="center" wrapText="1"/>
    </xf>
    <xf numFmtId="2" fontId="2" fillId="10" borderId="1" xfId="0" applyNumberFormat="1" applyFont="1" applyFill="1" applyBorder="1" applyAlignment="1" applyProtection="1">
      <alignment horizontal="center" vertical="center"/>
      <protection locked="0"/>
    </xf>
    <xf numFmtId="1" fontId="2" fillId="10" borderId="1" xfId="0" applyNumberFormat="1" applyFont="1" applyFill="1" applyBorder="1" applyAlignment="1">
      <alignment horizontal="center" vertical="center"/>
    </xf>
    <xf numFmtId="1" fontId="2" fillId="10" borderId="1" xfId="0" applyNumberFormat="1" applyFont="1" applyFill="1" applyBorder="1" applyAlignment="1" applyProtection="1">
      <alignment horizontal="center" vertical="center"/>
      <protection locked="0"/>
    </xf>
    <xf numFmtId="2" fontId="2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8" xfId="0" applyNumberFormat="1" applyFont="1" applyFill="1" applyBorder="1" applyAlignment="1">
      <alignment horizontal="center" vertical="center"/>
    </xf>
    <xf numFmtId="2" fontId="2" fillId="10" borderId="1" xfId="0" applyNumberFormat="1" applyFont="1" applyFill="1" applyBorder="1" applyAlignment="1">
      <alignment horizontal="center" vertical="center"/>
    </xf>
    <xf numFmtId="0" fontId="18" fillId="0" borderId="11" xfId="0" applyFont="1" applyFill="1" applyBorder="1" applyAlignment="1"/>
    <xf numFmtId="0" fontId="18" fillId="0" borderId="22" xfId="0" applyFont="1" applyFill="1" applyBorder="1" applyAlignment="1"/>
    <xf numFmtId="0" fontId="19" fillId="0" borderId="1" xfId="1" applyFont="1" applyFill="1" applyBorder="1" applyAlignment="1" applyProtection="1"/>
    <xf numFmtId="0" fontId="20" fillId="0" borderId="21" xfId="0" applyFont="1" applyFill="1" applyBorder="1" applyAlignment="1">
      <alignment vertical="center"/>
    </xf>
    <xf numFmtId="0" fontId="20" fillId="0" borderId="11" xfId="0" applyFont="1" applyFill="1" applyBorder="1" applyAlignment="1">
      <alignment vertical="center"/>
    </xf>
    <xf numFmtId="0" fontId="20" fillId="0" borderId="12" xfId="0" applyFont="1" applyFill="1" applyBorder="1" applyAlignment="1">
      <alignment vertical="center"/>
    </xf>
    <xf numFmtId="0" fontId="18" fillId="0" borderId="11" xfId="0" applyFont="1" applyFill="1" applyBorder="1" applyAlignment="1">
      <alignment wrapText="1"/>
    </xf>
    <xf numFmtId="0" fontId="18" fillId="0" borderId="12" xfId="0" applyFont="1" applyFill="1" applyBorder="1" applyAlignment="1">
      <alignment wrapText="1"/>
    </xf>
    <xf numFmtId="0" fontId="3" fillId="13" borderId="14" xfId="0" applyFont="1" applyFill="1" applyBorder="1" applyAlignment="1">
      <alignment horizontal="center" vertical="center"/>
    </xf>
    <xf numFmtId="0" fontId="3" fillId="14" borderId="13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4" xfId="0" applyFont="1" applyFill="1" applyBorder="1" applyAlignment="1">
      <alignment horizontal="center" vertical="center"/>
    </xf>
    <xf numFmtId="0" fontId="3" fillId="13" borderId="1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2" fontId="3" fillId="14" borderId="17" xfId="0" applyNumberFormat="1" applyFont="1" applyFill="1" applyBorder="1" applyAlignment="1">
      <alignment horizontal="center" vertical="center"/>
    </xf>
    <xf numFmtId="2" fontId="3" fillId="14" borderId="16" xfId="0" applyNumberFormat="1" applyFont="1" applyFill="1" applyBorder="1" applyAlignment="1">
      <alignment horizontal="center" vertical="center"/>
    </xf>
    <xf numFmtId="2" fontId="6" fillId="6" borderId="1" xfId="0" applyNumberFormat="1" applyFont="1" applyFill="1" applyBorder="1" applyAlignment="1">
      <alignment horizontal="center"/>
    </xf>
    <xf numFmtId="2" fontId="2" fillId="8" borderId="1" xfId="0" applyNumberFormat="1" applyFont="1" applyFill="1" applyBorder="1" applyAlignment="1" applyProtection="1">
      <alignment horizontal="center"/>
      <protection locked="0"/>
    </xf>
    <xf numFmtId="2" fontId="2" fillId="6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Border="1" applyAlignment="1"/>
    <xf numFmtId="0" fontId="8" fillId="0" borderId="0" xfId="0" applyFont="1" applyBorder="1" applyAlignment="1">
      <alignment wrapText="1"/>
    </xf>
    <xf numFmtId="1" fontId="33" fillId="8" borderId="1" xfId="0" applyNumberFormat="1" applyFont="1" applyFill="1" applyBorder="1" applyAlignment="1" applyProtection="1">
      <alignment horizontal="center" wrapText="1"/>
      <protection locked="0"/>
    </xf>
    <xf numFmtId="0" fontId="5" fillId="0" borderId="11" xfId="1" applyFill="1" applyBorder="1" applyAlignment="1" applyProtection="1">
      <alignment wrapText="1"/>
    </xf>
    <xf numFmtId="0" fontId="5" fillId="0" borderId="11" xfId="1" applyFill="1" applyBorder="1" applyAlignment="1" applyProtection="1"/>
    <xf numFmtId="0" fontId="18" fillId="2" borderId="0" xfId="0" applyFont="1" applyFill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18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42" fillId="11" borderId="10" xfId="1" applyFont="1" applyFill="1" applyBorder="1" applyAlignment="1" applyProtection="1">
      <alignment horizontal="center" vertical="center" wrapText="1"/>
    </xf>
    <xf numFmtId="0" fontId="42" fillId="11" borderId="11" xfId="1" applyFont="1" applyFill="1" applyBorder="1" applyAlignment="1" applyProtection="1">
      <alignment horizontal="center" vertical="center" wrapText="1"/>
    </xf>
    <xf numFmtId="0" fontId="42" fillId="11" borderId="22" xfId="1" applyFont="1" applyFill="1" applyBorder="1" applyAlignment="1" applyProtection="1">
      <alignment horizontal="center" vertical="center" wrapText="1"/>
    </xf>
    <xf numFmtId="0" fontId="42" fillId="11" borderId="10" xfId="0" applyFont="1" applyFill="1" applyBorder="1" applyAlignment="1">
      <alignment horizontal="center" vertical="center"/>
    </xf>
    <xf numFmtId="0" fontId="42" fillId="11" borderId="11" xfId="0" applyFont="1" applyFill="1" applyBorder="1" applyAlignment="1">
      <alignment horizontal="center" vertical="center"/>
    </xf>
    <xf numFmtId="0" fontId="42" fillId="11" borderId="2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0" fillId="0" borderId="10" xfId="1" applyFont="1" applyFill="1" applyBorder="1" applyAlignment="1" applyProtection="1">
      <alignment horizontal="center" vertical="center"/>
    </xf>
    <xf numFmtId="0" fontId="40" fillId="0" borderId="11" xfId="1" applyFont="1" applyFill="1" applyBorder="1" applyAlignment="1" applyProtection="1">
      <alignment horizontal="center" vertical="center"/>
    </xf>
    <xf numFmtId="0" fontId="40" fillId="0" borderId="1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12" xfId="0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5" fillId="2" borderId="11" xfId="1" applyFill="1" applyBorder="1" applyAlignment="1" applyProtection="1">
      <alignment horizontal="center" vertical="center"/>
    </xf>
    <xf numFmtId="0" fontId="43" fillId="2" borderId="11" xfId="0" applyFont="1" applyFill="1" applyBorder="1" applyAlignment="1">
      <alignment horizontal="center" vertical="center"/>
    </xf>
    <xf numFmtId="0" fontId="43" fillId="2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21" xfId="1" applyBorder="1" applyAlignment="1" applyProtection="1">
      <alignment horizontal="center" vertical="center" wrapText="1"/>
    </xf>
    <xf numFmtId="0" fontId="41" fillId="0" borderId="11" xfId="1" applyFont="1" applyBorder="1" applyAlignment="1" applyProtection="1">
      <alignment horizontal="center" vertical="center" wrapText="1"/>
    </xf>
    <xf numFmtId="0" fontId="41" fillId="0" borderId="12" xfId="1" applyFont="1" applyBorder="1" applyAlignment="1" applyProtection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" fontId="5" fillId="0" borderId="1" xfId="1" applyNumberFormat="1" applyBorder="1" applyAlignment="1" applyProtection="1">
      <alignment horizontal="center" vertical="center" wrapText="1"/>
      <protection locked="0"/>
    </xf>
    <xf numFmtId="1" fontId="41" fillId="0" borderId="1" xfId="1" applyNumberFormat="1" applyFont="1" applyBorder="1" applyAlignment="1" applyProtection="1">
      <alignment horizontal="center" vertical="center" wrapText="1"/>
      <protection locked="0"/>
    </xf>
    <xf numFmtId="1" fontId="41" fillId="0" borderId="5" xfId="1" applyNumberFormat="1" applyFont="1" applyBorder="1" applyAlignment="1" applyProtection="1">
      <alignment horizontal="center" vertical="center" wrapText="1"/>
      <protection locked="0"/>
    </xf>
    <xf numFmtId="0" fontId="5" fillId="0" borderId="1" xfId="1" applyBorder="1" applyAlignment="1" applyProtection="1">
      <alignment horizontal="center" vertical="center"/>
    </xf>
    <xf numFmtId="0" fontId="41" fillId="0" borderId="1" xfId="1" applyFont="1" applyBorder="1" applyAlignment="1" applyProtection="1">
      <alignment horizontal="center" vertical="center"/>
    </xf>
    <xf numFmtId="0" fontId="41" fillId="0" borderId="5" xfId="1" applyFont="1" applyBorder="1" applyAlignment="1" applyProtection="1">
      <alignment horizontal="center" vertic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5" fillId="0" borderId="1" xfId="1" applyBorder="1" applyAlignment="1" applyProtection="1">
      <alignment horizontal="center" vertical="center" wrapText="1"/>
    </xf>
    <xf numFmtId="0" fontId="41" fillId="0" borderId="1" xfId="1" applyFont="1" applyBorder="1" applyAlignment="1" applyProtection="1">
      <alignment horizontal="center" vertical="center" wrapText="1"/>
    </xf>
    <xf numFmtId="0" fontId="41" fillId="0" borderId="5" xfId="1" applyFont="1" applyBorder="1" applyAlignment="1" applyProtection="1">
      <alignment horizontal="center" vertical="center" wrapText="1"/>
    </xf>
    <xf numFmtId="0" fontId="5" fillId="0" borderId="21" xfId="1" applyBorder="1" applyAlignment="1" applyProtection="1">
      <alignment horizontal="center" vertical="center"/>
    </xf>
    <xf numFmtId="0" fontId="41" fillId="0" borderId="11" xfId="1" applyFont="1" applyBorder="1" applyAlignment="1" applyProtection="1">
      <alignment horizontal="center" vertical="center"/>
    </xf>
    <xf numFmtId="0" fontId="41" fillId="0" borderId="12" xfId="1" applyFont="1" applyBorder="1" applyAlignment="1" applyProtection="1">
      <alignment horizontal="center" vertical="center"/>
    </xf>
    <xf numFmtId="0" fontId="5" fillId="0" borderId="11" xfId="1" applyFill="1" applyBorder="1" applyAlignment="1" applyProtection="1">
      <alignment horizontal="center"/>
    </xf>
    <xf numFmtId="0" fontId="18" fillId="0" borderId="11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2" fontId="5" fillId="0" borderId="1" xfId="1" applyNumberFormat="1" applyFill="1" applyBorder="1" applyAlignment="1" applyProtection="1">
      <alignment horizontal="center" vertical="center" wrapText="1"/>
    </xf>
    <xf numFmtId="2" fontId="41" fillId="0" borderId="1" xfId="1" applyNumberFormat="1" applyFont="1" applyFill="1" applyBorder="1" applyAlignment="1" applyProtection="1">
      <alignment horizontal="center" vertical="center" wrapText="1"/>
    </xf>
    <xf numFmtId="2" fontId="41" fillId="0" borderId="5" xfId="1" applyNumberFormat="1" applyFont="1" applyFill="1" applyBorder="1" applyAlignment="1" applyProtection="1">
      <alignment horizontal="center" vertical="center" wrapText="1"/>
    </xf>
    <xf numFmtId="0" fontId="3" fillId="14" borderId="15" xfId="0" applyFont="1" applyFill="1" applyBorder="1" applyAlignment="1">
      <alignment horizontal="center" vertical="center"/>
    </xf>
    <xf numFmtId="0" fontId="3" fillId="14" borderId="13" xfId="0" applyFont="1" applyFill="1" applyBorder="1" applyAlignment="1">
      <alignment horizontal="center" vertical="center"/>
    </xf>
    <xf numFmtId="0" fontId="3" fillId="14" borderId="1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" fontId="3" fillId="14" borderId="0" xfId="0" applyNumberFormat="1" applyFont="1" applyFill="1" applyBorder="1" applyAlignment="1">
      <alignment horizontal="center" vertical="center"/>
    </xf>
    <xf numFmtId="1" fontId="3" fillId="14" borderId="16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/>
    </xf>
    <xf numFmtId="1" fontId="5" fillId="0" borderId="21" xfId="1" applyNumberFormat="1" applyFill="1" applyBorder="1" applyAlignment="1" applyProtection="1">
      <alignment horizontal="center" vertical="center"/>
    </xf>
    <xf numFmtId="1" fontId="41" fillId="0" borderId="11" xfId="1" applyNumberFormat="1" applyFont="1" applyFill="1" applyBorder="1" applyAlignment="1" applyProtection="1">
      <alignment horizontal="center" vertical="center"/>
    </xf>
    <xf numFmtId="1" fontId="41" fillId="0" borderId="12" xfId="1" applyNumberFormat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>
      <alignment horizontal="left"/>
    </xf>
    <xf numFmtId="0" fontId="44" fillId="12" borderId="1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8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3" fillId="0" borderId="8" xfId="0" applyFont="1" applyBorder="1" applyAlignment="1">
      <alignment horizontal="center" wrapText="1"/>
    </xf>
    <xf numFmtId="0" fontId="15" fillId="0" borderId="9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3" fillId="14" borderId="17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8" fillId="0" borderId="0" xfId="1" applyFont="1" applyAlignment="1" applyProtection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1" fillId="0" borderId="2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5" fillId="0" borderId="0" xfId="1" applyAlignment="1" applyProtection="1">
      <alignment horizontal="left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38" fillId="0" borderId="0" xfId="1" applyFont="1" applyAlignment="1" applyProtection="1">
      <alignment horizontal="center" vertical="center"/>
    </xf>
    <xf numFmtId="0" fontId="5" fillId="7" borderId="0" xfId="1" applyFill="1" applyAlignment="1" applyProtection="1">
      <alignment horizontal="left"/>
    </xf>
    <xf numFmtId="0" fontId="38" fillId="0" borderId="0" xfId="1" applyFont="1" applyAlignment="1" applyProtection="1">
      <alignment horizontal="center" vertical="top"/>
    </xf>
    <xf numFmtId="0" fontId="25" fillId="0" borderId="10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43" fillId="2" borderId="21" xfId="0" applyFont="1" applyFill="1" applyBorder="1" applyAlignment="1">
      <alignment horizontal="center" vertical="center"/>
    </xf>
    <xf numFmtId="0" fontId="5" fillId="0" borderId="0" xfId="1" applyFill="1" applyAlignment="1" applyProtection="1">
      <alignment horizontal="left"/>
    </xf>
    <xf numFmtId="0" fontId="18" fillId="2" borderId="10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66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69468</xdr:colOff>
      <xdr:row>5</xdr:row>
      <xdr:rowOff>1</xdr:rowOff>
    </xdr:from>
    <xdr:to>
      <xdr:col>0</xdr:col>
      <xdr:colOff>628650</xdr:colOff>
      <xdr:row>5</xdr:row>
      <xdr:rowOff>326698</xdr:rowOff>
    </xdr:to>
    <xdr:pic>
      <xdr:nvPicPr>
        <xdr:cNvPr id="1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139" t="8480" r="8565" b="5556"/>
        <a:stretch>
          <a:fillRect/>
        </a:stretch>
      </xdr:blipFill>
      <xdr:spPr bwMode="auto">
        <a:xfrm>
          <a:off x="69468" y="1247776"/>
          <a:ext cx="559182" cy="4124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69468</xdr:colOff>
      <xdr:row>5</xdr:row>
      <xdr:rowOff>1</xdr:rowOff>
    </xdr:from>
    <xdr:to>
      <xdr:col>0</xdr:col>
      <xdr:colOff>628650</xdr:colOff>
      <xdr:row>5</xdr:row>
      <xdr:rowOff>400050</xdr:rowOff>
    </xdr:to>
    <xdr:pic>
      <xdr:nvPicPr>
        <xdr:cNvPr id="1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139" t="8480" r="8565" b="5556"/>
        <a:stretch>
          <a:fillRect/>
        </a:stretch>
      </xdr:blipFill>
      <xdr:spPr bwMode="auto">
        <a:xfrm>
          <a:off x="69468" y="809626"/>
          <a:ext cx="559182" cy="4000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25</xdr:row>
      <xdr:rowOff>38100</xdr:rowOff>
    </xdr:from>
    <xdr:to>
      <xdr:col>16</xdr:col>
      <xdr:colOff>466725</xdr:colOff>
      <xdr:row>33</xdr:row>
      <xdr:rowOff>20843</xdr:rowOff>
    </xdr:to>
    <xdr:pic>
      <xdr:nvPicPr>
        <xdr:cNvPr id="22" name="Рисунок 3" descr="beldi-213.jpg"/>
        <xdr:cNvPicPr>
          <a:picLocks noChangeAspect="1"/>
        </xdr:cNvPicPr>
      </xdr:nvPicPr>
      <xdr:blipFill>
        <a:blip xmlns:r="http://schemas.openxmlformats.org/officeDocument/2006/relationships" r:embed="rId2"/>
        <a:srcRect r="6593" b="3297"/>
        <a:stretch>
          <a:fillRect/>
        </a:stretch>
      </xdr:blipFill>
      <xdr:spPr bwMode="auto">
        <a:xfrm>
          <a:off x="6210300" y="5438775"/>
          <a:ext cx="1400175" cy="1449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600075</xdr:colOff>
      <xdr:row>32</xdr:row>
      <xdr:rowOff>142875</xdr:rowOff>
    </xdr:from>
    <xdr:to>
      <xdr:col>15</xdr:col>
      <xdr:colOff>569056</xdr:colOff>
      <xdr:row>38</xdr:row>
      <xdr:rowOff>76200</xdr:rowOff>
    </xdr:to>
    <xdr:pic>
      <xdr:nvPicPr>
        <xdr:cNvPr id="23" name="Рисунок 25" descr="beldi-2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6195"/>
        <a:stretch>
          <a:fillRect/>
        </a:stretch>
      </xdr:blipFill>
      <xdr:spPr bwMode="auto">
        <a:xfrm>
          <a:off x="6200775" y="6858000"/>
          <a:ext cx="90243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295275</xdr:colOff>
      <xdr:row>35</xdr:row>
      <xdr:rowOff>104776</xdr:rowOff>
    </xdr:from>
    <xdr:to>
      <xdr:col>16</xdr:col>
      <xdr:colOff>559179</xdr:colOff>
      <xdr:row>41</xdr:row>
      <xdr:rowOff>9526</xdr:rowOff>
    </xdr:to>
    <xdr:pic>
      <xdr:nvPicPr>
        <xdr:cNvPr id="24" name="Рисунок 26" descr="beldi-22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6422"/>
        <a:stretch>
          <a:fillRect/>
        </a:stretch>
      </xdr:blipFill>
      <xdr:spPr bwMode="auto">
        <a:xfrm>
          <a:off x="6829425" y="7334251"/>
          <a:ext cx="87350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571501</xdr:colOff>
      <xdr:row>10</xdr:row>
      <xdr:rowOff>95251</xdr:rowOff>
    </xdr:from>
    <xdr:to>
      <xdr:col>16</xdr:col>
      <xdr:colOff>571501</xdr:colOff>
      <xdr:row>17</xdr:row>
      <xdr:rowOff>38101</xdr:rowOff>
    </xdr:to>
    <xdr:pic>
      <xdr:nvPicPr>
        <xdr:cNvPr id="25" name="Рисунок 4" descr="beldi-213-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72201" y="2409826"/>
          <a:ext cx="15430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78</xdr:row>
      <xdr:rowOff>28576</xdr:rowOff>
    </xdr:from>
    <xdr:to>
      <xdr:col>16</xdr:col>
      <xdr:colOff>450742</xdr:colOff>
      <xdr:row>85</xdr:row>
      <xdr:rowOff>136418</xdr:rowOff>
    </xdr:to>
    <xdr:pic>
      <xdr:nvPicPr>
        <xdr:cNvPr id="26" name="Рисунок 21" descr="bast-212-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86500" y="14173201"/>
          <a:ext cx="1307992" cy="1307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328108</xdr:colOff>
      <xdr:row>78</xdr:row>
      <xdr:rowOff>19051</xdr:rowOff>
    </xdr:from>
    <xdr:to>
      <xdr:col>19</xdr:col>
      <xdr:colOff>447676</xdr:colOff>
      <xdr:row>85</xdr:row>
      <xdr:rowOff>152400</xdr:rowOff>
    </xdr:to>
    <xdr:pic>
      <xdr:nvPicPr>
        <xdr:cNvPr id="27" name="Рисунок 25" descr="bast-211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081458" y="14163676"/>
          <a:ext cx="1338768" cy="1333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237397</xdr:colOff>
      <xdr:row>75</xdr:row>
      <xdr:rowOff>0</xdr:rowOff>
    </xdr:from>
    <xdr:to>
      <xdr:col>19</xdr:col>
      <xdr:colOff>124374</xdr:colOff>
      <xdr:row>78</xdr:row>
      <xdr:rowOff>64885</xdr:rowOff>
    </xdr:to>
    <xdr:pic>
      <xdr:nvPicPr>
        <xdr:cNvPr id="28" name="Рисунок 24" descr="bast-23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81147" y="13801725"/>
          <a:ext cx="1715777" cy="407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171450</xdr:colOff>
      <xdr:row>91</xdr:row>
      <xdr:rowOff>9524</xdr:rowOff>
    </xdr:from>
    <xdr:to>
      <xdr:col>17</xdr:col>
      <xdr:colOff>236449</xdr:colOff>
      <xdr:row>98</xdr:row>
      <xdr:rowOff>57149</xdr:rowOff>
    </xdr:to>
    <xdr:pic>
      <xdr:nvPicPr>
        <xdr:cNvPr id="29" name="Рисунок 2" descr="index-skrab.jpg"/>
        <xdr:cNvPicPr>
          <a:picLocks noChangeAspect="1"/>
        </xdr:cNvPicPr>
      </xdr:nvPicPr>
      <xdr:blipFill>
        <a:blip xmlns:r="http://schemas.openxmlformats.org/officeDocument/2006/relationships" r:embed="rId9"/>
        <a:srcRect b="2740"/>
        <a:stretch>
          <a:fillRect/>
        </a:stretch>
      </xdr:blipFill>
      <xdr:spPr bwMode="auto">
        <a:xfrm>
          <a:off x="6381750" y="15916274"/>
          <a:ext cx="1608049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238125</xdr:colOff>
      <xdr:row>109</xdr:row>
      <xdr:rowOff>19051</xdr:rowOff>
    </xdr:from>
    <xdr:to>
      <xdr:col>16</xdr:col>
      <xdr:colOff>274992</xdr:colOff>
      <xdr:row>116</xdr:row>
      <xdr:rowOff>76201</xdr:rowOff>
    </xdr:to>
    <xdr:pic>
      <xdr:nvPicPr>
        <xdr:cNvPr id="30" name="Рисунок 22" descr="oil-21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4794"/>
        <a:stretch>
          <a:fillRect/>
        </a:stretch>
      </xdr:blipFill>
      <xdr:spPr bwMode="auto">
        <a:xfrm>
          <a:off x="6448425" y="19345276"/>
          <a:ext cx="970317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125</xdr:row>
      <xdr:rowOff>0</xdr:rowOff>
    </xdr:from>
    <xdr:to>
      <xdr:col>16</xdr:col>
      <xdr:colOff>523875</xdr:colOff>
      <xdr:row>131</xdr:row>
      <xdr:rowOff>212485</xdr:rowOff>
    </xdr:to>
    <xdr:pic>
      <xdr:nvPicPr>
        <xdr:cNvPr id="31" name="Рисунок 5" descr="index-hair.jpg"/>
        <xdr:cNvPicPr>
          <a:picLocks noChangeAspect="1"/>
        </xdr:cNvPicPr>
      </xdr:nvPicPr>
      <xdr:blipFill>
        <a:blip xmlns:r="http://schemas.openxmlformats.org/officeDocument/2006/relationships" r:embed="rId11"/>
        <a:srcRect b="3623"/>
        <a:stretch>
          <a:fillRect/>
        </a:stretch>
      </xdr:blipFill>
      <xdr:spPr bwMode="auto">
        <a:xfrm>
          <a:off x="6210300" y="22440900"/>
          <a:ext cx="1457325" cy="1126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76201</xdr:colOff>
      <xdr:row>144</xdr:row>
      <xdr:rowOff>0</xdr:rowOff>
    </xdr:from>
    <xdr:to>
      <xdr:col>15</xdr:col>
      <xdr:colOff>581026</xdr:colOff>
      <xdr:row>150</xdr:row>
      <xdr:rowOff>114300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1" t="39688" r="18156" b="22212"/>
        <a:stretch/>
      </xdr:blipFill>
      <xdr:spPr>
        <a:xfrm>
          <a:off x="6286501" y="25069800"/>
          <a:ext cx="828675" cy="6858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571502</xdr:colOff>
      <xdr:row>143</xdr:row>
      <xdr:rowOff>352425</xdr:rowOff>
    </xdr:from>
    <xdr:to>
      <xdr:col>17</xdr:col>
      <xdr:colOff>228602</xdr:colOff>
      <xdr:row>150</xdr:row>
      <xdr:rowOff>85725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3" t="32808" r="24506" b="29091"/>
        <a:stretch/>
      </xdr:blipFill>
      <xdr:spPr>
        <a:xfrm>
          <a:off x="7105652" y="25060275"/>
          <a:ext cx="87630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67574</xdr:colOff>
      <xdr:row>152</xdr:row>
      <xdr:rowOff>142874</xdr:rowOff>
    </xdr:from>
    <xdr:to>
      <xdr:col>15</xdr:col>
      <xdr:colOff>571500</xdr:colOff>
      <xdr:row>158</xdr:row>
      <xdr:rowOff>161925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3" t="26987" r="23094" b="16921"/>
        <a:stretch/>
      </xdr:blipFill>
      <xdr:spPr>
        <a:xfrm>
          <a:off x="6277874" y="26346149"/>
          <a:ext cx="827776" cy="933451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150</xdr:row>
      <xdr:rowOff>504826</xdr:rowOff>
    </xdr:from>
    <xdr:to>
      <xdr:col>17</xdr:col>
      <xdr:colOff>381000</xdr:colOff>
      <xdr:row>156</xdr:row>
      <xdr:rowOff>720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3" t="28575" r="14628" b="15863"/>
        <a:stretch/>
      </xdr:blipFill>
      <xdr:spPr>
        <a:xfrm>
          <a:off x="7200900" y="26146126"/>
          <a:ext cx="933450" cy="924644"/>
        </a:xfrm>
        <a:prstGeom prst="rect">
          <a:avLst/>
        </a:prstGeom>
      </xdr:spPr>
    </xdr:pic>
    <xdr:clientData/>
  </xdr:twoCellAnchor>
  <xdr:twoCellAnchor editAs="oneCell">
    <xdr:from>
      <xdr:col>17</xdr:col>
      <xdr:colOff>437431</xdr:colOff>
      <xdr:row>153</xdr:row>
      <xdr:rowOff>19050</xdr:rowOff>
    </xdr:from>
    <xdr:to>
      <xdr:col>19</xdr:col>
      <xdr:colOff>142875</xdr:colOff>
      <xdr:row>158</xdr:row>
      <xdr:rowOff>165519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8" t="25400" r="16039" b="21154"/>
        <a:stretch/>
      </xdr:blipFill>
      <xdr:spPr>
        <a:xfrm>
          <a:off x="8190781" y="26393775"/>
          <a:ext cx="924644" cy="889419"/>
        </a:xfrm>
        <a:prstGeom prst="rect">
          <a:avLst/>
        </a:prstGeom>
      </xdr:spPr>
    </xdr:pic>
    <xdr:clientData/>
  </xdr:twoCellAnchor>
  <xdr:twoCellAnchor editAs="oneCell">
    <xdr:from>
      <xdr:col>19</xdr:col>
      <xdr:colOff>202221</xdr:colOff>
      <xdr:row>150</xdr:row>
      <xdr:rowOff>581024</xdr:rowOff>
    </xdr:from>
    <xdr:to>
      <xdr:col>20</xdr:col>
      <xdr:colOff>341054</xdr:colOff>
      <xdr:row>156</xdr:row>
      <xdr:rowOff>14556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3" t="36513" r="24506" b="14275"/>
        <a:stretch/>
      </xdr:blipFill>
      <xdr:spPr>
        <a:xfrm>
          <a:off x="9174771" y="26222324"/>
          <a:ext cx="843683" cy="871807"/>
        </a:xfrm>
        <a:prstGeom prst="rect">
          <a:avLst/>
        </a:prstGeom>
      </xdr:spPr>
    </xdr:pic>
    <xdr:clientData/>
  </xdr:twoCellAnchor>
  <xdr:twoCellAnchor editAs="oneCell">
    <xdr:from>
      <xdr:col>20</xdr:col>
      <xdr:colOff>411732</xdr:colOff>
      <xdr:row>153</xdr:row>
      <xdr:rowOff>85725</xdr:rowOff>
    </xdr:from>
    <xdr:to>
      <xdr:col>22</xdr:col>
      <xdr:colOff>342900</xdr:colOff>
      <xdr:row>158</xdr:row>
      <xdr:rowOff>205776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19" r="6034" b="10837"/>
        <a:stretch/>
      </xdr:blipFill>
      <xdr:spPr>
        <a:xfrm>
          <a:off x="10089132" y="26460450"/>
          <a:ext cx="959868" cy="8630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161</xdr:row>
      <xdr:rowOff>0</xdr:rowOff>
    </xdr:from>
    <xdr:to>
      <xdr:col>18</xdr:col>
      <xdr:colOff>581025</xdr:colOff>
      <xdr:row>168</xdr:row>
      <xdr:rowOff>28575</xdr:rowOff>
    </xdr:to>
    <xdr:pic>
      <xdr:nvPicPr>
        <xdr:cNvPr id="41" name="Рисунок 6" descr="index-facecream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534150" y="28527375"/>
          <a:ext cx="24098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141438</xdr:colOff>
      <xdr:row>203</xdr:row>
      <xdr:rowOff>228600</xdr:rowOff>
    </xdr:from>
    <xdr:to>
      <xdr:col>16</xdr:col>
      <xdr:colOff>85725</xdr:colOff>
      <xdr:row>207</xdr:row>
      <xdr:rowOff>180975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5" b="7395"/>
        <a:stretch/>
      </xdr:blipFill>
      <xdr:spPr>
        <a:xfrm>
          <a:off x="6351738" y="38223825"/>
          <a:ext cx="877737" cy="923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371476</xdr:colOff>
      <xdr:row>208</xdr:row>
      <xdr:rowOff>19051</xdr:rowOff>
    </xdr:from>
    <xdr:to>
      <xdr:col>17</xdr:col>
      <xdr:colOff>600076</xdr:colOff>
      <xdr:row>212</xdr:row>
      <xdr:rowOff>448766</xdr:rowOff>
    </xdr:to>
    <xdr:pic>
      <xdr:nvPicPr>
        <xdr:cNvPr id="43" name="Рисунок 7" descr="index-cream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905626" y="39357301"/>
          <a:ext cx="1447800" cy="1001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218</xdr:row>
      <xdr:rowOff>28575</xdr:rowOff>
    </xdr:from>
    <xdr:to>
      <xdr:col>17</xdr:col>
      <xdr:colOff>276225</xdr:colOff>
      <xdr:row>227</xdr:row>
      <xdr:rowOff>366952</xdr:rowOff>
    </xdr:to>
    <xdr:pic>
      <xdr:nvPicPr>
        <xdr:cNvPr id="44" name="Рисунок 8" descr="index-water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534150" y="40709850"/>
          <a:ext cx="1495425" cy="1595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239</xdr:row>
      <xdr:rowOff>0</xdr:rowOff>
    </xdr:from>
    <xdr:to>
      <xdr:col>16</xdr:col>
      <xdr:colOff>228600</xdr:colOff>
      <xdr:row>246</xdr:row>
      <xdr:rowOff>58875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4" t="12568" r="8284"/>
        <a:stretch/>
      </xdr:blipFill>
      <xdr:spPr>
        <a:xfrm>
          <a:off x="9324975" y="46215300"/>
          <a:ext cx="838200" cy="1259025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239</xdr:row>
      <xdr:rowOff>1</xdr:rowOff>
    </xdr:from>
    <xdr:to>
      <xdr:col>17</xdr:col>
      <xdr:colOff>361951</xdr:colOff>
      <xdr:row>246</xdr:row>
      <xdr:rowOff>66676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8" t="9260" r="13319"/>
        <a:stretch/>
      </xdr:blipFill>
      <xdr:spPr>
        <a:xfrm>
          <a:off x="10153650" y="46215301"/>
          <a:ext cx="752476" cy="126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251</xdr:row>
      <xdr:rowOff>0</xdr:rowOff>
    </xdr:from>
    <xdr:to>
      <xdr:col>17</xdr:col>
      <xdr:colOff>240644</xdr:colOff>
      <xdr:row>259</xdr:row>
      <xdr:rowOff>68400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48406050"/>
          <a:ext cx="1459844" cy="144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185110</xdr:colOff>
      <xdr:row>610</xdr:row>
      <xdr:rowOff>47626</xdr:rowOff>
    </xdr:from>
    <xdr:to>
      <xdr:col>17</xdr:col>
      <xdr:colOff>419100</xdr:colOff>
      <xdr:row>629</xdr:row>
      <xdr:rowOff>37305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6235" y="108594526"/>
          <a:ext cx="1777040" cy="1218404"/>
        </a:xfrm>
        <a:prstGeom prst="rect">
          <a:avLst/>
        </a:prstGeom>
      </xdr:spPr>
    </xdr:pic>
    <xdr:clientData/>
  </xdr:twoCellAnchor>
  <xdr:twoCellAnchor editAs="oneCell">
    <xdr:from>
      <xdr:col>17</xdr:col>
      <xdr:colOff>401722</xdr:colOff>
      <xdr:row>612</xdr:row>
      <xdr:rowOff>133351</xdr:rowOff>
    </xdr:from>
    <xdr:to>
      <xdr:col>19</xdr:col>
      <xdr:colOff>702471</xdr:colOff>
      <xdr:row>631</xdr:row>
      <xdr:rowOff>65880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5072" y="109023151"/>
          <a:ext cx="1519949" cy="1218404"/>
        </a:xfrm>
        <a:prstGeom prst="rect">
          <a:avLst/>
        </a:prstGeom>
      </xdr:spPr>
    </xdr:pic>
    <xdr:clientData/>
  </xdr:twoCellAnchor>
  <xdr:twoCellAnchor editAs="oneCell">
    <xdr:from>
      <xdr:col>19</xdr:col>
      <xdr:colOff>682198</xdr:colOff>
      <xdr:row>609</xdr:row>
      <xdr:rowOff>400051</xdr:rowOff>
    </xdr:from>
    <xdr:to>
      <xdr:col>22</xdr:col>
      <xdr:colOff>555905</xdr:colOff>
      <xdr:row>628</xdr:row>
      <xdr:rowOff>189705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4748" y="108375451"/>
          <a:ext cx="1607257" cy="1218404"/>
        </a:xfrm>
        <a:prstGeom prst="rect">
          <a:avLst/>
        </a:prstGeom>
      </xdr:spPr>
    </xdr:pic>
    <xdr:clientData/>
  </xdr:twoCellAnchor>
  <xdr:twoCellAnchor editAs="oneCell">
    <xdr:from>
      <xdr:col>22</xdr:col>
      <xdr:colOff>518105</xdr:colOff>
      <xdr:row>613</xdr:row>
      <xdr:rowOff>28576</xdr:rowOff>
    </xdr:from>
    <xdr:to>
      <xdr:col>25</xdr:col>
      <xdr:colOff>524310</xdr:colOff>
      <xdr:row>631</xdr:row>
      <xdr:rowOff>132555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030" y="109089826"/>
          <a:ext cx="1835005" cy="1218404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271</xdr:row>
      <xdr:rowOff>247650</xdr:rowOff>
    </xdr:from>
    <xdr:to>
      <xdr:col>17</xdr:col>
      <xdr:colOff>533400</xdr:colOff>
      <xdr:row>278</xdr:row>
      <xdr:rowOff>209550</xdr:rowOff>
    </xdr:to>
    <xdr:pic>
      <xdr:nvPicPr>
        <xdr:cNvPr id="52" name="Рисунок 9" descr="index-salt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477000" y="50320575"/>
          <a:ext cx="18097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369</xdr:row>
      <xdr:rowOff>0</xdr:rowOff>
    </xdr:from>
    <xdr:to>
      <xdr:col>17</xdr:col>
      <xdr:colOff>600075</xdr:colOff>
      <xdr:row>388</xdr:row>
      <xdr:rowOff>38100</xdr:rowOff>
    </xdr:to>
    <xdr:pic>
      <xdr:nvPicPr>
        <xdr:cNvPr id="53" name="Рисунок 23" descr="soap-299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534150" y="71656575"/>
          <a:ext cx="18192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238125</xdr:colOff>
      <xdr:row>298</xdr:row>
      <xdr:rowOff>85725</xdr:rowOff>
    </xdr:from>
    <xdr:to>
      <xdr:col>18</xdr:col>
      <xdr:colOff>600075</xdr:colOff>
      <xdr:row>305</xdr:row>
      <xdr:rowOff>304800</xdr:rowOff>
    </xdr:to>
    <xdr:pic>
      <xdr:nvPicPr>
        <xdr:cNvPr id="54" name="Рисунок 10" descr="index-souvenir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6448425" y="58578750"/>
          <a:ext cx="25146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423</xdr:row>
      <xdr:rowOff>295275</xdr:rowOff>
    </xdr:from>
    <xdr:to>
      <xdr:col>17</xdr:col>
      <xdr:colOff>228600</xdr:colOff>
      <xdr:row>425</xdr:row>
      <xdr:rowOff>447675</xdr:rowOff>
    </xdr:to>
    <xdr:pic>
      <xdr:nvPicPr>
        <xdr:cNvPr id="55" name="Рисунок 2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534150" y="79019400"/>
          <a:ext cx="1447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561975</xdr:colOff>
      <xdr:row>423</xdr:row>
      <xdr:rowOff>180975</xdr:rowOff>
    </xdr:from>
    <xdr:to>
      <xdr:col>20</xdr:col>
      <xdr:colOff>85725</xdr:colOff>
      <xdr:row>425</xdr:row>
      <xdr:rowOff>333375</xdr:rowOff>
    </xdr:to>
    <xdr:pic>
      <xdr:nvPicPr>
        <xdr:cNvPr id="56" name="Рисунок 29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8315325" y="78905100"/>
          <a:ext cx="1447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425</xdr:row>
      <xdr:rowOff>438150</xdr:rowOff>
    </xdr:from>
    <xdr:to>
      <xdr:col>20</xdr:col>
      <xdr:colOff>171450</xdr:colOff>
      <xdr:row>428</xdr:row>
      <xdr:rowOff>9525</xdr:rowOff>
    </xdr:to>
    <xdr:pic>
      <xdr:nvPicPr>
        <xdr:cNvPr id="57" name="Рисунок 30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8362950" y="80095725"/>
          <a:ext cx="1485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426</xdr:row>
      <xdr:rowOff>28575</xdr:rowOff>
    </xdr:from>
    <xdr:to>
      <xdr:col>17</xdr:col>
      <xdr:colOff>285750</xdr:colOff>
      <xdr:row>429</xdr:row>
      <xdr:rowOff>171450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543675" y="80305275"/>
          <a:ext cx="1495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279</xdr:row>
      <xdr:rowOff>266700</xdr:rowOff>
    </xdr:from>
    <xdr:to>
      <xdr:col>17</xdr:col>
      <xdr:colOff>142875</xdr:colOff>
      <xdr:row>285</xdr:row>
      <xdr:rowOff>104775</xdr:rowOff>
    </xdr:to>
    <xdr:pic>
      <xdr:nvPicPr>
        <xdr:cNvPr id="59" name="Рисунок 16" descr="bast-314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534150" y="54216300"/>
          <a:ext cx="13620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142875</xdr:colOff>
      <xdr:row>279</xdr:row>
      <xdr:rowOff>38100</xdr:rowOff>
    </xdr:from>
    <xdr:to>
      <xdr:col>19</xdr:col>
      <xdr:colOff>219075</xdr:colOff>
      <xdr:row>283</xdr:row>
      <xdr:rowOff>38100</xdr:rowOff>
    </xdr:to>
    <xdr:pic>
      <xdr:nvPicPr>
        <xdr:cNvPr id="60" name="Рисунок 17" descr="bast-313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896225" y="5398770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238125</xdr:colOff>
      <xdr:row>279</xdr:row>
      <xdr:rowOff>0</xdr:rowOff>
    </xdr:from>
    <xdr:to>
      <xdr:col>21</xdr:col>
      <xdr:colOff>438150</xdr:colOff>
      <xdr:row>283</xdr:row>
      <xdr:rowOff>28575</xdr:rowOff>
    </xdr:to>
    <xdr:pic>
      <xdr:nvPicPr>
        <xdr:cNvPr id="61" name="Рисунок 18" descr="bast-31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9210675" y="53949600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310</xdr:row>
      <xdr:rowOff>0</xdr:rowOff>
    </xdr:from>
    <xdr:to>
      <xdr:col>18</xdr:col>
      <xdr:colOff>180975</xdr:colOff>
      <xdr:row>317</xdr:row>
      <xdr:rowOff>123825</xdr:rowOff>
    </xdr:to>
    <xdr:pic>
      <xdr:nvPicPr>
        <xdr:cNvPr id="62" name="Рисунок 12" descr="Вертикальные-бруски-5х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534150" y="62217300"/>
          <a:ext cx="2009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318</xdr:row>
      <xdr:rowOff>28575</xdr:rowOff>
    </xdr:from>
    <xdr:to>
      <xdr:col>17</xdr:col>
      <xdr:colOff>247650</xdr:colOff>
      <xdr:row>327</xdr:row>
      <xdr:rowOff>38100</xdr:rowOff>
    </xdr:to>
    <xdr:pic>
      <xdr:nvPicPr>
        <xdr:cNvPr id="63" name="Рисунок 13" descr="soap-28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534150" y="635412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328</xdr:row>
      <xdr:rowOff>9525</xdr:rowOff>
    </xdr:from>
    <xdr:to>
      <xdr:col>17</xdr:col>
      <xdr:colOff>171450</xdr:colOff>
      <xdr:row>336</xdr:row>
      <xdr:rowOff>104775</xdr:rowOff>
    </xdr:to>
    <xdr:pic>
      <xdr:nvPicPr>
        <xdr:cNvPr id="64" name="Рисунок 11" descr="soap-25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534150" y="65141475"/>
          <a:ext cx="13906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219075</xdr:colOff>
      <xdr:row>318</xdr:row>
      <xdr:rowOff>57150</xdr:rowOff>
    </xdr:from>
    <xdr:to>
      <xdr:col>21</xdr:col>
      <xdr:colOff>476250</xdr:colOff>
      <xdr:row>334</xdr:row>
      <xdr:rowOff>66675</xdr:rowOff>
    </xdr:to>
    <xdr:pic>
      <xdr:nvPicPr>
        <xdr:cNvPr id="65" name="Рисунок 14" descr="Мыло-кубик-600х600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972425" y="63569850"/>
          <a:ext cx="26003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352</xdr:row>
      <xdr:rowOff>0</xdr:rowOff>
    </xdr:from>
    <xdr:to>
      <xdr:col>18</xdr:col>
      <xdr:colOff>152400</xdr:colOff>
      <xdr:row>364</xdr:row>
      <xdr:rowOff>38100</xdr:rowOff>
    </xdr:to>
    <xdr:pic>
      <xdr:nvPicPr>
        <xdr:cNvPr id="66" name="Рисунок 15" descr="soap-201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534150" y="68799075"/>
          <a:ext cx="19812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500</xdr:row>
      <xdr:rowOff>0</xdr:rowOff>
    </xdr:from>
    <xdr:to>
      <xdr:col>16</xdr:col>
      <xdr:colOff>504825</xdr:colOff>
      <xdr:row>511</xdr:row>
      <xdr:rowOff>133350</xdr:rowOff>
    </xdr:to>
    <xdr:pic>
      <xdr:nvPicPr>
        <xdr:cNvPr id="67" name="Рисунок 29" descr="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05" r="22066"/>
        <a:stretch/>
      </xdr:blipFill>
      <xdr:spPr bwMode="auto">
        <a:xfrm>
          <a:off x="6534150" y="92687775"/>
          <a:ext cx="11144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0</xdr:colOff>
      <xdr:row>502</xdr:row>
      <xdr:rowOff>57150</xdr:rowOff>
    </xdr:from>
    <xdr:to>
      <xdr:col>18</xdr:col>
      <xdr:colOff>304800</xdr:colOff>
      <xdr:row>513</xdr:row>
      <xdr:rowOff>133350</xdr:rowOff>
    </xdr:to>
    <xdr:pic>
      <xdr:nvPicPr>
        <xdr:cNvPr id="68" name="Рисунок 30" descr="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41" r="26638" b="9412"/>
        <a:stretch/>
      </xdr:blipFill>
      <xdr:spPr bwMode="auto">
        <a:xfrm>
          <a:off x="7753350" y="93087825"/>
          <a:ext cx="91440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458</xdr:row>
      <xdr:rowOff>76200</xdr:rowOff>
    </xdr:from>
    <xdr:to>
      <xdr:col>17</xdr:col>
      <xdr:colOff>219075</xdr:colOff>
      <xdr:row>465</xdr:row>
      <xdr:rowOff>28575</xdr:rowOff>
    </xdr:to>
    <xdr:pic>
      <xdr:nvPicPr>
        <xdr:cNvPr id="69" name="Рисунок 68" descr="15"/>
        <xdr:cNvPicPr/>
      </xdr:nvPicPr>
      <xdr:blipFill rotWithShape="1">
        <a:blip xmlns:r="http://schemas.openxmlformats.org/officeDocument/2006/relationships" r:embed="rId47"/>
        <a:srcRect l="10937" t="7936" r="10417" b="10317"/>
        <a:stretch/>
      </xdr:blipFill>
      <xdr:spPr bwMode="auto">
        <a:xfrm>
          <a:off x="6534150" y="84877275"/>
          <a:ext cx="14382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468</xdr:row>
      <xdr:rowOff>133350</xdr:rowOff>
    </xdr:from>
    <xdr:to>
      <xdr:col>17</xdr:col>
      <xdr:colOff>152400</xdr:colOff>
      <xdr:row>474</xdr:row>
      <xdr:rowOff>123825</xdr:rowOff>
    </xdr:to>
    <xdr:pic>
      <xdr:nvPicPr>
        <xdr:cNvPr id="70" name="Рисунок 69" descr="13"/>
        <xdr:cNvPicPr/>
      </xdr:nvPicPr>
      <xdr:blipFill rotWithShape="1">
        <a:blip xmlns:r="http://schemas.openxmlformats.org/officeDocument/2006/relationships" r:embed="rId48"/>
        <a:srcRect l="14660" t="10169" r="9948" b="9322"/>
        <a:stretch/>
      </xdr:blipFill>
      <xdr:spPr bwMode="auto">
        <a:xfrm>
          <a:off x="6534150" y="86477475"/>
          <a:ext cx="1371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238125</xdr:colOff>
      <xdr:row>462</xdr:row>
      <xdr:rowOff>123825</xdr:rowOff>
    </xdr:from>
    <xdr:to>
      <xdr:col>19</xdr:col>
      <xdr:colOff>466726</xdr:colOff>
      <xdr:row>469</xdr:row>
      <xdr:rowOff>28575</xdr:rowOff>
    </xdr:to>
    <xdr:pic>
      <xdr:nvPicPr>
        <xdr:cNvPr id="71" name="Рисунок 70" descr="14"/>
        <xdr:cNvPicPr/>
      </xdr:nvPicPr>
      <xdr:blipFill rotWithShape="1">
        <a:blip xmlns:r="http://schemas.openxmlformats.org/officeDocument/2006/relationships" r:embed="rId49"/>
        <a:srcRect l="13198" t="12122" r="9645" b="13636"/>
        <a:stretch/>
      </xdr:blipFill>
      <xdr:spPr bwMode="auto">
        <a:xfrm>
          <a:off x="7991475" y="85610700"/>
          <a:ext cx="1447801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438000</xdr:colOff>
      <xdr:row>429</xdr:row>
      <xdr:rowOff>371475</xdr:rowOff>
    </xdr:from>
    <xdr:to>
      <xdr:col>16</xdr:col>
      <xdr:colOff>488800</xdr:colOff>
      <xdr:row>451</xdr:row>
      <xdr:rowOff>238125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150" y="79238475"/>
          <a:ext cx="660400" cy="9906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28425</xdr:colOff>
      <xdr:row>430</xdr:row>
      <xdr:rowOff>0</xdr:rowOff>
    </xdr:from>
    <xdr:to>
      <xdr:col>19</xdr:col>
      <xdr:colOff>79225</xdr:colOff>
      <xdr:row>451</xdr:row>
      <xdr:rowOff>247650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375" y="79248000"/>
          <a:ext cx="660400" cy="990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531</xdr:row>
      <xdr:rowOff>0</xdr:rowOff>
    </xdr:from>
    <xdr:to>
      <xdr:col>19</xdr:col>
      <xdr:colOff>270690</xdr:colOff>
      <xdr:row>548</xdr:row>
      <xdr:rowOff>9526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04" b="12159"/>
        <a:stretch/>
      </xdr:blipFill>
      <xdr:spPr>
        <a:xfrm>
          <a:off x="6534150" y="97374075"/>
          <a:ext cx="2709090" cy="257175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581</xdr:row>
      <xdr:rowOff>0</xdr:rowOff>
    </xdr:from>
    <xdr:to>
      <xdr:col>19</xdr:col>
      <xdr:colOff>209550</xdr:colOff>
      <xdr:row>597</xdr:row>
      <xdr:rowOff>9525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15" b="11368"/>
        <a:stretch/>
      </xdr:blipFill>
      <xdr:spPr>
        <a:xfrm>
          <a:off x="6534150" y="103346250"/>
          <a:ext cx="2647950" cy="2400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-bax.ru/category/dushistaya-voda/" TargetMode="External"/><Relationship Id="rId13" Type="http://schemas.openxmlformats.org/officeDocument/2006/relationships/hyperlink" Target="http://i-bax.ru/category/zhivoe-milo/" TargetMode="External"/><Relationship Id="rId18" Type="http://schemas.openxmlformats.org/officeDocument/2006/relationships/hyperlink" Target="http://i-bax.ru/category/maslo-maska-dlya-volos/" TargetMode="External"/><Relationship Id="rId3" Type="http://schemas.openxmlformats.org/officeDocument/2006/relationships/hyperlink" Target="http://i-bax.ru/category/naturalnye-mochalki-i-bannye-aksessuary/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://i-bax.ru/category/hos-pasta/" TargetMode="External"/><Relationship Id="rId12" Type="http://schemas.openxmlformats.org/officeDocument/2006/relationships/hyperlink" Target="http://i-bax.ru/category/zhivoe-milo/" TargetMode="External"/><Relationship Id="rId17" Type="http://schemas.openxmlformats.org/officeDocument/2006/relationships/hyperlink" Target="http://i-bax.ru/category/dezodoranty-naturalnye/" TargetMode="External"/><Relationship Id="rId2" Type="http://schemas.openxmlformats.org/officeDocument/2006/relationships/hyperlink" Target="http://i-bax.ru/category/myagkoe-milo-beldi/" TargetMode="External"/><Relationship Id="rId16" Type="http://schemas.openxmlformats.org/officeDocument/2006/relationships/hyperlink" Target="http://i-bax.ru/category/kremy-dlya-ruk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://i-bax.ru/category/myagkoe-milo-beldi/" TargetMode="External"/><Relationship Id="rId6" Type="http://schemas.openxmlformats.org/officeDocument/2006/relationships/hyperlink" Target="http://i-bax.ru/category/naturalnyj-krem-dlya-britya/" TargetMode="External"/><Relationship Id="rId11" Type="http://schemas.openxmlformats.org/officeDocument/2006/relationships/hyperlink" Target="http://crimea-nature.com/novelty.htm" TargetMode="External"/><Relationship Id="rId5" Type="http://schemas.openxmlformats.org/officeDocument/2006/relationships/hyperlink" Target="http://i-bax.ru/category/krem-dlya-lica/" TargetMode="External"/><Relationship Id="rId15" Type="http://schemas.openxmlformats.org/officeDocument/2006/relationships/hyperlink" Target="http://i-bax.ru/category/maska-skrab/" TargetMode="External"/><Relationship Id="rId10" Type="http://schemas.openxmlformats.org/officeDocument/2006/relationships/hyperlink" Target="http://i-bax.ru/category/morskaya-sol/" TargetMode="External"/><Relationship Id="rId19" Type="http://schemas.openxmlformats.org/officeDocument/2006/relationships/hyperlink" Target="http://i-bax.ru/category/massazhnye-masla/" TargetMode="External"/><Relationship Id="rId4" Type="http://schemas.openxmlformats.org/officeDocument/2006/relationships/hyperlink" Target="http://i-bax.ru/category/kosmeticheskij-solevoj-skrab/" TargetMode="External"/><Relationship Id="rId9" Type="http://schemas.openxmlformats.org/officeDocument/2006/relationships/hyperlink" Target="http://i-bax.ru/category/sashe-aromaticheskie-meshochki/" TargetMode="External"/><Relationship Id="rId14" Type="http://schemas.openxmlformats.org/officeDocument/2006/relationships/hyperlink" Target="http://i-bax.ru/category/naturalnoe-kosmeticheskoe-masl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32"/>
  <sheetViews>
    <sheetView tabSelected="1" workbookViewId="0">
      <pane ySplit="10" topLeftCell="A105" activePane="bottomLeft" state="frozen"/>
      <selection pane="bottomLeft" activeCell="R7" sqref="R7"/>
    </sheetView>
  </sheetViews>
  <sheetFormatPr defaultRowHeight="15.75" x14ac:dyDescent="0.2"/>
  <cols>
    <col min="1" max="1" width="38.85546875" style="1" customWidth="1"/>
    <col min="2" max="2" width="18.42578125" style="1" hidden="1" customWidth="1"/>
    <col min="3" max="4" width="11.7109375" style="1" hidden="1" customWidth="1"/>
    <col min="5" max="5" width="5.5703125" style="1" customWidth="1"/>
    <col min="6" max="6" width="7.140625" style="3" customWidth="1"/>
    <col min="7" max="7" width="10.5703125" style="7" customWidth="1"/>
    <col min="8" max="8" width="8.140625" style="7" hidden="1" customWidth="1"/>
    <col min="9" max="9" width="10.5703125" style="8" customWidth="1"/>
    <col min="10" max="10" width="8.140625" style="7" hidden="1" customWidth="1"/>
    <col min="11" max="11" width="11.28515625" style="8" customWidth="1"/>
    <col min="12" max="12" width="9.28515625" style="7" hidden="1" customWidth="1"/>
    <col min="13" max="13" width="9.140625" style="2" customWidth="1"/>
    <col min="14" max="14" width="8.5703125" style="1" hidden="1" customWidth="1"/>
    <col min="15" max="15" width="4.85546875" style="1" customWidth="1"/>
    <col min="16" max="18" width="9.140625" style="1" customWidth="1"/>
    <col min="19" max="19" width="9.140625" style="1"/>
    <col min="20" max="20" width="10.5703125" style="1" customWidth="1"/>
    <col min="21" max="21" width="6.28515625" style="1" customWidth="1"/>
    <col min="22" max="16384" width="9.140625" style="1"/>
  </cols>
  <sheetData>
    <row r="1" spans="1:24" ht="16.5" customHeight="1" x14ac:dyDescent="0.25">
      <c r="A1" s="338" t="s">
        <v>579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4" ht="16.5" customHeight="1" x14ac:dyDescent="0.25">
      <c r="A2" s="338" t="s">
        <v>580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O2" s="120"/>
      <c r="P2" s="120"/>
      <c r="Q2" s="120"/>
      <c r="R2" s="120"/>
      <c r="S2" s="120"/>
      <c r="T2" s="120"/>
      <c r="U2" s="120"/>
      <c r="V2" s="120"/>
      <c r="W2" s="120"/>
      <c r="X2" s="120"/>
    </row>
    <row r="3" spans="1:24" ht="16.5" customHeight="1" x14ac:dyDescent="0.25">
      <c r="A3" s="338" t="s">
        <v>581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O3" s="120"/>
      <c r="P3" s="120"/>
      <c r="Q3" s="120"/>
      <c r="R3" s="120"/>
      <c r="S3" s="120"/>
      <c r="T3" s="120"/>
      <c r="U3" s="120"/>
      <c r="V3" s="120"/>
      <c r="W3" s="120"/>
      <c r="X3" s="120"/>
    </row>
    <row r="4" spans="1:24" ht="16.5" customHeight="1" x14ac:dyDescent="0.25">
      <c r="A4" s="338" t="s">
        <v>582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O4" s="120"/>
      <c r="P4" s="120"/>
      <c r="Q4" s="120"/>
      <c r="R4" s="120"/>
      <c r="S4" s="120"/>
      <c r="T4" s="120"/>
      <c r="U4" s="120"/>
      <c r="V4" s="120"/>
      <c r="W4" s="120"/>
      <c r="X4" s="120"/>
    </row>
    <row r="5" spans="1:24" ht="16.5" customHeight="1" x14ac:dyDescent="0.25">
      <c r="A5" s="338" t="s">
        <v>578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O5" s="120"/>
      <c r="P5" s="120"/>
      <c r="Q5" s="120"/>
      <c r="R5" s="120"/>
      <c r="S5" s="120"/>
      <c r="T5" s="120"/>
      <c r="U5" s="120"/>
      <c r="V5" s="120"/>
      <c r="W5" s="120"/>
      <c r="X5" s="120"/>
    </row>
    <row r="6" spans="1:24" s="19" customFormat="1" ht="48.75" customHeight="1" x14ac:dyDescent="0.25">
      <c r="A6" s="339" t="s">
        <v>642</v>
      </c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122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4" ht="13.5" customHeight="1" x14ac:dyDescent="0.2">
      <c r="A7" s="218" t="s">
        <v>121</v>
      </c>
      <c r="B7" s="219"/>
      <c r="C7" s="220" t="s">
        <v>123</v>
      </c>
      <c r="D7" s="221" t="s">
        <v>125</v>
      </c>
      <c r="E7" s="323" t="s">
        <v>6</v>
      </c>
      <c r="F7" s="325"/>
      <c r="G7" s="323" t="s">
        <v>7</v>
      </c>
      <c r="H7" s="324"/>
      <c r="I7" s="324"/>
      <c r="J7" s="324"/>
      <c r="K7" s="324"/>
      <c r="L7" s="325"/>
      <c r="M7" s="2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4" ht="13.5" customHeight="1" thickBot="1" x14ac:dyDescent="0.25">
      <c r="A8" s="222">
        <f>(D25+D41+D57+D73+D86+D89+D98+D107+D115+D123+D130+D137+D142+D149+D157+D172+D187+D202+D206+D211+D216+D226+D236+D270+D277+D284+D296+D307+D349+D365+D404+D421+D428+D450+D456+D481+D497+D514+D473+D528+D577+D602+D608+D615+D617+D628)/1000</f>
        <v>0</v>
      </c>
      <c r="B8" s="223"/>
      <c r="C8" s="351" t="s">
        <v>124</v>
      </c>
      <c r="D8" s="352"/>
      <c r="E8" s="329">
        <f>F25+F41+F57+F73+F86+F89+F98+F107+F115+F123+F130+F137+F142+F149+F157+F172+F187+F202+F206+F211+F216+F226+F236+F247+F263+F270+F277+F284+F296+F307+F349+F365+F404+F421+F428+F450+F456+F481+F497+F514+F473+F528+F577+F602+F608+F615+F617+F628</f>
        <v>0</v>
      </c>
      <c r="F8" s="330"/>
      <c r="G8" s="224">
        <f>H25+H41+H57+H73+H86+H89+H98+H107+H115+H123+H130+H137+H142+H149+H157+H172+H187+H202+H206+H211+H216+H226+H236+H247+H263+H270+H277+H284+H296+H307+H349+H365+H404+H421+H428+H450+H456+H481+H497+H514+H473+H528+H577+H602+H608+H615+H617+H628</f>
        <v>0</v>
      </c>
      <c r="H8" s="224"/>
      <c r="I8" s="224">
        <f>J25+J41+J57+J73+J86+J89+J98+J107+J115+J123+J130+J137+J142+J149+J157+J172+J187+J202+J206+J211+J216+J226+J236+J247+J263+J270+J277+J284+J296+J307+J349+J365+J404+J421+J428+J450+J456+J481+J497+J514+J473+J528+J577+J602+J608+J615+J617+J628</f>
        <v>0</v>
      </c>
      <c r="J8" s="224"/>
      <c r="K8" s="224">
        <f>L25+L41+L57+L73+L86+L89+L98+L107+L115+L123+L130+L137+L142+L149+L157+L172+L187+L202+L206+L211+L216+L226+L236+L247+L263+L270+L277+L284+L296+L307+L349+L365+L404+L421+L428+L450+L456+L481+L497+L514+L473+L528+L577+L602+L608+L615+L617+L628</f>
        <v>0</v>
      </c>
      <c r="L8" s="225"/>
      <c r="M8" s="224">
        <f>SUM(N12:N614)</f>
        <v>0</v>
      </c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4" s="5" customFormat="1" ht="12" customHeight="1" x14ac:dyDescent="0.25">
      <c r="A9" s="340" t="s">
        <v>0</v>
      </c>
      <c r="B9" s="331" t="s">
        <v>287</v>
      </c>
      <c r="C9" s="342"/>
      <c r="D9" s="342"/>
      <c r="E9" s="344" t="s">
        <v>1</v>
      </c>
      <c r="F9" s="346" t="s">
        <v>2</v>
      </c>
      <c r="G9" s="348" t="s">
        <v>92</v>
      </c>
      <c r="H9" s="348"/>
      <c r="I9" s="348"/>
      <c r="J9" s="348"/>
      <c r="K9" s="348"/>
      <c r="L9" s="13"/>
      <c r="M9" s="349" t="s">
        <v>91</v>
      </c>
    </row>
    <row r="10" spans="1:24" s="5" customFormat="1" ht="12" customHeight="1" x14ac:dyDescent="0.2">
      <c r="A10" s="341"/>
      <c r="B10" s="332"/>
      <c r="C10" s="343"/>
      <c r="D10" s="343"/>
      <c r="E10" s="345"/>
      <c r="F10" s="347"/>
      <c r="G10" s="232" t="s">
        <v>648</v>
      </c>
      <c r="H10" s="9"/>
      <c r="I10" s="203" t="s">
        <v>649</v>
      </c>
      <c r="J10" s="9"/>
      <c r="K10" s="226" t="s">
        <v>158</v>
      </c>
      <c r="L10" s="9"/>
      <c r="M10" s="350"/>
    </row>
    <row r="11" spans="1:24" s="17" customFormat="1" ht="45" customHeight="1" x14ac:dyDescent="0.3">
      <c r="A11" s="239" t="s">
        <v>597</v>
      </c>
      <c r="B11" s="239"/>
      <c r="C11" s="239"/>
      <c r="D11" s="239"/>
      <c r="E11" s="239"/>
      <c r="F11" s="283"/>
      <c r="G11" s="295" t="s">
        <v>650</v>
      </c>
      <c r="H11" s="296"/>
      <c r="I11" s="296"/>
      <c r="J11" s="296"/>
      <c r="K11" s="296"/>
      <c r="L11" s="296"/>
      <c r="M11" s="297"/>
    </row>
    <row r="12" spans="1:24" s="19" customFormat="1" ht="13.5" customHeight="1" x14ac:dyDescent="0.25">
      <c r="A12" s="37" t="s">
        <v>22</v>
      </c>
      <c r="B12" s="135"/>
      <c r="C12" s="136">
        <f>120+42</f>
        <v>162</v>
      </c>
      <c r="D12" s="132">
        <f>C12*F12</f>
        <v>0</v>
      </c>
      <c r="E12" s="132" t="s">
        <v>4</v>
      </c>
      <c r="F12" s="53"/>
      <c r="G12" s="177">
        <v>142.80000000000001</v>
      </c>
      <c r="H12" s="54">
        <f>F12*G12</f>
        <v>0</v>
      </c>
      <c r="I12" s="204">
        <v>130.9</v>
      </c>
      <c r="J12" s="54">
        <f>F12*I12</f>
        <v>0</v>
      </c>
      <c r="K12" s="99">
        <v>119</v>
      </c>
      <c r="L12" s="54">
        <f>F12*K12</f>
        <v>0</v>
      </c>
      <c r="M12" s="133">
        <v>220</v>
      </c>
      <c r="N12" s="19">
        <f t="shared" ref="N12:N67" si="0">M12*F12</f>
        <v>0</v>
      </c>
      <c r="R12" s="360" t="s">
        <v>334</v>
      </c>
      <c r="S12" s="360"/>
      <c r="T12" s="360"/>
      <c r="V12" s="360" t="s">
        <v>327</v>
      </c>
      <c r="W12" s="360"/>
      <c r="X12" s="360"/>
    </row>
    <row r="13" spans="1:24" s="19" customFormat="1" ht="13.5" customHeight="1" x14ac:dyDescent="0.25">
      <c r="A13" s="37" t="s">
        <v>23</v>
      </c>
      <c r="B13" s="135"/>
      <c r="C13" s="136">
        <f t="shared" ref="C13:C24" si="1">120+42</f>
        <v>162</v>
      </c>
      <c r="D13" s="132">
        <f t="shared" ref="D13:D24" si="2">C13*F13</f>
        <v>0</v>
      </c>
      <c r="E13" s="132" t="s">
        <v>4</v>
      </c>
      <c r="F13" s="53"/>
      <c r="G13" s="178">
        <v>142.80000000000001</v>
      </c>
      <c r="H13" s="54">
        <f t="shared" ref="H13:H24" si="3">F13*G13</f>
        <v>0</v>
      </c>
      <c r="I13" s="204">
        <v>130.9</v>
      </c>
      <c r="J13" s="54">
        <f t="shared" ref="J13:J18" si="4">F13*I13</f>
        <v>0</v>
      </c>
      <c r="K13" s="99">
        <v>119</v>
      </c>
      <c r="L13" s="54">
        <f t="shared" ref="L13:L18" si="5">F13*K13</f>
        <v>0</v>
      </c>
      <c r="M13" s="133">
        <v>220</v>
      </c>
      <c r="N13" s="19">
        <f t="shared" si="0"/>
        <v>0</v>
      </c>
      <c r="R13" s="360" t="s">
        <v>333</v>
      </c>
      <c r="S13" s="360"/>
      <c r="T13" s="360"/>
      <c r="V13" s="360" t="s">
        <v>336</v>
      </c>
      <c r="W13" s="360"/>
      <c r="X13" s="360"/>
    </row>
    <row r="14" spans="1:24" s="19" customFormat="1" ht="13.5" customHeight="1" x14ac:dyDescent="0.25">
      <c r="A14" s="37" t="s">
        <v>24</v>
      </c>
      <c r="B14" s="135" t="s">
        <v>376</v>
      </c>
      <c r="C14" s="136">
        <f t="shared" si="1"/>
        <v>162</v>
      </c>
      <c r="D14" s="132">
        <f t="shared" si="2"/>
        <v>0</v>
      </c>
      <c r="E14" s="132" t="s">
        <v>4</v>
      </c>
      <c r="F14" s="53"/>
      <c r="G14" s="178">
        <v>142.80000000000001</v>
      </c>
      <c r="H14" s="54">
        <f t="shared" si="3"/>
        <v>0</v>
      </c>
      <c r="I14" s="204">
        <v>130.9</v>
      </c>
      <c r="J14" s="54">
        <f>F14*I14</f>
        <v>0</v>
      </c>
      <c r="K14" s="99">
        <v>119</v>
      </c>
      <c r="L14" s="54">
        <f t="shared" si="5"/>
        <v>0</v>
      </c>
      <c r="M14" s="133">
        <v>220</v>
      </c>
      <c r="N14" s="19">
        <f t="shared" si="0"/>
        <v>0</v>
      </c>
      <c r="R14" s="360" t="s">
        <v>332</v>
      </c>
      <c r="S14" s="360"/>
      <c r="T14" s="360"/>
      <c r="V14" s="360" t="s">
        <v>337</v>
      </c>
      <c r="W14" s="360"/>
      <c r="X14" s="360"/>
    </row>
    <row r="15" spans="1:24" s="19" customFormat="1" ht="13.5" customHeight="1" x14ac:dyDescent="0.25">
      <c r="A15" s="37" t="s">
        <v>25</v>
      </c>
      <c r="B15" s="135" t="s">
        <v>377</v>
      </c>
      <c r="C15" s="136">
        <f t="shared" si="1"/>
        <v>162</v>
      </c>
      <c r="D15" s="132">
        <f t="shared" si="2"/>
        <v>0</v>
      </c>
      <c r="E15" s="132" t="s">
        <v>4</v>
      </c>
      <c r="F15" s="53"/>
      <c r="G15" s="178">
        <v>142.80000000000001</v>
      </c>
      <c r="H15" s="54">
        <f t="shared" si="3"/>
        <v>0</v>
      </c>
      <c r="I15" s="204">
        <v>130.9</v>
      </c>
      <c r="J15" s="54">
        <f t="shared" si="4"/>
        <v>0</v>
      </c>
      <c r="K15" s="99">
        <v>119</v>
      </c>
      <c r="L15" s="54">
        <f t="shared" si="5"/>
        <v>0</v>
      </c>
      <c r="M15" s="133">
        <v>220</v>
      </c>
      <c r="N15" s="19">
        <f t="shared" si="0"/>
        <v>0</v>
      </c>
      <c r="R15" s="360" t="s">
        <v>335</v>
      </c>
      <c r="S15" s="360"/>
      <c r="T15" s="360"/>
      <c r="V15" s="360" t="s">
        <v>338</v>
      </c>
      <c r="W15" s="360"/>
      <c r="X15" s="360"/>
    </row>
    <row r="16" spans="1:24" s="19" customFormat="1" ht="13.5" customHeight="1" x14ac:dyDescent="0.25">
      <c r="A16" s="37" t="s">
        <v>26</v>
      </c>
      <c r="B16" s="135"/>
      <c r="C16" s="136">
        <f t="shared" si="1"/>
        <v>162</v>
      </c>
      <c r="D16" s="132">
        <f t="shared" si="2"/>
        <v>0</v>
      </c>
      <c r="E16" s="132" t="s">
        <v>4</v>
      </c>
      <c r="F16" s="53"/>
      <c r="G16" s="178">
        <v>142.80000000000001</v>
      </c>
      <c r="H16" s="54">
        <f t="shared" si="3"/>
        <v>0</v>
      </c>
      <c r="I16" s="204">
        <v>130.9</v>
      </c>
      <c r="J16" s="54">
        <f t="shared" si="4"/>
        <v>0</v>
      </c>
      <c r="K16" s="99">
        <v>119</v>
      </c>
      <c r="L16" s="54">
        <f t="shared" si="5"/>
        <v>0</v>
      </c>
      <c r="M16" s="133">
        <v>220</v>
      </c>
      <c r="N16" s="19">
        <f t="shared" si="0"/>
        <v>0</v>
      </c>
      <c r="R16" s="360" t="s">
        <v>132</v>
      </c>
      <c r="S16" s="360"/>
      <c r="T16" s="360"/>
      <c r="V16" s="360" t="s">
        <v>339</v>
      </c>
      <c r="W16" s="360"/>
      <c r="X16" s="360"/>
    </row>
    <row r="17" spans="1:25" s="19" customFormat="1" ht="13.5" customHeight="1" x14ac:dyDescent="0.25">
      <c r="A17" s="37" t="s">
        <v>27</v>
      </c>
      <c r="B17" s="135"/>
      <c r="C17" s="136">
        <f t="shared" si="1"/>
        <v>162</v>
      </c>
      <c r="D17" s="132">
        <f t="shared" si="2"/>
        <v>0</v>
      </c>
      <c r="E17" s="132" t="s">
        <v>4</v>
      </c>
      <c r="F17" s="53"/>
      <c r="G17" s="178">
        <v>142.80000000000001</v>
      </c>
      <c r="H17" s="54">
        <f t="shared" si="3"/>
        <v>0</v>
      </c>
      <c r="I17" s="204">
        <v>130.9</v>
      </c>
      <c r="J17" s="54">
        <f t="shared" si="4"/>
        <v>0</v>
      </c>
      <c r="K17" s="99">
        <v>119</v>
      </c>
      <c r="L17" s="54">
        <f t="shared" si="5"/>
        <v>0</v>
      </c>
      <c r="M17" s="133">
        <v>220</v>
      </c>
      <c r="N17" s="19">
        <f t="shared" si="0"/>
        <v>0</v>
      </c>
      <c r="R17" s="368" t="s">
        <v>71</v>
      </c>
      <c r="S17" s="368"/>
      <c r="T17" s="368"/>
      <c r="V17" s="360" t="s">
        <v>340</v>
      </c>
      <c r="W17" s="360"/>
      <c r="X17" s="360"/>
    </row>
    <row r="18" spans="1:25" s="19" customFormat="1" ht="13.5" customHeight="1" x14ac:dyDescent="0.25">
      <c r="A18" s="37" t="s">
        <v>28</v>
      </c>
      <c r="B18" s="135"/>
      <c r="C18" s="136">
        <f t="shared" si="1"/>
        <v>162</v>
      </c>
      <c r="D18" s="132">
        <f t="shared" si="2"/>
        <v>0</v>
      </c>
      <c r="E18" s="132" t="s">
        <v>4</v>
      </c>
      <c r="F18" s="53"/>
      <c r="G18" s="178">
        <v>142.80000000000001</v>
      </c>
      <c r="H18" s="54">
        <f t="shared" si="3"/>
        <v>0</v>
      </c>
      <c r="I18" s="204">
        <v>130.9</v>
      </c>
      <c r="J18" s="54">
        <f t="shared" si="4"/>
        <v>0</v>
      </c>
      <c r="K18" s="99">
        <v>119</v>
      </c>
      <c r="L18" s="54">
        <f t="shared" si="5"/>
        <v>0</v>
      </c>
      <c r="M18" s="133">
        <v>220</v>
      </c>
      <c r="N18" s="19">
        <f t="shared" si="0"/>
        <v>0</v>
      </c>
      <c r="R18" s="360" t="s">
        <v>331</v>
      </c>
      <c r="S18" s="360"/>
      <c r="T18" s="360"/>
      <c r="V18" s="360" t="s">
        <v>341</v>
      </c>
      <c r="W18" s="360"/>
      <c r="X18" s="360"/>
    </row>
    <row r="19" spans="1:25" s="19" customFormat="1" ht="13.5" customHeight="1" x14ac:dyDescent="0.25">
      <c r="A19" s="37" t="s">
        <v>47</v>
      </c>
      <c r="B19" s="135" t="s">
        <v>378</v>
      </c>
      <c r="C19" s="136">
        <f t="shared" si="1"/>
        <v>162</v>
      </c>
      <c r="D19" s="132">
        <f t="shared" si="2"/>
        <v>0</v>
      </c>
      <c r="E19" s="132" t="s">
        <v>4</v>
      </c>
      <c r="F19" s="53"/>
      <c r="G19" s="178">
        <v>142.80000000000001</v>
      </c>
      <c r="H19" s="54">
        <f t="shared" si="3"/>
        <v>0</v>
      </c>
      <c r="I19" s="204">
        <v>130.9</v>
      </c>
      <c r="J19" s="54">
        <f t="shared" ref="J19:J24" si="6">F19*I19</f>
        <v>0</v>
      </c>
      <c r="K19" s="99">
        <v>119</v>
      </c>
      <c r="L19" s="54">
        <f t="shared" ref="L19:L24" si="7">F19*K19</f>
        <v>0</v>
      </c>
      <c r="M19" s="133">
        <v>220</v>
      </c>
      <c r="N19" s="19">
        <f t="shared" si="0"/>
        <v>0</v>
      </c>
      <c r="R19" s="360" t="s">
        <v>330</v>
      </c>
      <c r="S19" s="360"/>
      <c r="T19" s="360"/>
      <c r="V19" s="360" t="s">
        <v>342</v>
      </c>
      <c r="W19" s="360"/>
      <c r="X19" s="360"/>
    </row>
    <row r="20" spans="1:25" s="19" customFormat="1" ht="13.5" customHeight="1" x14ac:dyDescent="0.25">
      <c r="A20" s="44" t="s">
        <v>48</v>
      </c>
      <c r="B20" s="47" t="s">
        <v>379</v>
      </c>
      <c r="C20" s="136">
        <f t="shared" si="1"/>
        <v>162</v>
      </c>
      <c r="D20" s="132">
        <f t="shared" si="2"/>
        <v>0</v>
      </c>
      <c r="E20" s="132" t="s">
        <v>4</v>
      </c>
      <c r="F20" s="53"/>
      <c r="G20" s="178">
        <v>142.80000000000001</v>
      </c>
      <c r="H20" s="54">
        <f t="shared" si="3"/>
        <v>0</v>
      </c>
      <c r="I20" s="204">
        <v>130.9</v>
      </c>
      <c r="J20" s="54">
        <f t="shared" si="6"/>
        <v>0</v>
      </c>
      <c r="K20" s="99">
        <v>119</v>
      </c>
      <c r="L20" s="54">
        <f t="shared" si="7"/>
        <v>0</v>
      </c>
      <c r="M20" s="133">
        <v>220</v>
      </c>
      <c r="N20" s="19">
        <f t="shared" si="0"/>
        <v>0</v>
      </c>
      <c r="R20" s="360" t="s">
        <v>329</v>
      </c>
      <c r="S20" s="360"/>
      <c r="T20" s="360"/>
      <c r="V20" s="360" t="s">
        <v>343</v>
      </c>
      <c r="W20" s="360"/>
      <c r="X20" s="360"/>
    </row>
    <row r="21" spans="1:25" s="19" customFormat="1" ht="13.5" customHeight="1" x14ac:dyDescent="0.25">
      <c r="A21" s="44" t="s">
        <v>8</v>
      </c>
      <c r="B21" s="47"/>
      <c r="C21" s="136">
        <f t="shared" si="1"/>
        <v>162</v>
      </c>
      <c r="D21" s="132">
        <f t="shared" si="2"/>
        <v>0</v>
      </c>
      <c r="E21" s="132" t="s">
        <v>4</v>
      </c>
      <c r="F21" s="53"/>
      <c r="G21" s="178">
        <v>142.80000000000001</v>
      </c>
      <c r="H21" s="54">
        <f t="shared" si="3"/>
        <v>0</v>
      </c>
      <c r="I21" s="204">
        <v>130.9</v>
      </c>
      <c r="J21" s="54">
        <f t="shared" si="6"/>
        <v>0</v>
      </c>
      <c r="K21" s="99">
        <v>119</v>
      </c>
      <c r="L21" s="54">
        <f t="shared" si="7"/>
        <v>0</v>
      </c>
      <c r="M21" s="133">
        <v>220</v>
      </c>
      <c r="N21" s="19">
        <f t="shared" si="0"/>
        <v>0</v>
      </c>
      <c r="R21" s="360" t="s">
        <v>328</v>
      </c>
      <c r="S21" s="360"/>
      <c r="T21" s="360"/>
      <c r="V21" s="360" t="s">
        <v>344</v>
      </c>
      <c r="W21" s="360"/>
      <c r="X21" s="360"/>
    </row>
    <row r="22" spans="1:25" s="19" customFormat="1" ht="13.5" customHeight="1" x14ac:dyDescent="0.25">
      <c r="A22" s="44" t="s">
        <v>117</v>
      </c>
      <c r="B22" s="47" t="s">
        <v>380</v>
      </c>
      <c r="C22" s="136">
        <f t="shared" si="1"/>
        <v>162</v>
      </c>
      <c r="D22" s="132">
        <f t="shared" si="2"/>
        <v>0</v>
      </c>
      <c r="E22" s="132" t="s">
        <v>4</v>
      </c>
      <c r="F22" s="53"/>
      <c r="G22" s="178">
        <v>142.80000000000001</v>
      </c>
      <c r="H22" s="54">
        <f t="shared" si="3"/>
        <v>0</v>
      </c>
      <c r="I22" s="204">
        <v>130.9</v>
      </c>
      <c r="J22" s="54">
        <f t="shared" si="6"/>
        <v>0</v>
      </c>
      <c r="K22" s="99">
        <v>119</v>
      </c>
      <c r="L22" s="54">
        <f t="shared" si="7"/>
        <v>0</v>
      </c>
      <c r="M22" s="133">
        <v>220</v>
      </c>
      <c r="N22" s="19">
        <f t="shared" si="0"/>
        <v>0</v>
      </c>
      <c r="R22" s="360" t="s">
        <v>325</v>
      </c>
      <c r="S22" s="360"/>
      <c r="T22" s="360"/>
      <c r="V22" s="360" t="s">
        <v>177</v>
      </c>
      <c r="W22" s="360"/>
      <c r="X22" s="360"/>
    </row>
    <row r="23" spans="1:25" s="19" customFormat="1" ht="13.5" customHeight="1" x14ac:dyDescent="0.25">
      <c r="A23" s="44" t="s">
        <v>74</v>
      </c>
      <c r="B23" s="47"/>
      <c r="C23" s="136">
        <f t="shared" si="1"/>
        <v>162</v>
      </c>
      <c r="D23" s="132">
        <f t="shared" si="2"/>
        <v>0</v>
      </c>
      <c r="E23" s="132" t="s">
        <v>4</v>
      </c>
      <c r="F23" s="53"/>
      <c r="G23" s="178">
        <v>142.80000000000001</v>
      </c>
      <c r="H23" s="54">
        <f t="shared" si="3"/>
        <v>0</v>
      </c>
      <c r="I23" s="204">
        <v>130.9</v>
      </c>
      <c r="J23" s="54">
        <f t="shared" si="6"/>
        <v>0</v>
      </c>
      <c r="K23" s="99">
        <v>119</v>
      </c>
      <c r="L23" s="54">
        <f t="shared" si="7"/>
        <v>0</v>
      </c>
      <c r="M23" s="133">
        <v>220</v>
      </c>
      <c r="N23" s="19">
        <f t="shared" si="0"/>
        <v>0</v>
      </c>
      <c r="R23" s="360" t="s">
        <v>326</v>
      </c>
      <c r="S23" s="360"/>
      <c r="T23" s="360"/>
      <c r="V23" s="360" t="s">
        <v>345</v>
      </c>
      <c r="W23" s="360"/>
      <c r="X23" s="360"/>
    </row>
    <row r="24" spans="1:25" s="19" customFormat="1" ht="13.5" customHeight="1" x14ac:dyDescent="0.25">
      <c r="A24" s="37" t="s">
        <v>118</v>
      </c>
      <c r="B24" s="135"/>
      <c r="C24" s="136">
        <f t="shared" si="1"/>
        <v>162</v>
      </c>
      <c r="D24" s="132">
        <f t="shared" si="2"/>
        <v>0</v>
      </c>
      <c r="E24" s="132" t="s">
        <v>4</v>
      </c>
      <c r="F24" s="53"/>
      <c r="G24" s="178">
        <v>142.80000000000001</v>
      </c>
      <c r="H24" s="54">
        <f t="shared" si="3"/>
        <v>0</v>
      </c>
      <c r="I24" s="204">
        <v>130.9</v>
      </c>
      <c r="J24" s="54">
        <f t="shared" si="6"/>
        <v>0</v>
      </c>
      <c r="K24" s="99">
        <v>119</v>
      </c>
      <c r="L24" s="54">
        <f t="shared" si="7"/>
        <v>0</v>
      </c>
      <c r="M24" s="133">
        <v>220</v>
      </c>
      <c r="N24" s="19">
        <f t="shared" si="0"/>
        <v>0</v>
      </c>
      <c r="R24" s="368" t="s">
        <v>324</v>
      </c>
      <c r="S24" s="368"/>
      <c r="T24" s="368"/>
      <c r="V24" s="360" t="s">
        <v>346</v>
      </c>
      <c r="W24" s="360"/>
      <c r="X24" s="360"/>
    </row>
    <row r="25" spans="1:25" s="22" customFormat="1" ht="14.1" customHeight="1" x14ac:dyDescent="0.25">
      <c r="A25" s="36" t="s">
        <v>3</v>
      </c>
      <c r="B25" s="137"/>
      <c r="C25" s="137"/>
      <c r="D25" s="32">
        <f t="shared" ref="D25" si="8">SUM(D12:D24)</f>
        <v>0</v>
      </c>
      <c r="E25" s="33"/>
      <c r="F25" s="33">
        <f>SUM(F12:F24)</f>
        <v>0</v>
      </c>
      <c r="G25" s="33"/>
      <c r="H25" s="33">
        <f t="shared" ref="H25:L25" si="9">SUM(H12:H24)</f>
        <v>0</v>
      </c>
      <c r="I25" s="33"/>
      <c r="J25" s="33">
        <f t="shared" si="9"/>
        <v>0</v>
      </c>
      <c r="K25" s="33"/>
      <c r="L25" s="33">
        <f t="shared" si="9"/>
        <v>0</v>
      </c>
      <c r="M25" s="57"/>
      <c r="R25" s="360" t="s">
        <v>323</v>
      </c>
      <c r="S25" s="360"/>
      <c r="T25" s="360"/>
      <c r="V25" s="360" t="s">
        <v>72</v>
      </c>
      <c r="W25" s="360"/>
      <c r="X25" s="360"/>
    </row>
    <row r="26" spans="1:25" ht="4.5" customHeight="1" x14ac:dyDescent="0.2">
      <c r="A26" s="326"/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8"/>
    </row>
    <row r="27" spans="1:25" s="16" customFormat="1" ht="30" customHeight="1" x14ac:dyDescent="0.2">
      <c r="A27" s="239" t="s">
        <v>596</v>
      </c>
      <c r="B27" s="239"/>
      <c r="C27" s="239"/>
      <c r="D27" s="239"/>
      <c r="E27" s="239"/>
      <c r="F27" s="283"/>
      <c r="G27" s="295"/>
      <c r="H27" s="296"/>
      <c r="I27" s="296"/>
      <c r="J27" s="296"/>
      <c r="K27" s="296"/>
      <c r="L27" s="296"/>
      <c r="M27" s="297"/>
    </row>
    <row r="28" spans="1:25" s="19" customFormat="1" ht="13.5" customHeight="1" x14ac:dyDescent="0.25">
      <c r="A28" s="37" t="s">
        <v>22</v>
      </c>
      <c r="B28" s="135"/>
      <c r="C28" s="136">
        <v>1050</v>
      </c>
      <c r="D28" s="132">
        <f>C28*F28</f>
        <v>0</v>
      </c>
      <c r="E28" s="132" t="s">
        <v>4</v>
      </c>
      <c r="F28" s="51"/>
      <c r="G28" s="179">
        <v>690</v>
      </c>
      <c r="H28" s="54">
        <f>F28*G28</f>
        <v>0</v>
      </c>
      <c r="I28" s="205">
        <v>690</v>
      </c>
      <c r="J28" s="54">
        <f>F28*I28</f>
        <v>0</v>
      </c>
      <c r="K28" s="59">
        <v>690</v>
      </c>
      <c r="L28" s="54">
        <f>F28*K28</f>
        <v>0</v>
      </c>
      <c r="M28" s="60">
        <v>1276</v>
      </c>
      <c r="N28" s="19">
        <f t="shared" si="0"/>
        <v>0</v>
      </c>
      <c r="O28"/>
      <c r="R28" s="360" t="s">
        <v>347</v>
      </c>
      <c r="S28" s="360"/>
      <c r="T28" s="360"/>
      <c r="U28" s="360"/>
      <c r="V28" s="360" t="s">
        <v>353</v>
      </c>
      <c r="W28" s="360"/>
      <c r="X28" s="360"/>
    </row>
    <row r="29" spans="1:25" s="19" customFormat="1" ht="13.5" customHeight="1" x14ac:dyDescent="0.25">
      <c r="A29" s="37" t="s">
        <v>23</v>
      </c>
      <c r="B29" s="135"/>
      <c r="C29" s="136">
        <v>1050</v>
      </c>
      <c r="D29" s="132">
        <f t="shared" ref="D29:D40" si="10">C29*F29</f>
        <v>0</v>
      </c>
      <c r="E29" s="132" t="s">
        <v>4</v>
      </c>
      <c r="F29" s="51"/>
      <c r="G29" s="179">
        <v>690</v>
      </c>
      <c r="H29" s="54">
        <f t="shared" ref="H29:H40" si="11">F29*G29</f>
        <v>0</v>
      </c>
      <c r="I29" s="205">
        <v>690</v>
      </c>
      <c r="J29" s="54">
        <f t="shared" ref="J29:J40" si="12">F29*I29</f>
        <v>0</v>
      </c>
      <c r="K29" s="59">
        <v>690</v>
      </c>
      <c r="L29" s="54">
        <f t="shared" ref="L29:L40" si="13">F29*K29</f>
        <v>0</v>
      </c>
      <c r="M29" s="60">
        <v>1276</v>
      </c>
      <c r="N29" s="19">
        <f t="shared" si="0"/>
        <v>0</v>
      </c>
      <c r="O29"/>
      <c r="R29" s="360" t="s">
        <v>348</v>
      </c>
      <c r="S29" s="360"/>
      <c r="T29" s="360"/>
      <c r="U29" s="360"/>
      <c r="V29" s="360" t="s">
        <v>371</v>
      </c>
      <c r="W29" s="360"/>
      <c r="X29" s="360"/>
      <c r="Y29" s="360"/>
    </row>
    <row r="30" spans="1:25" s="19" customFormat="1" ht="13.5" customHeight="1" x14ac:dyDescent="0.25">
      <c r="A30" s="37" t="s">
        <v>24</v>
      </c>
      <c r="B30" s="135"/>
      <c r="C30" s="136">
        <v>1050</v>
      </c>
      <c r="D30" s="132">
        <f t="shared" si="10"/>
        <v>0</v>
      </c>
      <c r="E30" s="132" t="s">
        <v>4</v>
      </c>
      <c r="F30" s="51"/>
      <c r="G30" s="179">
        <v>690</v>
      </c>
      <c r="H30" s="54">
        <f t="shared" si="11"/>
        <v>0</v>
      </c>
      <c r="I30" s="205">
        <v>690</v>
      </c>
      <c r="J30" s="54">
        <f t="shared" si="12"/>
        <v>0</v>
      </c>
      <c r="K30" s="59">
        <v>690</v>
      </c>
      <c r="L30" s="54">
        <f t="shared" si="13"/>
        <v>0</v>
      </c>
      <c r="M30" s="60">
        <v>1276</v>
      </c>
      <c r="N30" s="19">
        <f t="shared" si="0"/>
        <v>0</v>
      </c>
      <c r="O30"/>
      <c r="R30" s="360" t="s">
        <v>349</v>
      </c>
      <c r="S30" s="360"/>
      <c r="T30" s="360"/>
      <c r="U30" s="360"/>
      <c r="V30" s="360" t="s">
        <v>372</v>
      </c>
      <c r="W30" s="360"/>
      <c r="X30" s="360"/>
      <c r="Y30" s="52"/>
    </row>
    <row r="31" spans="1:25" s="19" customFormat="1" ht="13.5" customHeight="1" x14ac:dyDescent="0.25">
      <c r="A31" s="37" t="s">
        <v>25</v>
      </c>
      <c r="B31" s="135"/>
      <c r="C31" s="136">
        <v>1050</v>
      </c>
      <c r="D31" s="132">
        <f t="shared" si="10"/>
        <v>0</v>
      </c>
      <c r="E31" s="132" t="s">
        <v>4</v>
      </c>
      <c r="F31" s="51"/>
      <c r="G31" s="179">
        <v>690</v>
      </c>
      <c r="H31" s="54">
        <f t="shared" si="11"/>
        <v>0</v>
      </c>
      <c r="I31" s="205">
        <v>690</v>
      </c>
      <c r="J31" s="54">
        <f t="shared" si="12"/>
        <v>0</v>
      </c>
      <c r="K31" s="59">
        <v>690</v>
      </c>
      <c r="L31" s="54">
        <f t="shared" si="13"/>
        <v>0</v>
      </c>
      <c r="M31" s="60">
        <v>1276</v>
      </c>
      <c r="N31" s="19">
        <f t="shared" si="0"/>
        <v>0</v>
      </c>
      <c r="O31"/>
      <c r="R31" s="360" t="s">
        <v>350</v>
      </c>
      <c r="S31" s="360"/>
      <c r="T31" s="360"/>
      <c r="U31" s="360"/>
      <c r="V31" s="360" t="s">
        <v>354</v>
      </c>
      <c r="W31" s="360"/>
      <c r="X31" s="360"/>
    </row>
    <row r="32" spans="1:25" s="19" customFormat="1" ht="13.5" customHeight="1" x14ac:dyDescent="0.25">
      <c r="A32" s="37" t="s">
        <v>26</v>
      </c>
      <c r="B32" s="135"/>
      <c r="C32" s="136">
        <v>1050</v>
      </c>
      <c r="D32" s="132">
        <f t="shared" si="10"/>
        <v>0</v>
      </c>
      <c r="E32" s="132" t="s">
        <v>4</v>
      </c>
      <c r="F32" s="51"/>
      <c r="G32" s="179">
        <v>690</v>
      </c>
      <c r="H32" s="54">
        <f t="shared" si="11"/>
        <v>0</v>
      </c>
      <c r="I32" s="205">
        <v>690</v>
      </c>
      <c r="J32" s="54">
        <f t="shared" si="12"/>
        <v>0</v>
      </c>
      <c r="K32" s="59">
        <v>690</v>
      </c>
      <c r="L32" s="54">
        <f t="shared" si="13"/>
        <v>0</v>
      </c>
      <c r="M32" s="60">
        <v>1276</v>
      </c>
      <c r="N32" s="19">
        <f t="shared" si="0"/>
        <v>0</v>
      </c>
      <c r="O32"/>
      <c r="R32" s="360" t="s">
        <v>351</v>
      </c>
      <c r="S32" s="360"/>
      <c r="T32" s="360"/>
      <c r="U32" s="124"/>
      <c r="V32" s="360" t="s">
        <v>640</v>
      </c>
      <c r="W32" s="360"/>
      <c r="X32" s="360"/>
    </row>
    <row r="33" spans="1:24" s="19" customFormat="1" ht="13.5" customHeight="1" x14ac:dyDescent="0.25">
      <c r="A33" s="37" t="s">
        <v>27</v>
      </c>
      <c r="B33" s="135"/>
      <c r="C33" s="136">
        <v>1050</v>
      </c>
      <c r="D33" s="132">
        <f t="shared" si="10"/>
        <v>0</v>
      </c>
      <c r="E33" s="132" t="s">
        <v>4</v>
      </c>
      <c r="F33" s="51"/>
      <c r="G33" s="179">
        <v>690</v>
      </c>
      <c r="H33" s="54">
        <f t="shared" si="11"/>
        <v>0</v>
      </c>
      <c r="I33" s="205">
        <v>690</v>
      </c>
      <c r="J33" s="54">
        <f t="shared" si="12"/>
        <v>0</v>
      </c>
      <c r="K33" s="59">
        <v>690</v>
      </c>
      <c r="L33" s="54">
        <f t="shared" si="13"/>
        <v>0</v>
      </c>
      <c r="M33" s="60">
        <v>1276</v>
      </c>
      <c r="N33" s="19">
        <f t="shared" si="0"/>
        <v>0</v>
      </c>
      <c r="O33"/>
      <c r="R33" s="360" t="s">
        <v>352</v>
      </c>
      <c r="S33" s="360"/>
      <c r="T33" s="360"/>
      <c r="U33" s="124"/>
      <c r="V33" s="360" t="s">
        <v>641</v>
      </c>
      <c r="W33" s="360"/>
      <c r="X33" s="360"/>
    </row>
    <row r="34" spans="1:24" s="19" customFormat="1" ht="13.5" customHeight="1" x14ac:dyDescent="0.25">
      <c r="A34" s="37" t="s">
        <v>28</v>
      </c>
      <c r="B34" s="135"/>
      <c r="C34" s="136">
        <v>1050</v>
      </c>
      <c r="D34" s="132">
        <f t="shared" si="10"/>
        <v>0</v>
      </c>
      <c r="E34" s="132" t="s">
        <v>4</v>
      </c>
      <c r="F34" s="51"/>
      <c r="G34" s="179">
        <v>690</v>
      </c>
      <c r="H34" s="54">
        <f t="shared" si="11"/>
        <v>0</v>
      </c>
      <c r="I34" s="205">
        <v>690</v>
      </c>
      <c r="J34" s="54">
        <f t="shared" si="12"/>
        <v>0</v>
      </c>
      <c r="K34" s="59">
        <v>690</v>
      </c>
      <c r="L34" s="54">
        <f t="shared" si="13"/>
        <v>0</v>
      </c>
      <c r="M34" s="60">
        <v>1276</v>
      </c>
      <c r="N34" s="19">
        <f t="shared" si="0"/>
        <v>0</v>
      </c>
      <c r="O34"/>
      <c r="R34" s="374" t="s">
        <v>190</v>
      </c>
      <c r="S34" s="374"/>
      <c r="T34" s="374"/>
      <c r="U34" s="124"/>
      <c r="V34" s="360" t="s">
        <v>283</v>
      </c>
      <c r="W34" s="360"/>
      <c r="X34" s="360"/>
    </row>
    <row r="35" spans="1:24" s="19" customFormat="1" ht="13.5" customHeight="1" x14ac:dyDescent="0.25">
      <c r="A35" s="37" t="s">
        <v>47</v>
      </c>
      <c r="B35" s="135"/>
      <c r="C35" s="136">
        <v>1050</v>
      </c>
      <c r="D35" s="132">
        <f t="shared" si="10"/>
        <v>0</v>
      </c>
      <c r="E35" s="132" t="s">
        <v>4</v>
      </c>
      <c r="F35" s="51"/>
      <c r="G35" s="179">
        <v>690</v>
      </c>
      <c r="H35" s="54">
        <f t="shared" si="11"/>
        <v>0</v>
      </c>
      <c r="I35" s="205">
        <v>690</v>
      </c>
      <c r="J35" s="54">
        <f t="shared" si="12"/>
        <v>0</v>
      </c>
      <c r="K35" s="59">
        <v>690</v>
      </c>
      <c r="L35" s="54">
        <f t="shared" si="13"/>
        <v>0</v>
      </c>
      <c r="M35" s="60">
        <v>1276</v>
      </c>
      <c r="N35" s="19">
        <f t="shared" si="0"/>
        <v>0</v>
      </c>
      <c r="O35"/>
      <c r="R35" s="360" t="s">
        <v>646</v>
      </c>
      <c r="S35" s="360"/>
      <c r="T35" s="360"/>
      <c r="U35" s="124"/>
      <c r="V35" s="360" t="s">
        <v>365</v>
      </c>
      <c r="W35" s="360"/>
      <c r="X35" s="360"/>
    </row>
    <row r="36" spans="1:24" s="19" customFormat="1" ht="13.5" customHeight="1" x14ac:dyDescent="0.25">
      <c r="A36" s="44" t="s">
        <v>48</v>
      </c>
      <c r="B36" s="47"/>
      <c r="C36" s="136">
        <v>1050</v>
      </c>
      <c r="D36" s="132">
        <f t="shared" si="10"/>
        <v>0</v>
      </c>
      <c r="E36" s="132" t="s">
        <v>4</v>
      </c>
      <c r="F36" s="51"/>
      <c r="G36" s="179">
        <v>690</v>
      </c>
      <c r="H36" s="54">
        <f t="shared" si="11"/>
        <v>0</v>
      </c>
      <c r="I36" s="205">
        <v>690</v>
      </c>
      <c r="J36" s="54">
        <f t="shared" si="12"/>
        <v>0</v>
      </c>
      <c r="K36" s="59">
        <v>690</v>
      </c>
      <c r="L36" s="54">
        <f t="shared" si="13"/>
        <v>0</v>
      </c>
      <c r="M36" s="60">
        <v>1276</v>
      </c>
      <c r="N36" s="19">
        <f t="shared" si="0"/>
        <v>0</v>
      </c>
      <c r="O36"/>
      <c r="R36" s="360" t="s">
        <v>369</v>
      </c>
      <c r="S36" s="360"/>
      <c r="T36" s="360"/>
      <c r="U36" s="124"/>
      <c r="V36" s="52"/>
    </row>
    <row r="37" spans="1:24" s="19" customFormat="1" ht="13.5" customHeight="1" x14ac:dyDescent="0.25">
      <c r="A37" s="44" t="s">
        <v>8</v>
      </c>
      <c r="B37" s="47"/>
      <c r="C37" s="136">
        <v>1050</v>
      </c>
      <c r="D37" s="132">
        <f t="shared" si="10"/>
        <v>0</v>
      </c>
      <c r="E37" s="132" t="s">
        <v>4</v>
      </c>
      <c r="F37" s="51"/>
      <c r="G37" s="179">
        <v>690</v>
      </c>
      <c r="H37" s="54">
        <f t="shared" si="11"/>
        <v>0</v>
      </c>
      <c r="I37" s="205">
        <v>690</v>
      </c>
      <c r="J37" s="54">
        <f t="shared" si="12"/>
        <v>0</v>
      </c>
      <c r="K37" s="59">
        <v>690</v>
      </c>
      <c r="L37" s="54">
        <f t="shared" si="13"/>
        <v>0</v>
      </c>
      <c r="M37" s="60">
        <v>1276</v>
      </c>
      <c r="N37" s="19">
        <f t="shared" si="0"/>
        <v>0</v>
      </c>
      <c r="O37"/>
      <c r="R37" s="360" t="s">
        <v>370</v>
      </c>
      <c r="S37" s="360"/>
      <c r="T37" s="360"/>
    </row>
    <row r="38" spans="1:24" s="19" customFormat="1" ht="13.5" customHeight="1" x14ac:dyDescent="0.25">
      <c r="A38" s="44" t="s">
        <v>117</v>
      </c>
      <c r="B38" s="47"/>
      <c r="C38" s="136">
        <v>1050</v>
      </c>
      <c r="D38" s="132">
        <f t="shared" si="10"/>
        <v>0</v>
      </c>
      <c r="E38" s="132" t="s">
        <v>4</v>
      </c>
      <c r="F38" s="51"/>
      <c r="G38" s="179">
        <v>690</v>
      </c>
      <c r="H38" s="54">
        <f t="shared" si="11"/>
        <v>0</v>
      </c>
      <c r="I38" s="205">
        <v>690</v>
      </c>
      <c r="J38" s="54">
        <f t="shared" si="12"/>
        <v>0</v>
      </c>
      <c r="K38" s="59">
        <v>690</v>
      </c>
      <c r="L38" s="54">
        <f t="shared" si="13"/>
        <v>0</v>
      </c>
      <c r="M38" s="60">
        <v>1276</v>
      </c>
      <c r="N38" s="19">
        <f t="shared" si="0"/>
        <v>0</v>
      </c>
      <c r="O38"/>
      <c r="S38"/>
      <c r="T38"/>
      <c r="U38"/>
      <c r="V38"/>
    </row>
    <row r="39" spans="1:24" s="19" customFormat="1" ht="13.5" customHeight="1" x14ac:dyDescent="0.25">
      <c r="A39" s="44" t="s">
        <v>74</v>
      </c>
      <c r="B39" s="47"/>
      <c r="C39" s="136">
        <v>1050</v>
      </c>
      <c r="D39" s="132">
        <f t="shared" si="10"/>
        <v>0</v>
      </c>
      <c r="E39" s="132" t="s">
        <v>4</v>
      </c>
      <c r="F39" s="51"/>
      <c r="G39" s="179">
        <v>690</v>
      </c>
      <c r="H39" s="54">
        <f t="shared" si="11"/>
        <v>0</v>
      </c>
      <c r="I39" s="205">
        <v>690</v>
      </c>
      <c r="J39" s="54">
        <f t="shared" si="12"/>
        <v>0</v>
      </c>
      <c r="K39" s="59">
        <v>690</v>
      </c>
      <c r="L39" s="54">
        <f t="shared" si="13"/>
        <v>0</v>
      </c>
      <c r="M39" s="60">
        <v>1276</v>
      </c>
      <c r="N39" s="19">
        <f t="shared" si="0"/>
        <v>0</v>
      </c>
      <c r="O39"/>
    </row>
    <row r="40" spans="1:24" s="19" customFormat="1" ht="13.5" customHeight="1" x14ac:dyDescent="0.25">
      <c r="A40" s="37" t="s">
        <v>118</v>
      </c>
      <c r="B40" s="135"/>
      <c r="C40" s="136">
        <v>1050</v>
      </c>
      <c r="D40" s="132">
        <f t="shared" si="10"/>
        <v>0</v>
      </c>
      <c r="E40" s="132" t="s">
        <v>4</v>
      </c>
      <c r="F40" s="51"/>
      <c r="G40" s="179">
        <v>690</v>
      </c>
      <c r="H40" s="54">
        <f t="shared" si="11"/>
        <v>0</v>
      </c>
      <c r="I40" s="205">
        <v>690</v>
      </c>
      <c r="J40" s="54">
        <f t="shared" si="12"/>
        <v>0</v>
      </c>
      <c r="K40" s="59">
        <v>690</v>
      </c>
      <c r="L40" s="54">
        <f t="shared" si="13"/>
        <v>0</v>
      </c>
      <c r="M40" s="60">
        <v>1276</v>
      </c>
      <c r="N40" s="19">
        <f t="shared" si="0"/>
        <v>0</v>
      </c>
      <c r="O40"/>
    </row>
    <row r="41" spans="1:24" s="19" customFormat="1" ht="13.5" customHeight="1" x14ac:dyDescent="0.25">
      <c r="A41" s="36" t="s">
        <v>3</v>
      </c>
      <c r="B41" s="137"/>
      <c r="C41" s="136"/>
      <c r="D41" s="132">
        <f>SUM(D28:D40)</f>
        <v>0</v>
      </c>
      <c r="E41" s="132"/>
      <c r="F41" s="104">
        <f t="shared" ref="F41" si="14">SUM(F28:F40)</f>
        <v>0</v>
      </c>
      <c r="G41" s="103"/>
      <c r="H41" s="103">
        <f>SUM(H28:H40)</f>
        <v>0</v>
      </c>
      <c r="I41" s="103"/>
      <c r="J41" s="103">
        <f t="shared" ref="J41:L41" si="15">SUM(J28:J40)</f>
        <v>0</v>
      </c>
      <c r="K41" s="103"/>
      <c r="L41" s="103">
        <f t="shared" si="15"/>
        <v>0</v>
      </c>
      <c r="M41" s="60"/>
      <c r="O41"/>
    </row>
    <row r="42" spans="1:24" ht="4.5" customHeight="1" x14ac:dyDescent="0.2">
      <c r="A42" s="326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8"/>
    </row>
    <row r="43" spans="1:24" s="17" customFormat="1" ht="45" customHeight="1" x14ac:dyDescent="0.3">
      <c r="A43" s="239" t="s">
        <v>595</v>
      </c>
      <c r="B43" s="239"/>
      <c r="C43" s="239"/>
      <c r="D43" s="239"/>
      <c r="E43" s="239"/>
      <c r="F43" s="283"/>
      <c r="G43" s="295" t="s">
        <v>650</v>
      </c>
      <c r="H43" s="296"/>
      <c r="I43" s="296"/>
      <c r="J43" s="296"/>
      <c r="K43" s="296"/>
      <c r="L43" s="296"/>
      <c r="M43" s="297"/>
      <c r="P43" s="353" t="s">
        <v>355</v>
      </c>
      <c r="Q43" s="353"/>
      <c r="R43" s="353"/>
      <c r="S43" s="353"/>
      <c r="T43" s="353"/>
    </row>
    <row r="44" spans="1:24" s="19" customFormat="1" ht="13.5" customHeight="1" x14ac:dyDescent="0.25">
      <c r="A44" s="37" t="s">
        <v>22</v>
      </c>
      <c r="B44" s="135"/>
      <c r="C44" s="136">
        <v>412</v>
      </c>
      <c r="D44" s="132">
        <f>C44*F44</f>
        <v>0</v>
      </c>
      <c r="E44" s="132" t="s">
        <v>4</v>
      </c>
      <c r="F44" s="53"/>
      <c r="G44" s="178">
        <v>285.60000000000002</v>
      </c>
      <c r="H44" s="54">
        <f>G44*F44</f>
        <v>0</v>
      </c>
      <c r="I44" s="204">
        <v>261.8</v>
      </c>
      <c r="J44" s="54">
        <f>F44*I44</f>
        <v>0</v>
      </c>
      <c r="K44" s="99">
        <v>238</v>
      </c>
      <c r="L44" s="54">
        <f>F44*K44</f>
        <v>0</v>
      </c>
      <c r="M44" s="133">
        <v>440</v>
      </c>
      <c r="N44" s="19">
        <f t="shared" si="0"/>
        <v>0</v>
      </c>
    </row>
    <row r="45" spans="1:24" s="19" customFormat="1" ht="13.5" customHeight="1" x14ac:dyDescent="0.25">
      <c r="A45" s="44" t="s">
        <v>23</v>
      </c>
      <c r="B45" s="47"/>
      <c r="C45" s="136">
        <v>412</v>
      </c>
      <c r="D45" s="132">
        <f t="shared" ref="D45:D56" si="16">C45*F45</f>
        <v>0</v>
      </c>
      <c r="E45" s="132" t="s">
        <v>4</v>
      </c>
      <c r="F45" s="53"/>
      <c r="G45" s="178">
        <v>285.60000000000002</v>
      </c>
      <c r="H45" s="54">
        <f t="shared" ref="H45:H56" si="17">G45*F45</f>
        <v>0</v>
      </c>
      <c r="I45" s="204">
        <v>261.8</v>
      </c>
      <c r="J45" s="54">
        <f t="shared" ref="J45:J56" si="18">F45*I45</f>
        <v>0</v>
      </c>
      <c r="K45" s="99">
        <v>238</v>
      </c>
      <c r="L45" s="54">
        <f t="shared" ref="L45:L56" si="19">F45*K45</f>
        <v>0</v>
      </c>
      <c r="M45" s="133">
        <v>440</v>
      </c>
      <c r="N45" s="19">
        <f t="shared" si="0"/>
        <v>0</v>
      </c>
    </row>
    <row r="46" spans="1:24" s="19" customFormat="1" ht="13.5" customHeight="1" x14ac:dyDescent="0.25">
      <c r="A46" s="44" t="s">
        <v>24</v>
      </c>
      <c r="B46" s="47"/>
      <c r="C46" s="136">
        <v>412</v>
      </c>
      <c r="D46" s="132">
        <f t="shared" si="16"/>
        <v>0</v>
      </c>
      <c r="E46" s="132" t="s">
        <v>4</v>
      </c>
      <c r="F46" s="53"/>
      <c r="G46" s="178">
        <v>285.60000000000002</v>
      </c>
      <c r="H46" s="54">
        <f t="shared" si="17"/>
        <v>0</v>
      </c>
      <c r="I46" s="204">
        <v>261.8</v>
      </c>
      <c r="J46" s="54">
        <f t="shared" si="18"/>
        <v>0</v>
      </c>
      <c r="K46" s="99">
        <v>238</v>
      </c>
      <c r="L46" s="54">
        <f t="shared" si="19"/>
        <v>0</v>
      </c>
      <c r="M46" s="133">
        <v>440</v>
      </c>
      <c r="N46" s="19">
        <f t="shared" si="0"/>
        <v>0</v>
      </c>
    </row>
    <row r="47" spans="1:24" s="19" customFormat="1" ht="13.5" customHeight="1" x14ac:dyDescent="0.25">
      <c r="A47" s="44" t="s">
        <v>25</v>
      </c>
      <c r="B47" s="47"/>
      <c r="C47" s="136">
        <v>412</v>
      </c>
      <c r="D47" s="132">
        <f t="shared" si="16"/>
        <v>0</v>
      </c>
      <c r="E47" s="132" t="s">
        <v>4</v>
      </c>
      <c r="F47" s="53"/>
      <c r="G47" s="178">
        <v>285.60000000000002</v>
      </c>
      <c r="H47" s="54">
        <f t="shared" si="17"/>
        <v>0</v>
      </c>
      <c r="I47" s="204">
        <v>261.8</v>
      </c>
      <c r="J47" s="54">
        <f t="shared" si="18"/>
        <v>0</v>
      </c>
      <c r="K47" s="99">
        <v>238</v>
      </c>
      <c r="L47" s="54">
        <f t="shared" si="19"/>
        <v>0</v>
      </c>
      <c r="M47" s="133">
        <v>440</v>
      </c>
      <c r="N47" s="19">
        <f t="shared" si="0"/>
        <v>0</v>
      </c>
    </row>
    <row r="48" spans="1:24" s="19" customFormat="1" ht="13.5" customHeight="1" x14ac:dyDescent="0.25">
      <c r="A48" s="44" t="s">
        <v>26</v>
      </c>
      <c r="B48" s="47"/>
      <c r="C48" s="136">
        <v>412</v>
      </c>
      <c r="D48" s="132">
        <f t="shared" si="16"/>
        <v>0</v>
      </c>
      <c r="E48" s="132" t="s">
        <v>4</v>
      </c>
      <c r="F48" s="53"/>
      <c r="G48" s="178">
        <v>285.60000000000002</v>
      </c>
      <c r="H48" s="54">
        <f t="shared" si="17"/>
        <v>0</v>
      </c>
      <c r="I48" s="204">
        <v>261.8</v>
      </c>
      <c r="J48" s="54">
        <f t="shared" si="18"/>
        <v>0</v>
      </c>
      <c r="K48" s="99">
        <v>238</v>
      </c>
      <c r="L48" s="54">
        <f t="shared" si="19"/>
        <v>0</v>
      </c>
      <c r="M48" s="133">
        <v>440</v>
      </c>
      <c r="N48" s="19">
        <f t="shared" si="0"/>
        <v>0</v>
      </c>
    </row>
    <row r="49" spans="1:20" s="19" customFormat="1" ht="13.5" customHeight="1" x14ac:dyDescent="0.25">
      <c r="A49" s="37" t="s">
        <v>27</v>
      </c>
      <c r="B49" s="135"/>
      <c r="C49" s="136">
        <v>412</v>
      </c>
      <c r="D49" s="132">
        <f t="shared" si="16"/>
        <v>0</v>
      </c>
      <c r="E49" s="132" t="s">
        <v>4</v>
      </c>
      <c r="F49" s="53"/>
      <c r="G49" s="178">
        <v>285.60000000000002</v>
      </c>
      <c r="H49" s="54">
        <f t="shared" si="17"/>
        <v>0</v>
      </c>
      <c r="I49" s="204">
        <v>261.8</v>
      </c>
      <c r="J49" s="54">
        <f t="shared" si="18"/>
        <v>0</v>
      </c>
      <c r="K49" s="99">
        <v>238</v>
      </c>
      <c r="L49" s="54">
        <f t="shared" si="19"/>
        <v>0</v>
      </c>
      <c r="M49" s="133">
        <v>440</v>
      </c>
      <c r="N49" s="19">
        <f t="shared" si="0"/>
        <v>0</v>
      </c>
    </row>
    <row r="50" spans="1:20" s="19" customFormat="1" ht="13.5" customHeight="1" x14ac:dyDescent="0.25">
      <c r="A50" s="37" t="s">
        <v>28</v>
      </c>
      <c r="B50" s="135"/>
      <c r="C50" s="136">
        <v>412</v>
      </c>
      <c r="D50" s="132">
        <f t="shared" si="16"/>
        <v>0</v>
      </c>
      <c r="E50" s="132" t="s">
        <v>4</v>
      </c>
      <c r="F50" s="53"/>
      <c r="G50" s="178">
        <v>285.60000000000002</v>
      </c>
      <c r="H50" s="54">
        <f t="shared" si="17"/>
        <v>0</v>
      </c>
      <c r="I50" s="204">
        <v>261.8</v>
      </c>
      <c r="J50" s="54">
        <f t="shared" si="18"/>
        <v>0</v>
      </c>
      <c r="K50" s="99">
        <v>238</v>
      </c>
      <c r="L50" s="54">
        <f t="shared" si="19"/>
        <v>0</v>
      </c>
      <c r="M50" s="133">
        <v>440</v>
      </c>
      <c r="N50" s="19">
        <f t="shared" si="0"/>
        <v>0</v>
      </c>
    </row>
    <row r="51" spans="1:20" s="19" customFormat="1" ht="13.5" customHeight="1" x14ac:dyDescent="0.25">
      <c r="A51" s="37" t="s">
        <v>47</v>
      </c>
      <c r="B51" s="135"/>
      <c r="C51" s="136">
        <v>412</v>
      </c>
      <c r="D51" s="132">
        <f t="shared" si="16"/>
        <v>0</v>
      </c>
      <c r="E51" s="132" t="s">
        <v>4</v>
      </c>
      <c r="F51" s="53"/>
      <c r="G51" s="178">
        <v>285.60000000000002</v>
      </c>
      <c r="H51" s="54">
        <f t="shared" si="17"/>
        <v>0</v>
      </c>
      <c r="I51" s="204">
        <v>261.8</v>
      </c>
      <c r="J51" s="54">
        <f t="shared" si="18"/>
        <v>0</v>
      </c>
      <c r="K51" s="99">
        <v>238</v>
      </c>
      <c r="L51" s="54">
        <f t="shared" si="19"/>
        <v>0</v>
      </c>
      <c r="M51" s="133">
        <v>440</v>
      </c>
      <c r="N51" s="19">
        <f t="shared" si="0"/>
        <v>0</v>
      </c>
    </row>
    <row r="52" spans="1:20" s="19" customFormat="1" ht="13.5" customHeight="1" x14ac:dyDescent="0.25">
      <c r="A52" s="37" t="s">
        <v>48</v>
      </c>
      <c r="B52" s="135"/>
      <c r="C52" s="136">
        <v>412</v>
      </c>
      <c r="D52" s="132">
        <f t="shared" si="16"/>
        <v>0</v>
      </c>
      <c r="E52" s="132" t="s">
        <v>4</v>
      </c>
      <c r="F52" s="53"/>
      <c r="G52" s="178">
        <v>285.60000000000002</v>
      </c>
      <c r="H52" s="54">
        <f t="shared" si="17"/>
        <v>0</v>
      </c>
      <c r="I52" s="204">
        <v>261.8</v>
      </c>
      <c r="J52" s="54">
        <f t="shared" si="18"/>
        <v>0</v>
      </c>
      <c r="K52" s="99">
        <v>238</v>
      </c>
      <c r="L52" s="54">
        <f t="shared" si="19"/>
        <v>0</v>
      </c>
      <c r="M52" s="133">
        <v>440</v>
      </c>
      <c r="N52" s="19">
        <f t="shared" si="0"/>
        <v>0</v>
      </c>
    </row>
    <row r="53" spans="1:20" s="19" customFormat="1" ht="13.5" hidden="1" customHeight="1" x14ac:dyDescent="0.25">
      <c r="A53" s="44" t="s">
        <v>8</v>
      </c>
      <c r="B53" s="47"/>
      <c r="C53" s="136">
        <v>412</v>
      </c>
      <c r="D53" s="132">
        <f t="shared" si="16"/>
        <v>0</v>
      </c>
      <c r="E53" s="132" t="s">
        <v>4</v>
      </c>
      <c r="F53" s="53"/>
      <c r="G53" s="58">
        <v>287</v>
      </c>
      <c r="H53" s="54">
        <f t="shared" si="17"/>
        <v>0</v>
      </c>
      <c r="I53" s="55">
        <v>261.8</v>
      </c>
      <c r="J53" s="54">
        <f t="shared" si="18"/>
        <v>0</v>
      </c>
      <c r="K53" s="56">
        <v>240</v>
      </c>
      <c r="L53" s="54">
        <f t="shared" si="19"/>
        <v>0</v>
      </c>
      <c r="M53" s="133">
        <v>600</v>
      </c>
      <c r="N53" s="19">
        <f t="shared" si="0"/>
        <v>0</v>
      </c>
    </row>
    <row r="54" spans="1:20" s="19" customFormat="1" ht="13.5" hidden="1" customHeight="1" x14ac:dyDescent="0.25">
      <c r="A54" s="44" t="s">
        <v>117</v>
      </c>
      <c r="B54" s="47"/>
      <c r="C54" s="136">
        <v>412</v>
      </c>
      <c r="D54" s="132">
        <f t="shared" si="16"/>
        <v>0</v>
      </c>
      <c r="E54" s="132" t="s">
        <v>4</v>
      </c>
      <c r="F54" s="53"/>
      <c r="G54" s="58">
        <v>287</v>
      </c>
      <c r="H54" s="54">
        <f t="shared" si="17"/>
        <v>0</v>
      </c>
      <c r="I54" s="55">
        <v>261.8</v>
      </c>
      <c r="J54" s="54">
        <f t="shared" si="18"/>
        <v>0</v>
      </c>
      <c r="K54" s="56">
        <v>240</v>
      </c>
      <c r="L54" s="54">
        <f t="shared" si="19"/>
        <v>0</v>
      </c>
      <c r="M54" s="133">
        <v>600</v>
      </c>
      <c r="N54" s="19">
        <f t="shared" si="0"/>
        <v>0</v>
      </c>
    </row>
    <row r="55" spans="1:20" s="19" customFormat="1" ht="13.5" hidden="1" customHeight="1" x14ac:dyDescent="0.25">
      <c r="A55" s="44" t="s">
        <v>74</v>
      </c>
      <c r="B55" s="47"/>
      <c r="C55" s="136">
        <v>412</v>
      </c>
      <c r="D55" s="132">
        <f t="shared" si="16"/>
        <v>0</v>
      </c>
      <c r="E55" s="132" t="s">
        <v>4</v>
      </c>
      <c r="F55" s="53"/>
      <c r="G55" s="58">
        <v>287</v>
      </c>
      <c r="H55" s="54">
        <f t="shared" si="17"/>
        <v>0</v>
      </c>
      <c r="I55" s="55">
        <v>261.8</v>
      </c>
      <c r="J55" s="54">
        <f t="shared" si="18"/>
        <v>0</v>
      </c>
      <c r="K55" s="56">
        <v>240</v>
      </c>
      <c r="L55" s="54">
        <f t="shared" si="19"/>
        <v>0</v>
      </c>
      <c r="M55" s="133">
        <v>600</v>
      </c>
      <c r="N55" s="19">
        <f t="shared" si="0"/>
        <v>0</v>
      </c>
    </row>
    <row r="56" spans="1:20" s="19" customFormat="1" ht="13.5" hidden="1" customHeight="1" x14ac:dyDescent="0.25">
      <c r="A56" s="37" t="s">
        <v>118</v>
      </c>
      <c r="B56" s="135"/>
      <c r="C56" s="136">
        <v>412</v>
      </c>
      <c r="D56" s="132">
        <f t="shared" si="16"/>
        <v>0</v>
      </c>
      <c r="E56" s="132" t="s">
        <v>4</v>
      </c>
      <c r="F56" s="53"/>
      <c r="G56" s="58">
        <v>287</v>
      </c>
      <c r="H56" s="54">
        <f t="shared" si="17"/>
        <v>0</v>
      </c>
      <c r="I56" s="55">
        <v>261.8</v>
      </c>
      <c r="J56" s="54">
        <f t="shared" si="18"/>
        <v>0</v>
      </c>
      <c r="K56" s="56">
        <v>240</v>
      </c>
      <c r="L56" s="54">
        <f t="shared" si="19"/>
        <v>0</v>
      </c>
      <c r="M56" s="133">
        <v>600</v>
      </c>
      <c r="N56" s="19">
        <f t="shared" si="0"/>
        <v>0</v>
      </c>
    </row>
    <row r="57" spans="1:20" s="22" customFormat="1" ht="14.1" customHeight="1" x14ac:dyDescent="0.25">
      <c r="A57" s="36" t="s">
        <v>3</v>
      </c>
      <c r="B57" s="137"/>
      <c r="C57" s="137"/>
      <c r="D57" s="32">
        <f t="shared" ref="D57" si="20">SUM(D44:D56)</f>
        <v>0</v>
      </c>
      <c r="E57" s="33"/>
      <c r="F57" s="33">
        <f>SUM(F44:F56)</f>
        <v>0</v>
      </c>
      <c r="G57" s="31"/>
      <c r="H57" s="27">
        <f>SUM(H44:H56)</f>
        <v>0</v>
      </c>
      <c r="I57" s="27"/>
      <c r="J57" s="27">
        <f t="shared" ref="J57:L57" si="21">SUM(J44:J56)</f>
        <v>0</v>
      </c>
      <c r="K57" s="27"/>
      <c r="L57" s="27">
        <f t="shared" si="21"/>
        <v>0</v>
      </c>
      <c r="M57" s="23"/>
    </row>
    <row r="58" spans="1:20" ht="4.5" customHeight="1" x14ac:dyDescent="0.2">
      <c r="A58" s="277"/>
      <c r="B58" s="278"/>
      <c r="C58" s="278"/>
      <c r="D58" s="278"/>
      <c r="E58" s="278"/>
      <c r="F58" s="278"/>
      <c r="G58" s="278"/>
      <c r="H58" s="278"/>
      <c r="I58" s="278"/>
      <c r="J58" s="278"/>
      <c r="K58" s="278"/>
      <c r="L58" s="278"/>
      <c r="M58" s="279"/>
    </row>
    <row r="59" spans="1:20" s="16" customFormat="1" ht="27" customHeight="1" x14ac:dyDescent="0.3">
      <c r="A59" s="334" t="s">
        <v>594</v>
      </c>
      <c r="B59" s="334"/>
      <c r="C59" s="334"/>
      <c r="D59" s="334"/>
      <c r="E59" s="334"/>
      <c r="F59" s="334"/>
      <c r="G59" s="298"/>
      <c r="H59" s="298"/>
      <c r="I59" s="298"/>
      <c r="J59" s="298"/>
      <c r="K59" s="298"/>
      <c r="L59" s="298"/>
      <c r="M59" s="299"/>
      <c r="P59" s="367" t="s">
        <v>355</v>
      </c>
      <c r="Q59" s="367"/>
      <c r="R59" s="367"/>
      <c r="S59" s="367"/>
      <c r="T59" s="367"/>
    </row>
    <row r="60" spans="1:20" s="19" customFormat="1" ht="13.5" customHeight="1" x14ac:dyDescent="0.25">
      <c r="A60" s="44" t="s">
        <v>22</v>
      </c>
      <c r="B60" s="47"/>
      <c r="C60" s="138">
        <v>13</v>
      </c>
      <c r="D60" s="48">
        <f>C60*F60</f>
        <v>0</v>
      </c>
      <c r="E60" s="132" t="s">
        <v>4</v>
      </c>
      <c r="F60" s="53"/>
      <c r="G60" s="178">
        <v>43.35</v>
      </c>
      <c r="H60" s="54">
        <f t="shared" ref="H60" si="22">G60*F60</f>
        <v>0</v>
      </c>
      <c r="I60" s="204">
        <v>43.35</v>
      </c>
      <c r="J60" s="54">
        <f t="shared" ref="J60" si="23">F60*I60</f>
        <v>0</v>
      </c>
      <c r="K60" s="99">
        <v>43.35</v>
      </c>
      <c r="L60" s="54">
        <f>F60*K60</f>
        <v>0</v>
      </c>
      <c r="M60" s="133">
        <v>80</v>
      </c>
      <c r="N60" s="19">
        <f t="shared" si="0"/>
        <v>0</v>
      </c>
    </row>
    <row r="61" spans="1:20" s="19" customFormat="1" ht="13.5" customHeight="1" x14ac:dyDescent="0.25">
      <c r="A61" s="44" t="s">
        <v>23</v>
      </c>
      <c r="B61" s="47"/>
      <c r="C61" s="138">
        <v>13</v>
      </c>
      <c r="D61" s="48">
        <f t="shared" ref="D61:D72" si="24">C61*F61</f>
        <v>0</v>
      </c>
      <c r="E61" s="132" t="s">
        <v>4</v>
      </c>
      <c r="F61" s="53"/>
      <c r="G61" s="178">
        <v>43.35</v>
      </c>
      <c r="H61" s="54">
        <f t="shared" ref="H61:H72" si="25">G61*F61</f>
        <v>0</v>
      </c>
      <c r="I61" s="204">
        <v>43.35</v>
      </c>
      <c r="J61" s="54">
        <f t="shared" ref="J61:J72" si="26">F61*I61</f>
        <v>0</v>
      </c>
      <c r="K61" s="99">
        <v>43.35</v>
      </c>
      <c r="L61" s="54">
        <f t="shared" ref="L61:L72" si="27">F61*K61</f>
        <v>0</v>
      </c>
      <c r="M61" s="133">
        <v>80</v>
      </c>
      <c r="N61" s="19">
        <f t="shared" si="0"/>
        <v>0</v>
      </c>
    </row>
    <row r="62" spans="1:20" s="19" customFormat="1" ht="13.5" customHeight="1" x14ac:dyDescent="0.25">
      <c r="A62" s="44" t="s">
        <v>24</v>
      </c>
      <c r="B62" s="47" t="s">
        <v>381</v>
      </c>
      <c r="C62" s="138">
        <v>13</v>
      </c>
      <c r="D62" s="48">
        <f t="shared" si="24"/>
        <v>0</v>
      </c>
      <c r="E62" s="132" t="s">
        <v>4</v>
      </c>
      <c r="F62" s="53"/>
      <c r="G62" s="178">
        <v>43.35</v>
      </c>
      <c r="H62" s="54">
        <f t="shared" si="25"/>
        <v>0</v>
      </c>
      <c r="I62" s="204">
        <v>43.35</v>
      </c>
      <c r="J62" s="54">
        <f t="shared" si="26"/>
        <v>0</v>
      </c>
      <c r="K62" s="99">
        <v>43.35</v>
      </c>
      <c r="L62" s="54">
        <f t="shared" si="27"/>
        <v>0</v>
      </c>
      <c r="M62" s="133">
        <v>80</v>
      </c>
      <c r="N62" s="19">
        <f t="shared" si="0"/>
        <v>0</v>
      </c>
    </row>
    <row r="63" spans="1:20" s="19" customFormat="1" ht="13.5" customHeight="1" x14ac:dyDescent="0.25">
      <c r="A63" s="44" t="s">
        <v>25</v>
      </c>
      <c r="B63" s="47" t="s">
        <v>382</v>
      </c>
      <c r="C63" s="138">
        <v>13</v>
      </c>
      <c r="D63" s="48">
        <f t="shared" si="24"/>
        <v>0</v>
      </c>
      <c r="E63" s="132" t="s">
        <v>4</v>
      </c>
      <c r="F63" s="53"/>
      <c r="G63" s="178">
        <v>43.35</v>
      </c>
      <c r="H63" s="54">
        <f t="shared" si="25"/>
        <v>0</v>
      </c>
      <c r="I63" s="204">
        <v>43.35</v>
      </c>
      <c r="J63" s="54">
        <f t="shared" si="26"/>
        <v>0</v>
      </c>
      <c r="K63" s="99">
        <v>43.35</v>
      </c>
      <c r="L63" s="54">
        <f t="shared" si="27"/>
        <v>0</v>
      </c>
      <c r="M63" s="133">
        <v>80</v>
      </c>
      <c r="N63" s="19">
        <f t="shared" si="0"/>
        <v>0</v>
      </c>
    </row>
    <row r="64" spans="1:20" s="19" customFormat="1" ht="13.5" customHeight="1" x14ac:dyDescent="0.25">
      <c r="A64" s="44" t="s">
        <v>26</v>
      </c>
      <c r="B64" s="47"/>
      <c r="C64" s="138">
        <v>13</v>
      </c>
      <c r="D64" s="48">
        <f t="shared" si="24"/>
        <v>0</v>
      </c>
      <c r="E64" s="132" t="s">
        <v>4</v>
      </c>
      <c r="F64" s="53"/>
      <c r="G64" s="178">
        <v>43.35</v>
      </c>
      <c r="H64" s="54">
        <f t="shared" si="25"/>
        <v>0</v>
      </c>
      <c r="I64" s="204">
        <v>43.35</v>
      </c>
      <c r="J64" s="54">
        <f t="shared" si="26"/>
        <v>0</v>
      </c>
      <c r="K64" s="99">
        <v>43.35</v>
      </c>
      <c r="L64" s="54">
        <f t="shared" si="27"/>
        <v>0</v>
      </c>
      <c r="M64" s="133">
        <v>80</v>
      </c>
      <c r="N64" s="19">
        <f t="shared" si="0"/>
        <v>0</v>
      </c>
    </row>
    <row r="65" spans="1:20" s="19" customFormat="1" ht="13.5" customHeight="1" x14ac:dyDescent="0.25">
      <c r="A65" s="44" t="s">
        <v>27</v>
      </c>
      <c r="B65" s="47"/>
      <c r="C65" s="138">
        <v>13</v>
      </c>
      <c r="D65" s="48">
        <f t="shared" si="24"/>
        <v>0</v>
      </c>
      <c r="E65" s="132" t="s">
        <v>4</v>
      </c>
      <c r="F65" s="53"/>
      <c r="G65" s="178">
        <v>43.35</v>
      </c>
      <c r="H65" s="54">
        <f t="shared" si="25"/>
        <v>0</v>
      </c>
      <c r="I65" s="204">
        <v>43.35</v>
      </c>
      <c r="J65" s="54">
        <f t="shared" si="26"/>
        <v>0</v>
      </c>
      <c r="K65" s="99">
        <v>43.35</v>
      </c>
      <c r="L65" s="54">
        <f t="shared" si="27"/>
        <v>0</v>
      </c>
      <c r="M65" s="133">
        <v>80</v>
      </c>
      <c r="N65" s="19">
        <f t="shared" si="0"/>
        <v>0</v>
      </c>
    </row>
    <row r="66" spans="1:20" s="19" customFormat="1" ht="13.5" customHeight="1" x14ac:dyDescent="0.25">
      <c r="A66" s="44" t="s">
        <v>28</v>
      </c>
      <c r="B66" s="47"/>
      <c r="C66" s="138">
        <v>13</v>
      </c>
      <c r="D66" s="48">
        <f t="shared" si="24"/>
        <v>0</v>
      </c>
      <c r="E66" s="132" t="s">
        <v>4</v>
      </c>
      <c r="F66" s="53"/>
      <c r="G66" s="178">
        <v>43.35</v>
      </c>
      <c r="H66" s="54">
        <f t="shared" si="25"/>
        <v>0</v>
      </c>
      <c r="I66" s="204">
        <v>43.35</v>
      </c>
      <c r="J66" s="54">
        <f t="shared" si="26"/>
        <v>0</v>
      </c>
      <c r="K66" s="99">
        <v>43.35</v>
      </c>
      <c r="L66" s="54">
        <f t="shared" si="27"/>
        <v>0</v>
      </c>
      <c r="M66" s="133">
        <v>80</v>
      </c>
      <c r="N66" s="19">
        <f t="shared" si="0"/>
        <v>0</v>
      </c>
    </row>
    <row r="67" spans="1:20" s="19" customFormat="1" ht="13.5" customHeight="1" x14ac:dyDescent="0.25">
      <c r="A67" s="44" t="s">
        <v>47</v>
      </c>
      <c r="B67" s="47" t="s">
        <v>383</v>
      </c>
      <c r="C67" s="138">
        <v>13</v>
      </c>
      <c r="D67" s="48">
        <f t="shared" si="24"/>
        <v>0</v>
      </c>
      <c r="E67" s="132" t="s">
        <v>4</v>
      </c>
      <c r="F67" s="53"/>
      <c r="G67" s="178">
        <v>43.35</v>
      </c>
      <c r="H67" s="54">
        <f t="shared" si="25"/>
        <v>0</v>
      </c>
      <c r="I67" s="204">
        <v>43.35</v>
      </c>
      <c r="J67" s="54">
        <f t="shared" si="26"/>
        <v>0</v>
      </c>
      <c r="K67" s="99">
        <v>43.35</v>
      </c>
      <c r="L67" s="54">
        <f t="shared" si="27"/>
        <v>0</v>
      </c>
      <c r="M67" s="133">
        <v>80</v>
      </c>
      <c r="N67" s="19">
        <f t="shared" si="0"/>
        <v>0</v>
      </c>
    </row>
    <row r="68" spans="1:20" s="19" customFormat="1" ht="13.5" customHeight="1" x14ac:dyDescent="0.25">
      <c r="A68" s="44" t="s">
        <v>48</v>
      </c>
      <c r="B68" s="47" t="s">
        <v>384</v>
      </c>
      <c r="C68" s="138">
        <v>13</v>
      </c>
      <c r="D68" s="48">
        <f t="shared" si="24"/>
        <v>0</v>
      </c>
      <c r="E68" s="132" t="s">
        <v>4</v>
      </c>
      <c r="F68" s="53"/>
      <c r="G68" s="178">
        <v>43.35</v>
      </c>
      <c r="H68" s="54">
        <f t="shared" si="25"/>
        <v>0</v>
      </c>
      <c r="I68" s="204">
        <v>43.35</v>
      </c>
      <c r="J68" s="54">
        <f t="shared" si="26"/>
        <v>0</v>
      </c>
      <c r="K68" s="99">
        <v>43.35</v>
      </c>
      <c r="L68" s="54">
        <f t="shared" si="27"/>
        <v>0</v>
      </c>
      <c r="M68" s="133">
        <v>80</v>
      </c>
      <c r="N68" s="19">
        <f t="shared" ref="N68:N112" si="28">M68*F68</f>
        <v>0</v>
      </c>
    </row>
    <row r="69" spans="1:20" s="19" customFormat="1" ht="13.5" customHeight="1" x14ac:dyDescent="0.25">
      <c r="A69" s="44" t="s">
        <v>8</v>
      </c>
      <c r="B69" s="47"/>
      <c r="C69" s="138">
        <v>13</v>
      </c>
      <c r="D69" s="48">
        <f>C69*F69</f>
        <v>0</v>
      </c>
      <c r="E69" s="132" t="s">
        <v>4</v>
      </c>
      <c r="F69" s="53"/>
      <c r="G69" s="178">
        <v>43.35</v>
      </c>
      <c r="H69" s="54">
        <f>G69*F69</f>
        <v>0</v>
      </c>
      <c r="I69" s="204">
        <v>43.35</v>
      </c>
      <c r="J69" s="54">
        <f>F69*I69</f>
        <v>0</v>
      </c>
      <c r="K69" s="99">
        <v>43.35</v>
      </c>
      <c r="L69" s="54">
        <f>F69*K69</f>
        <v>0</v>
      </c>
      <c r="M69" s="133">
        <v>80</v>
      </c>
      <c r="N69" s="19">
        <f>M69*F69</f>
        <v>0</v>
      </c>
    </row>
    <row r="70" spans="1:20" s="19" customFormat="1" ht="13.5" customHeight="1" x14ac:dyDescent="0.25">
      <c r="A70" s="44" t="s">
        <v>117</v>
      </c>
      <c r="B70" s="47" t="s">
        <v>385</v>
      </c>
      <c r="C70" s="138">
        <v>13</v>
      </c>
      <c r="D70" s="48">
        <f t="shared" si="24"/>
        <v>0</v>
      </c>
      <c r="E70" s="132" t="s">
        <v>4</v>
      </c>
      <c r="F70" s="53"/>
      <c r="G70" s="178">
        <v>43.35</v>
      </c>
      <c r="H70" s="54">
        <f t="shared" si="25"/>
        <v>0</v>
      </c>
      <c r="I70" s="204">
        <v>43.35</v>
      </c>
      <c r="J70" s="54">
        <f t="shared" si="26"/>
        <v>0</v>
      </c>
      <c r="K70" s="99">
        <v>43.35</v>
      </c>
      <c r="L70" s="54">
        <f t="shared" si="27"/>
        <v>0</v>
      </c>
      <c r="M70" s="133">
        <v>80</v>
      </c>
      <c r="N70" s="19">
        <f t="shared" si="28"/>
        <v>0</v>
      </c>
    </row>
    <row r="71" spans="1:20" s="19" customFormat="1" ht="13.5" customHeight="1" x14ac:dyDescent="0.25">
      <c r="A71" s="44" t="s">
        <v>74</v>
      </c>
      <c r="B71" s="47"/>
      <c r="C71" s="138">
        <v>13</v>
      </c>
      <c r="D71" s="48">
        <f t="shared" si="24"/>
        <v>0</v>
      </c>
      <c r="E71" s="132" t="s">
        <v>4</v>
      </c>
      <c r="F71" s="53"/>
      <c r="G71" s="178">
        <v>43.35</v>
      </c>
      <c r="H71" s="54">
        <f t="shared" si="25"/>
        <v>0</v>
      </c>
      <c r="I71" s="204">
        <v>43.35</v>
      </c>
      <c r="J71" s="54">
        <f t="shared" si="26"/>
        <v>0</v>
      </c>
      <c r="K71" s="99">
        <v>43.35</v>
      </c>
      <c r="L71" s="54">
        <f t="shared" si="27"/>
        <v>0</v>
      </c>
      <c r="M71" s="133">
        <v>80</v>
      </c>
      <c r="N71" s="19">
        <f t="shared" si="28"/>
        <v>0</v>
      </c>
    </row>
    <row r="72" spans="1:20" s="19" customFormat="1" ht="13.5" customHeight="1" x14ac:dyDescent="0.25">
      <c r="A72" s="37" t="s">
        <v>118</v>
      </c>
      <c r="B72" s="135"/>
      <c r="C72" s="138">
        <v>13</v>
      </c>
      <c r="D72" s="48">
        <f t="shared" si="24"/>
        <v>0</v>
      </c>
      <c r="E72" s="132" t="s">
        <v>4</v>
      </c>
      <c r="F72" s="53"/>
      <c r="G72" s="178">
        <v>43.35</v>
      </c>
      <c r="H72" s="54">
        <f t="shared" si="25"/>
        <v>0</v>
      </c>
      <c r="I72" s="204">
        <v>43.35</v>
      </c>
      <c r="J72" s="54">
        <f t="shared" si="26"/>
        <v>0</v>
      </c>
      <c r="K72" s="99">
        <v>43.35</v>
      </c>
      <c r="L72" s="54">
        <f t="shared" si="27"/>
        <v>0</v>
      </c>
      <c r="M72" s="133">
        <v>80</v>
      </c>
      <c r="N72" s="19">
        <f t="shared" si="28"/>
        <v>0</v>
      </c>
    </row>
    <row r="73" spans="1:20" s="22" customFormat="1" ht="14.1" customHeight="1" x14ac:dyDescent="0.25">
      <c r="A73" s="36" t="s">
        <v>3</v>
      </c>
      <c r="B73" s="137"/>
      <c r="C73" s="137"/>
      <c r="D73" s="32">
        <f t="shared" ref="D73" si="29">SUM(D60:D72)</f>
        <v>0</v>
      </c>
      <c r="E73" s="33"/>
      <c r="F73" s="33">
        <f>SUM(F60:F72)</f>
        <v>0</v>
      </c>
      <c r="G73" s="31"/>
      <c r="H73" s="27">
        <f>SUM(H60:H72)</f>
        <v>0</v>
      </c>
      <c r="I73" s="27"/>
      <c r="J73" s="27">
        <f t="shared" ref="J73:L73" si="30">SUM(J60:J72)</f>
        <v>0</v>
      </c>
      <c r="K73" s="27"/>
      <c r="L73" s="27">
        <f t="shared" si="30"/>
        <v>0</v>
      </c>
      <c r="M73" s="23"/>
    </row>
    <row r="74" spans="1:20" ht="4.5" customHeight="1" x14ac:dyDescent="0.2">
      <c r="A74" s="277"/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9"/>
    </row>
    <row r="75" spans="1:20" s="16" customFormat="1" ht="30" customHeight="1" x14ac:dyDescent="0.2">
      <c r="A75" s="236" t="s">
        <v>593</v>
      </c>
      <c r="B75" s="236"/>
      <c r="C75" s="236"/>
      <c r="D75" s="236"/>
      <c r="E75" s="236"/>
      <c r="F75" s="333"/>
      <c r="G75" s="300" t="s">
        <v>651</v>
      </c>
      <c r="H75" s="301"/>
      <c r="I75" s="301"/>
      <c r="J75" s="301"/>
      <c r="K75" s="301"/>
      <c r="L75" s="301"/>
      <c r="M75" s="302"/>
      <c r="P75" s="367" t="s">
        <v>355</v>
      </c>
      <c r="Q75" s="367"/>
      <c r="R75" s="367"/>
      <c r="S75" s="367"/>
      <c r="T75" s="367"/>
    </row>
    <row r="76" spans="1:20" s="19" customFormat="1" ht="13.5" customHeight="1" x14ac:dyDescent="0.25">
      <c r="A76" s="62" t="s">
        <v>133</v>
      </c>
      <c r="B76" s="139" t="s">
        <v>386</v>
      </c>
      <c r="C76" s="140">
        <v>40</v>
      </c>
      <c r="D76" s="141">
        <f>C76*F76</f>
        <v>0</v>
      </c>
      <c r="E76" s="132" t="s">
        <v>4</v>
      </c>
      <c r="F76" s="53"/>
      <c r="G76" s="178">
        <v>102</v>
      </c>
      <c r="H76" s="63">
        <f>G76*F76</f>
        <v>0</v>
      </c>
      <c r="I76" s="204">
        <v>93.5</v>
      </c>
      <c r="J76" s="63">
        <f t="shared" ref="J76:J85" si="31">F76*I76</f>
        <v>0</v>
      </c>
      <c r="K76" s="142">
        <v>85</v>
      </c>
      <c r="L76" s="20">
        <f t="shared" ref="L76:L85" si="32">F76*K76</f>
        <v>0</v>
      </c>
      <c r="M76" s="133">
        <v>157</v>
      </c>
      <c r="N76" s="19">
        <f t="shared" si="28"/>
        <v>0</v>
      </c>
    </row>
    <row r="77" spans="1:20" s="19" customFormat="1" ht="13.5" customHeight="1" x14ac:dyDescent="0.25">
      <c r="A77" s="62" t="s">
        <v>126</v>
      </c>
      <c r="B77" s="139" t="s">
        <v>387</v>
      </c>
      <c r="C77" s="140">
        <v>55</v>
      </c>
      <c r="D77" s="141">
        <f t="shared" ref="D77:D85" si="33">C77*F77</f>
        <v>0</v>
      </c>
      <c r="E77" s="132" t="s">
        <v>4</v>
      </c>
      <c r="F77" s="53"/>
      <c r="G77" s="178">
        <v>117.6</v>
      </c>
      <c r="H77" s="63">
        <f t="shared" ref="H77:H85" si="34">G77*F77</f>
        <v>0</v>
      </c>
      <c r="I77" s="204">
        <v>107.8</v>
      </c>
      <c r="J77" s="63">
        <f t="shared" si="31"/>
        <v>0</v>
      </c>
      <c r="K77" s="142">
        <v>98</v>
      </c>
      <c r="L77" s="20">
        <f t="shared" si="32"/>
        <v>0</v>
      </c>
      <c r="M77" s="133">
        <v>181</v>
      </c>
      <c r="N77" s="19">
        <f t="shared" si="28"/>
        <v>0</v>
      </c>
    </row>
    <row r="78" spans="1:20" s="19" customFormat="1" ht="13.5" hidden="1" customHeight="1" x14ac:dyDescent="0.25">
      <c r="A78" s="62" t="s">
        <v>119</v>
      </c>
      <c r="B78" s="139"/>
      <c r="C78" s="140">
        <v>20</v>
      </c>
      <c r="D78" s="141">
        <f t="shared" si="33"/>
        <v>0</v>
      </c>
      <c r="E78" s="132" t="s">
        <v>4</v>
      </c>
      <c r="F78" s="53"/>
      <c r="G78" s="178">
        <v>72.599999999999994</v>
      </c>
      <c r="H78" s="63">
        <f t="shared" si="34"/>
        <v>0</v>
      </c>
      <c r="I78" s="204">
        <v>66.55</v>
      </c>
      <c r="J78" s="63">
        <f t="shared" si="31"/>
        <v>0</v>
      </c>
      <c r="K78" s="142">
        <v>60.5</v>
      </c>
      <c r="L78" s="20">
        <f t="shared" si="32"/>
        <v>0</v>
      </c>
      <c r="M78" s="133">
        <v>112</v>
      </c>
      <c r="N78" s="19">
        <f t="shared" si="28"/>
        <v>0</v>
      </c>
    </row>
    <row r="79" spans="1:20" s="19" customFormat="1" ht="13.5" customHeight="1" x14ac:dyDescent="0.25">
      <c r="A79" s="64" t="s">
        <v>134</v>
      </c>
      <c r="B79" s="143" t="s">
        <v>388</v>
      </c>
      <c r="C79" s="144">
        <v>130</v>
      </c>
      <c r="D79" s="141">
        <f t="shared" si="33"/>
        <v>0</v>
      </c>
      <c r="E79" s="132" t="s">
        <v>4</v>
      </c>
      <c r="F79" s="53"/>
      <c r="G79" s="178">
        <v>92.4</v>
      </c>
      <c r="H79" s="63">
        <f t="shared" si="34"/>
        <v>0</v>
      </c>
      <c r="I79" s="204">
        <v>84.7</v>
      </c>
      <c r="J79" s="63">
        <f t="shared" si="31"/>
        <v>0</v>
      </c>
      <c r="K79" s="142">
        <v>77</v>
      </c>
      <c r="L79" s="20">
        <f t="shared" si="32"/>
        <v>0</v>
      </c>
      <c r="M79" s="133">
        <v>142</v>
      </c>
      <c r="N79" s="19">
        <f t="shared" si="28"/>
        <v>0</v>
      </c>
    </row>
    <row r="80" spans="1:20" s="19" customFormat="1" ht="13.5" customHeight="1" x14ac:dyDescent="0.25">
      <c r="A80" s="64" t="s">
        <v>135</v>
      </c>
      <c r="B80" s="143" t="s">
        <v>389</v>
      </c>
      <c r="C80" s="144">
        <v>130</v>
      </c>
      <c r="D80" s="141">
        <f t="shared" si="33"/>
        <v>0</v>
      </c>
      <c r="E80" s="132" t="s">
        <v>4</v>
      </c>
      <c r="F80" s="53"/>
      <c r="G80" s="178">
        <v>92.4</v>
      </c>
      <c r="H80" s="63">
        <f t="shared" si="34"/>
        <v>0</v>
      </c>
      <c r="I80" s="204">
        <v>84.7</v>
      </c>
      <c r="J80" s="63">
        <f t="shared" si="31"/>
        <v>0</v>
      </c>
      <c r="K80" s="142">
        <v>77</v>
      </c>
      <c r="L80" s="20">
        <f t="shared" si="32"/>
        <v>0</v>
      </c>
      <c r="M80" s="133">
        <v>142</v>
      </c>
      <c r="N80" s="19">
        <f t="shared" si="28"/>
        <v>0</v>
      </c>
    </row>
    <row r="81" spans="1:20" s="19" customFormat="1" ht="13.5" customHeight="1" x14ac:dyDescent="0.25">
      <c r="A81" s="64" t="s">
        <v>136</v>
      </c>
      <c r="B81" s="143" t="s">
        <v>390</v>
      </c>
      <c r="C81" s="144">
        <v>110</v>
      </c>
      <c r="D81" s="141">
        <f t="shared" si="33"/>
        <v>0</v>
      </c>
      <c r="E81" s="132" t="s">
        <v>4</v>
      </c>
      <c r="F81" s="53"/>
      <c r="G81" s="178">
        <v>92.4</v>
      </c>
      <c r="H81" s="63">
        <f t="shared" si="34"/>
        <v>0</v>
      </c>
      <c r="I81" s="204">
        <v>84.7</v>
      </c>
      <c r="J81" s="63">
        <f t="shared" si="31"/>
        <v>0</v>
      </c>
      <c r="K81" s="142">
        <v>77</v>
      </c>
      <c r="L81" s="20">
        <f t="shared" si="32"/>
        <v>0</v>
      </c>
      <c r="M81" s="133">
        <v>142</v>
      </c>
      <c r="N81" s="19">
        <f t="shared" si="28"/>
        <v>0</v>
      </c>
    </row>
    <row r="82" spans="1:20" s="19" customFormat="1" ht="13.5" customHeight="1" x14ac:dyDescent="0.25">
      <c r="A82" s="64" t="s">
        <v>137</v>
      </c>
      <c r="B82" s="143" t="s">
        <v>391</v>
      </c>
      <c r="C82" s="144">
        <v>110</v>
      </c>
      <c r="D82" s="141">
        <f t="shared" si="33"/>
        <v>0</v>
      </c>
      <c r="E82" s="132" t="s">
        <v>4</v>
      </c>
      <c r="F82" s="53"/>
      <c r="G82" s="178">
        <v>92.4</v>
      </c>
      <c r="H82" s="63">
        <f t="shared" si="34"/>
        <v>0</v>
      </c>
      <c r="I82" s="204">
        <v>84.7</v>
      </c>
      <c r="J82" s="63">
        <f t="shared" si="31"/>
        <v>0</v>
      </c>
      <c r="K82" s="142">
        <v>77</v>
      </c>
      <c r="L82" s="20">
        <f t="shared" si="32"/>
        <v>0</v>
      </c>
      <c r="M82" s="133">
        <v>142</v>
      </c>
      <c r="N82" s="19">
        <f t="shared" si="28"/>
        <v>0</v>
      </c>
    </row>
    <row r="83" spans="1:20" s="19" customFormat="1" ht="13.5" customHeight="1" x14ac:dyDescent="0.25">
      <c r="A83" s="64" t="s">
        <v>138</v>
      </c>
      <c r="B83" s="143" t="s">
        <v>392</v>
      </c>
      <c r="C83" s="144">
        <v>110</v>
      </c>
      <c r="D83" s="141">
        <f t="shared" si="33"/>
        <v>0</v>
      </c>
      <c r="E83" s="132" t="s">
        <v>4</v>
      </c>
      <c r="F83" s="53"/>
      <c r="G83" s="178">
        <v>92.4</v>
      </c>
      <c r="H83" s="63">
        <f t="shared" si="34"/>
        <v>0</v>
      </c>
      <c r="I83" s="204">
        <v>84.7</v>
      </c>
      <c r="J83" s="63">
        <f t="shared" si="31"/>
        <v>0</v>
      </c>
      <c r="K83" s="142">
        <v>77</v>
      </c>
      <c r="L83" s="20">
        <f t="shared" si="32"/>
        <v>0</v>
      </c>
      <c r="M83" s="133">
        <v>142</v>
      </c>
      <c r="N83" s="19">
        <f t="shared" si="28"/>
        <v>0</v>
      </c>
    </row>
    <row r="84" spans="1:20" s="19" customFormat="1" ht="13.5" customHeight="1" x14ac:dyDescent="0.25">
      <c r="A84" s="64" t="s">
        <v>139</v>
      </c>
      <c r="B84" s="143" t="s">
        <v>393</v>
      </c>
      <c r="C84" s="144">
        <v>110</v>
      </c>
      <c r="D84" s="141">
        <f t="shared" si="33"/>
        <v>0</v>
      </c>
      <c r="E84" s="132" t="s">
        <v>4</v>
      </c>
      <c r="F84" s="53"/>
      <c r="G84" s="178">
        <v>92.4</v>
      </c>
      <c r="H84" s="63">
        <f t="shared" si="34"/>
        <v>0</v>
      </c>
      <c r="I84" s="204">
        <v>84.7</v>
      </c>
      <c r="J84" s="63">
        <f t="shared" si="31"/>
        <v>0</v>
      </c>
      <c r="K84" s="142">
        <v>77</v>
      </c>
      <c r="L84" s="20">
        <f t="shared" si="32"/>
        <v>0</v>
      </c>
      <c r="M84" s="133">
        <v>142</v>
      </c>
      <c r="N84" s="19">
        <f t="shared" si="28"/>
        <v>0</v>
      </c>
    </row>
    <row r="85" spans="1:20" s="19" customFormat="1" ht="13.5" customHeight="1" x14ac:dyDescent="0.25">
      <c r="A85" s="64" t="s">
        <v>140</v>
      </c>
      <c r="B85" s="143" t="s">
        <v>394</v>
      </c>
      <c r="C85" s="144">
        <v>110</v>
      </c>
      <c r="D85" s="141">
        <f t="shared" si="33"/>
        <v>0</v>
      </c>
      <c r="E85" s="132" t="s">
        <v>4</v>
      </c>
      <c r="F85" s="53"/>
      <c r="G85" s="178">
        <v>92.4</v>
      </c>
      <c r="H85" s="63">
        <f t="shared" si="34"/>
        <v>0</v>
      </c>
      <c r="I85" s="204">
        <v>84.7</v>
      </c>
      <c r="J85" s="63">
        <f t="shared" si="31"/>
        <v>0</v>
      </c>
      <c r="K85" s="142">
        <v>77</v>
      </c>
      <c r="L85" s="20">
        <f t="shared" si="32"/>
        <v>0</v>
      </c>
      <c r="M85" s="133">
        <v>142</v>
      </c>
      <c r="N85" s="19">
        <f t="shared" si="28"/>
        <v>0</v>
      </c>
    </row>
    <row r="86" spans="1:20" s="22" customFormat="1" ht="14.1" customHeight="1" x14ac:dyDescent="0.25">
      <c r="A86" s="36" t="s">
        <v>3</v>
      </c>
      <c r="B86" s="137"/>
      <c r="C86" s="137"/>
      <c r="D86" s="24">
        <f t="shared" ref="D86" si="35">SUM(D76:D85)</f>
        <v>0</v>
      </c>
      <c r="E86" s="25"/>
      <c r="F86" s="25">
        <f>SUM(F76:F85)</f>
        <v>0</v>
      </c>
      <c r="G86" s="26"/>
      <c r="H86" s="27">
        <f>SUM(H76:H85)</f>
        <v>0</v>
      </c>
      <c r="I86" s="27"/>
      <c r="J86" s="27">
        <f>SUM(J76:J85)</f>
        <v>0</v>
      </c>
      <c r="K86" s="27"/>
      <c r="L86" s="27">
        <f>SUM(L76:L85)</f>
        <v>0</v>
      </c>
      <c r="M86" s="28"/>
    </row>
    <row r="87" spans="1:20" ht="4.5" hidden="1" customHeight="1" x14ac:dyDescent="0.2">
      <c r="A87" s="354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6"/>
    </row>
    <row r="88" spans="1:20" s="17" customFormat="1" ht="18" hidden="1" customHeight="1" x14ac:dyDescent="0.3">
      <c r="A88" s="236" t="s">
        <v>71</v>
      </c>
      <c r="B88" s="236"/>
      <c r="C88" s="236"/>
      <c r="D88" s="236"/>
      <c r="E88" s="236"/>
      <c r="F88" s="236"/>
      <c r="G88" s="335" t="s">
        <v>613</v>
      </c>
      <c r="H88" s="336"/>
      <c r="I88" s="336"/>
      <c r="J88" s="336"/>
      <c r="K88" s="336"/>
      <c r="L88" s="336"/>
      <c r="M88" s="337"/>
      <c r="P88" s="353" t="s">
        <v>355</v>
      </c>
      <c r="Q88" s="353"/>
      <c r="R88" s="353"/>
      <c r="S88" s="353"/>
      <c r="T88" s="353"/>
    </row>
    <row r="89" spans="1:20" s="19" customFormat="1" ht="13.5" hidden="1" customHeight="1" x14ac:dyDescent="0.25">
      <c r="A89" s="45" t="s">
        <v>141</v>
      </c>
      <c r="B89" s="145"/>
      <c r="C89" s="136">
        <v>3</v>
      </c>
      <c r="D89" s="132">
        <f>C89*F89</f>
        <v>0</v>
      </c>
      <c r="E89" s="132" t="s">
        <v>4</v>
      </c>
      <c r="F89" s="41"/>
      <c r="G89" s="182">
        <v>55</v>
      </c>
      <c r="H89" s="65">
        <f>G89*F89</f>
        <v>0</v>
      </c>
      <c r="I89" s="184">
        <v>50</v>
      </c>
      <c r="J89" s="65">
        <f>I89*F89</f>
        <v>0</v>
      </c>
      <c r="K89" s="59">
        <v>50</v>
      </c>
      <c r="L89" s="42">
        <f>K89*F89</f>
        <v>0</v>
      </c>
      <c r="M89" s="126">
        <v>93</v>
      </c>
      <c r="N89" s="19">
        <f t="shared" si="28"/>
        <v>0</v>
      </c>
    </row>
    <row r="90" spans="1:20" ht="5.0999999999999996" customHeight="1" x14ac:dyDescent="0.2">
      <c r="A90" s="277"/>
      <c r="B90" s="278"/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279"/>
    </row>
    <row r="91" spans="1:20" s="16" customFormat="1" ht="30" customHeight="1" x14ac:dyDescent="0.2">
      <c r="A91" s="236" t="s">
        <v>592</v>
      </c>
      <c r="B91" s="236"/>
      <c r="C91" s="236"/>
      <c r="D91" s="236"/>
      <c r="E91" s="236"/>
      <c r="F91" s="236"/>
      <c r="G91" s="303" t="s">
        <v>652</v>
      </c>
      <c r="H91" s="304"/>
      <c r="I91" s="304"/>
      <c r="J91" s="304"/>
      <c r="K91" s="304"/>
      <c r="L91" s="304"/>
      <c r="M91" s="305"/>
      <c r="P91" s="367" t="s">
        <v>355</v>
      </c>
      <c r="Q91" s="367"/>
      <c r="R91" s="367"/>
      <c r="S91" s="367"/>
      <c r="T91" s="367"/>
    </row>
    <row r="92" spans="1:20" s="19" customFormat="1" ht="13.5" customHeight="1" x14ac:dyDescent="0.25">
      <c r="A92" s="46" t="s">
        <v>24</v>
      </c>
      <c r="B92" s="146" t="s">
        <v>395</v>
      </c>
      <c r="C92" s="136">
        <v>462</v>
      </c>
      <c r="D92" s="132">
        <f>C92*F92</f>
        <v>0</v>
      </c>
      <c r="E92" s="132" t="s">
        <v>4</v>
      </c>
      <c r="F92" s="132"/>
      <c r="G92" s="178">
        <v>213.6</v>
      </c>
      <c r="H92" s="20">
        <f>G92*F92</f>
        <v>0</v>
      </c>
      <c r="I92" s="204">
        <v>195.8</v>
      </c>
      <c r="J92" s="20">
        <f>F92*I92</f>
        <v>0</v>
      </c>
      <c r="K92" s="142">
        <v>178</v>
      </c>
      <c r="L92" s="20">
        <f>F92*K92</f>
        <v>0</v>
      </c>
      <c r="M92" s="133">
        <v>330</v>
      </c>
      <c r="N92" s="19">
        <f t="shared" si="28"/>
        <v>0</v>
      </c>
    </row>
    <row r="93" spans="1:20" s="19" customFormat="1" ht="13.5" customHeight="1" x14ac:dyDescent="0.25">
      <c r="A93" s="46" t="s">
        <v>52</v>
      </c>
      <c r="B93" s="146" t="s">
        <v>396</v>
      </c>
      <c r="C93" s="136">
        <v>462</v>
      </c>
      <c r="D93" s="132">
        <f t="shared" ref="D93:D97" si="36">C93*F93</f>
        <v>0</v>
      </c>
      <c r="E93" s="132" t="s">
        <v>4</v>
      </c>
      <c r="F93" s="132"/>
      <c r="G93" s="178">
        <v>178.2</v>
      </c>
      <c r="H93" s="20">
        <f t="shared" ref="H93:H97" si="37">G93*F93</f>
        <v>0</v>
      </c>
      <c r="I93" s="204">
        <v>163.35</v>
      </c>
      <c r="J93" s="20">
        <f t="shared" ref="J93:J97" si="38">F93*I93</f>
        <v>0</v>
      </c>
      <c r="K93" s="142">
        <v>148.5</v>
      </c>
      <c r="L93" s="20">
        <f t="shared" ref="L93:L97" si="39">F93*K93</f>
        <v>0</v>
      </c>
      <c r="M93" s="133">
        <v>275</v>
      </c>
      <c r="N93" s="19">
        <f t="shared" si="28"/>
        <v>0</v>
      </c>
    </row>
    <row r="94" spans="1:20" s="19" customFormat="1" ht="13.5" customHeight="1" x14ac:dyDescent="0.25">
      <c r="A94" s="46" t="s">
        <v>29</v>
      </c>
      <c r="B94" s="146" t="s">
        <v>397</v>
      </c>
      <c r="C94" s="136">
        <v>462</v>
      </c>
      <c r="D94" s="132">
        <f t="shared" si="36"/>
        <v>0</v>
      </c>
      <c r="E94" s="132" t="s">
        <v>4</v>
      </c>
      <c r="F94" s="132"/>
      <c r="G94" s="178">
        <v>178.2</v>
      </c>
      <c r="H94" s="20">
        <f t="shared" si="37"/>
        <v>0</v>
      </c>
      <c r="I94" s="204">
        <v>163.35</v>
      </c>
      <c r="J94" s="20">
        <f t="shared" si="38"/>
        <v>0</v>
      </c>
      <c r="K94" s="142">
        <v>148.5</v>
      </c>
      <c r="L94" s="20">
        <f t="shared" si="39"/>
        <v>0</v>
      </c>
      <c r="M94" s="133">
        <v>275</v>
      </c>
      <c r="N94" s="19">
        <f t="shared" si="28"/>
        <v>0</v>
      </c>
    </row>
    <row r="95" spans="1:20" s="19" customFormat="1" ht="13.5" customHeight="1" x14ac:dyDescent="0.25">
      <c r="A95" s="46" t="s">
        <v>30</v>
      </c>
      <c r="B95" s="146" t="s">
        <v>398</v>
      </c>
      <c r="C95" s="136">
        <v>462</v>
      </c>
      <c r="D95" s="132">
        <f t="shared" si="36"/>
        <v>0</v>
      </c>
      <c r="E95" s="132" t="s">
        <v>4</v>
      </c>
      <c r="F95" s="132"/>
      <c r="G95" s="178">
        <v>178.2</v>
      </c>
      <c r="H95" s="20">
        <f t="shared" si="37"/>
        <v>0</v>
      </c>
      <c r="I95" s="204">
        <v>163.35</v>
      </c>
      <c r="J95" s="20">
        <f t="shared" si="38"/>
        <v>0</v>
      </c>
      <c r="K95" s="142">
        <v>148.5</v>
      </c>
      <c r="L95" s="20">
        <f t="shared" si="39"/>
        <v>0</v>
      </c>
      <c r="M95" s="133">
        <v>275</v>
      </c>
      <c r="N95" s="19">
        <f t="shared" si="28"/>
        <v>0</v>
      </c>
    </row>
    <row r="96" spans="1:20" s="19" customFormat="1" ht="13.5" customHeight="1" x14ac:dyDescent="0.25">
      <c r="A96" s="46" t="s">
        <v>31</v>
      </c>
      <c r="B96" s="146" t="s">
        <v>399</v>
      </c>
      <c r="C96" s="136">
        <v>462</v>
      </c>
      <c r="D96" s="132">
        <f t="shared" si="36"/>
        <v>0</v>
      </c>
      <c r="E96" s="132" t="s">
        <v>4</v>
      </c>
      <c r="F96" s="132"/>
      <c r="G96" s="178">
        <v>178.2</v>
      </c>
      <c r="H96" s="20">
        <f t="shared" si="37"/>
        <v>0</v>
      </c>
      <c r="I96" s="204">
        <v>163.35</v>
      </c>
      <c r="J96" s="20">
        <f t="shared" si="38"/>
        <v>0</v>
      </c>
      <c r="K96" s="142">
        <v>148.5</v>
      </c>
      <c r="L96" s="20">
        <f t="shared" si="39"/>
        <v>0</v>
      </c>
      <c r="M96" s="133">
        <v>275</v>
      </c>
      <c r="N96" s="19">
        <f t="shared" si="28"/>
        <v>0</v>
      </c>
    </row>
    <row r="97" spans="1:20" s="19" customFormat="1" ht="13.5" customHeight="1" x14ac:dyDescent="0.25">
      <c r="A97" s="46" t="s">
        <v>64</v>
      </c>
      <c r="B97" s="146" t="s">
        <v>400</v>
      </c>
      <c r="C97" s="136">
        <v>462</v>
      </c>
      <c r="D97" s="132">
        <f t="shared" si="36"/>
        <v>0</v>
      </c>
      <c r="E97" s="132" t="s">
        <v>4</v>
      </c>
      <c r="F97" s="132"/>
      <c r="G97" s="178">
        <v>213.6</v>
      </c>
      <c r="H97" s="20">
        <f t="shared" si="37"/>
        <v>0</v>
      </c>
      <c r="I97" s="204">
        <v>195.8</v>
      </c>
      <c r="J97" s="20">
        <f t="shared" si="38"/>
        <v>0</v>
      </c>
      <c r="K97" s="142">
        <v>178</v>
      </c>
      <c r="L97" s="20">
        <f t="shared" si="39"/>
        <v>0</v>
      </c>
      <c r="M97" s="133">
        <v>330</v>
      </c>
      <c r="N97" s="19">
        <f t="shared" si="28"/>
        <v>0</v>
      </c>
    </row>
    <row r="98" spans="1:20" s="22" customFormat="1" ht="14.1" customHeight="1" x14ac:dyDescent="0.25">
      <c r="A98" s="36" t="s">
        <v>3</v>
      </c>
      <c r="B98" s="137"/>
      <c r="C98" s="137"/>
      <c r="D98" s="32">
        <f t="shared" ref="D98" si="40">SUM(D92:D97)</f>
        <v>0</v>
      </c>
      <c r="E98" s="33"/>
      <c r="F98" s="33">
        <f>SUM(F92:F97)</f>
        <v>0</v>
      </c>
      <c r="G98" s="31"/>
      <c r="H98" s="27">
        <f>SUM(H92:H97)</f>
        <v>0</v>
      </c>
      <c r="I98" s="27"/>
      <c r="J98" s="27">
        <f>SUM(J92:J97)</f>
        <v>0</v>
      </c>
      <c r="K98" s="27"/>
      <c r="L98" s="27">
        <f>SUM(L92:L97)</f>
        <v>0</v>
      </c>
      <c r="M98" s="23"/>
    </row>
    <row r="99" spans="1:20" ht="4.5" customHeight="1" x14ac:dyDescent="0.2">
      <c r="A99" s="277"/>
      <c r="B99" s="278"/>
      <c r="C99" s="278"/>
      <c r="D99" s="278"/>
      <c r="E99" s="278"/>
      <c r="F99" s="278"/>
      <c r="G99" s="278"/>
      <c r="H99" s="278"/>
      <c r="I99" s="278"/>
      <c r="J99" s="278"/>
      <c r="K99" s="278"/>
      <c r="L99" s="278"/>
      <c r="M99" s="279"/>
    </row>
    <row r="100" spans="1:20" s="17" customFormat="1" ht="30" customHeight="1" x14ac:dyDescent="0.3">
      <c r="A100" s="236" t="s">
        <v>598</v>
      </c>
      <c r="B100" s="236"/>
      <c r="C100" s="236"/>
      <c r="D100" s="236"/>
      <c r="E100" s="236"/>
      <c r="F100" s="236"/>
      <c r="G100" s="306"/>
      <c r="H100" s="306"/>
      <c r="I100" s="306"/>
      <c r="J100" s="306"/>
      <c r="K100" s="306"/>
      <c r="L100" s="306"/>
      <c r="M100" s="307"/>
      <c r="P100" s="353" t="s">
        <v>355</v>
      </c>
      <c r="Q100" s="353"/>
      <c r="R100" s="353"/>
      <c r="S100" s="353"/>
      <c r="T100" s="353"/>
    </row>
    <row r="101" spans="1:20" s="19" customFormat="1" ht="13.5" customHeight="1" x14ac:dyDescent="0.25">
      <c r="A101" s="46" t="s">
        <v>24</v>
      </c>
      <c r="B101" s="146"/>
      <c r="C101" s="135">
        <v>1050</v>
      </c>
      <c r="D101" s="132">
        <f t="shared" ref="D101:D106" si="41">C101*F101</f>
        <v>0</v>
      </c>
      <c r="E101" s="132" t="s">
        <v>4</v>
      </c>
      <c r="F101" s="51"/>
      <c r="G101" s="179">
        <v>320</v>
      </c>
      <c r="H101" s="20">
        <f t="shared" ref="H101:H106" si="42">G101*F101</f>
        <v>0</v>
      </c>
      <c r="I101" s="206">
        <v>320</v>
      </c>
      <c r="J101" s="20">
        <f t="shared" ref="J101:J106" si="43">F101*I101</f>
        <v>0</v>
      </c>
      <c r="K101" s="59">
        <v>320</v>
      </c>
      <c r="L101" s="54">
        <f t="shared" ref="L101:L106" si="44">F101*K101</f>
        <v>0</v>
      </c>
      <c r="M101" s="133">
        <v>592</v>
      </c>
      <c r="N101" s="19">
        <f t="shared" si="28"/>
        <v>0</v>
      </c>
      <c r="O101"/>
    </row>
    <row r="102" spans="1:20" s="19" customFormat="1" ht="13.5" customHeight="1" x14ac:dyDescent="0.25">
      <c r="A102" s="46" t="s">
        <v>52</v>
      </c>
      <c r="B102" s="146"/>
      <c r="C102" s="135">
        <v>1050</v>
      </c>
      <c r="D102" s="132">
        <f t="shared" si="41"/>
        <v>0</v>
      </c>
      <c r="E102" s="132" t="s">
        <v>4</v>
      </c>
      <c r="F102" s="51"/>
      <c r="G102" s="179">
        <v>320</v>
      </c>
      <c r="H102" s="20">
        <f t="shared" si="42"/>
        <v>0</v>
      </c>
      <c r="I102" s="206">
        <v>320</v>
      </c>
      <c r="J102" s="20">
        <f t="shared" si="43"/>
        <v>0</v>
      </c>
      <c r="K102" s="59">
        <v>320</v>
      </c>
      <c r="L102" s="54">
        <f t="shared" si="44"/>
        <v>0</v>
      </c>
      <c r="M102" s="133">
        <v>592</v>
      </c>
      <c r="N102" s="19">
        <f t="shared" si="28"/>
        <v>0</v>
      </c>
      <c r="O102"/>
    </row>
    <row r="103" spans="1:20" s="19" customFormat="1" ht="13.5" customHeight="1" x14ac:dyDescent="0.25">
      <c r="A103" s="46" t="s">
        <v>29</v>
      </c>
      <c r="B103" s="146"/>
      <c r="C103" s="135">
        <v>1050</v>
      </c>
      <c r="D103" s="132">
        <f t="shared" si="41"/>
        <v>0</v>
      </c>
      <c r="E103" s="132" t="s">
        <v>4</v>
      </c>
      <c r="F103" s="51"/>
      <c r="G103" s="179">
        <v>320</v>
      </c>
      <c r="H103" s="20">
        <f t="shared" si="42"/>
        <v>0</v>
      </c>
      <c r="I103" s="206">
        <v>320</v>
      </c>
      <c r="J103" s="20">
        <f t="shared" si="43"/>
        <v>0</v>
      </c>
      <c r="K103" s="59">
        <v>320</v>
      </c>
      <c r="L103" s="54">
        <f t="shared" si="44"/>
        <v>0</v>
      </c>
      <c r="M103" s="133">
        <v>592</v>
      </c>
      <c r="N103" s="19">
        <f t="shared" si="28"/>
        <v>0</v>
      </c>
      <c r="O103"/>
    </row>
    <row r="104" spans="1:20" s="19" customFormat="1" ht="13.5" customHeight="1" x14ac:dyDescent="0.25">
      <c r="A104" s="46" t="s">
        <v>30</v>
      </c>
      <c r="B104" s="146"/>
      <c r="C104" s="135">
        <v>1050</v>
      </c>
      <c r="D104" s="132">
        <f t="shared" si="41"/>
        <v>0</v>
      </c>
      <c r="E104" s="132" t="s">
        <v>4</v>
      </c>
      <c r="F104" s="51"/>
      <c r="G104" s="179">
        <v>320</v>
      </c>
      <c r="H104" s="20">
        <f t="shared" si="42"/>
        <v>0</v>
      </c>
      <c r="I104" s="206">
        <v>320</v>
      </c>
      <c r="J104" s="20">
        <f t="shared" si="43"/>
        <v>0</v>
      </c>
      <c r="K104" s="59">
        <v>320</v>
      </c>
      <c r="L104" s="54">
        <f t="shared" si="44"/>
        <v>0</v>
      </c>
      <c r="M104" s="133">
        <v>592</v>
      </c>
      <c r="N104" s="19">
        <f t="shared" si="28"/>
        <v>0</v>
      </c>
      <c r="O104"/>
    </row>
    <row r="105" spans="1:20" s="19" customFormat="1" ht="13.5" customHeight="1" x14ac:dyDescent="0.25">
      <c r="A105" s="46" t="s">
        <v>31</v>
      </c>
      <c r="B105" s="146"/>
      <c r="C105" s="135">
        <v>1050</v>
      </c>
      <c r="D105" s="132">
        <f t="shared" si="41"/>
        <v>0</v>
      </c>
      <c r="E105" s="132" t="s">
        <v>4</v>
      </c>
      <c r="F105" s="51"/>
      <c r="G105" s="179">
        <v>320</v>
      </c>
      <c r="H105" s="20">
        <f t="shared" si="42"/>
        <v>0</v>
      </c>
      <c r="I105" s="206">
        <v>320</v>
      </c>
      <c r="J105" s="20">
        <f t="shared" si="43"/>
        <v>0</v>
      </c>
      <c r="K105" s="59">
        <v>320</v>
      </c>
      <c r="L105" s="54">
        <f t="shared" si="44"/>
        <v>0</v>
      </c>
      <c r="M105" s="133">
        <v>592</v>
      </c>
      <c r="N105" s="19">
        <f t="shared" si="28"/>
        <v>0</v>
      </c>
      <c r="O105"/>
    </row>
    <row r="106" spans="1:20" s="19" customFormat="1" ht="13.5" customHeight="1" x14ac:dyDescent="0.25">
      <c r="A106" s="46" t="s">
        <v>64</v>
      </c>
      <c r="B106" s="146"/>
      <c r="C106" s="135">
        <v>1050</v>
      </c>
      <c r="D106" s="132">
        <f t="shared" si="41"/>
        <v>0</v>
      </c>
      <c r="E106" s="132" t="s">
        <v>4</v>
      </c>
      <c r="F106" s="51"/>
      <c r="G106" s="179">
        <v>320</v>
      </c>
      <c r="H106" s="20">
        <f t="shared" si="42"/>
        <v>0</v>
      </c>
      <c r="I106" s="206">
        <v>320</v>
      </c>
      <c r="J106" s="20">
        <f t="shared" si="43"/>
        <v>0</v>
      </c>
      <c r="K106" s="59">
        <v>320</v>
      </c>
      <c r="L106" s="54">
        <f t="shared" si="44"/>
        <v>0</v>
      </c>
      <c r="M106" s="133">
        <v>592</v>
      </c>
      <c r="N106" s="19">
        <f t="shared" si="28"/>
        <v>0</v>
      </c>
      <c r="O106"/>
    </row>
    <row r="107" spans="1:20" s="19" customFormat="1" ht="13.5" customHeight="1" x14ac:dyDescent="0.25">
      <c r="A107" s="36" t="s">
        <v>3</v>
      </c>
      <c r="B107" s="137"/>
      <c r="C107" s="135"/>
      <c r="D107" s="132">
        <f>SUM(D101:D106)</f>
        <v>0</v>
      </c>
      <c r="E107" s="132"/>
      <c r="F107" s="106">
        <f>SUM(F101:F106)</f>
        <v>0</v>
      </c>
      <c r="G107" s="105"/>
      <c r="H107" s="105">
        <f>SUM(H101:H106)</f>
        <v>0</v>
      </c>
      <c r="I107" s="105"/>
      <c r="J107" s="105">
        <f>SUM(J101:J106)</f>
        <v>0</v>
      </c>
      <c r="K107" s="105"/>
      <c r="L107" s="105">
        <f>SUM(L101:L106)</f>
        <v>0</v>
      </c>
      <c r="M107" s="133"/>
      <c r="O107"/>
    </row>
    <row r="108" spans="1:20" ht="4.5" customHeight="1" x14ac:dyDescent="0.2">
      <c r="A108" s="277"/>
      <c r="B108" s="278"/>
      <c r="C108" s="278"/>
      <c r="D108" s="278"/>
      <c r="E108" s="278"/>
      <c r="F108" s="278"/>
      <c r="G108" s="278"/>
      <c r="H108" s="278"/>
      <c r="I108" s="278"/>
      <c r="J108" s="278"/>
      <c r="K108" s="278"/>
      <c r="L108" s="278"/>
      <c r="M108" s="279"/>
    </row>
    <row r="109" spans="1:20" s="17" customFormat="1" ht="45" customHeight="1" x14ac:dyDescent="0.3">
      <c r="A109" s="239" t="s">
        <v>599</v>
      </c>
      <c r="B109" s="239"/>
      <c r="C109" s="239"/>
      <c r="D109" s="239"/>
      <c r="E109" s="239"/>
      <c r="F109" s="239"/>
      <c r="G109" s="308" t="s">
        <v>666</v>
      </c>
      <c r="H109" s="309"/>
      <c r="I109" s="309"/>
      <c r="J109" s="309"/>
      <c r="K109" s="309"/>
      <c r="L109" s="309"/>
      <c r="M109" s="310"/>
      <c r="P109" s="353" t="s">
        <v>355</v>
      </c>
      <c r="Q109" s="353"/>
      <c r="R109" s="353"/>
      <c r="S109" s="353"/>
      <c r="T109" s="353"/>
    </row>
    <row r="110" spans="1:20" s="19" customFormat="1" ht="13.5" customHeight="1" x14ac:dyDescent="0.25">
      <c r="A110" s="37" t="s">
        <v>32</v>
      </c>
      <c r="B110" s="135"/>
      <c r="C110" s="136">
        <v>125</v>
      </c>
      <c r="D110" s="132">
        <f>C110*F110</f>
        <v>0</v>
      </c>
      <c r="E110" s="132" t="s">
        <v>4</v>
      </c>
      <c r="F110" s="53"/>
      <c r="G110" s="178">
        <v>138</v>
      </c>
      <c r="H110" s="54">
        <f>G110*F110</f>
        <v>0</v>
      </c>
      <c r="I110" s="204">
        <v>126.5</v>
      </c>
      <c r="J110" s="54">
        <f>F110*I110</f>
        <v>0</v>
      </c>
      <c r="K110" s="142">
        <v>115</v>
      </c>
      <c r="L110" s="54">
        <f>F110*K110</f>
        <v>0</v>
      </c>
      <c r="M110" s="133">
        <v>212</v>
      </c>
      <c r="N110" s="19">
        <f t="shared" si="28"/>
        <v>0</v>
      </c>
    </row>
    <row r="111" spans="1:20" s="19" customFormat="1" ht="13.5" customHeight="1" x14ac:dyDescent="0.25">
      <c r="A111" s="37" t="s">
        <v>33</v>
      </c>
      <c r="B111" s="135"/>
      <c r="C111" s="136">
        <v>125</v>
      </c>
      <c r="D111" s="132">
        <f t="shared" ref="D111:D114" si="45">C111*F111</f>
        <v>0</v>
      </c>
      <c r="E111" s="132" t="s">
        <v>4</v>
      </c>
      <c r="F111" s="53"/>
      <c r="G111" s="178">
        <v>138</v>
      </c>
      <c r="H111" s="54">
        <f t="shared" ref="H111:H114" si="46">G111*F111</f>
        <v>0</v>
      </c>
      <c r="I111" s="204">
        <v>126.5</v>
      </c>
      <c r="J111" s="54">
        <f t="shared" ref="J111:J114" si="47">F111*I111</f>
        <v>0</v>
      </c>
      <c r="K111" s="142">
        <v>115</v>
      </c>
      <c r="L111" s="54">
        <f t="shared" ref="L111:L114" si="48">F111*K111</f>
        <v>0</v>
      </c>
      <c r="M111" s="133">
        <v>212</v>
      </c>
      <c r="N111" s="19">
        <f t="shared" si="28"/>
        <v>0</v>
      </c>
    </row>
    <row r="112" spans="1:20" s="19" customFormat="1" ht="13.5" customHeight="1" x14ac:dyDescent="0.25">
      <c r="A112" s="37" t="s">
        <v>34</v>
      </c>
      <c r="B112" s="135"/>
      <c r="C112" s="136">
        <v>125</v>
      </c>
      <c r="D112" s="132">
        <f t="shared" si="45"/>
        <v>0</v>
      </c>
      <c r="E112" s="132" t="s">
        <v>4</v>
      </c>
      <c r="F112" s="53"/>
      <c r="G112" s="178">
        <v>138</v>
      </c>
      <c r="H112" s="54">
        <f t="shared" si="46"/>
        <v>0</v>
      </c>
      <c r="I112" s="204">
        <v>126.5</v>
      </c>
      <c r="J112" s="54">
        <f t="shared" si="47"/>
        <v>0</v>
      </c>
      <c r="K112" s="142">
        <v>115</v>
      </c>
      <c r="L112" s="54">
        <f t="shared" si="48"/>
        <v>0</v>
      </c>
      <c r="M112" s="133">
        <v>212</v>
      </c>
      <c r="N112" s="19">
        <f t="shared" si="28"/>
        <v>0</v>
      </c>
    </row>
    <row r="113" spans="1:20" s="19" customFormat="1" ht="13.5" customHeight="1" x14ac:dyDescent="0.25">
      <c r="A113" s="37" t="s">
        <v>35</v>
      </c>
      <c r="B113" s="135"/>
      <c r="C113" s="136">
        <v>125</v>
      </c>
      <c r="D113" s="132">
        <f t="shared" si="45"/>
        <v>0</v>
      </c>
      <c r="E113" s="132" t="s">
        <v>4</v>
      </c>
      <c r="F113" s="53"/>
      <c r="G113" s="178">
        <v>138</v>
      </c>
      <c r="H113" s="54">
        <f t="shared" si="46"/>
        <v>0</v>
      </c>
      <c r="I113" s="204">
        <v>126.5</v>
      </c>
      <c r="J113" s="54">
        <f t="shared" si="47"/>
        <v>0</v>
      </c>
      <c r="K113" s="142">
        <v>115</v>
      </c>
      <c r="L113" s="54">
        <f t="shared" si="48"/>
        <v>0</v>
      </c>
      <c r="M113" s="133">
        <v>212</v>
      </c>
      <c r="N113" s="19">
        <f t="shared" ref="N113:N194" si="49">M113*F113</f>
        <v>0</v>
      </c>
    </row>
    <row r="114" spans="1:20" s="19" customFormat="1" ht="13.5" customHeight="1" x14ac:dyDescent="0.25">
      <c r="A114" s="37" t="s">
        <v>9</v>
      </c>
      <c r="B114" s="135"/>
      <c r="C114" s="136">
        <v>125</v>
      </c>
      <c r="D114" s="132">
        <f t="shared" si="45"/>
        <v>0</v>
      </c>
      <c r="E114" s="132" t="s">
        <v>4</v>
      </c>
      <c r="F114" s="53"/>
      <c r="G114" s="178">
        <v>138</v>
      </c>
      <c r="H114" s="54">
        <f t="shared" si="46"/>
        <v>0</v>
      </c>
      <c r="I114" s="204">
        <v>126.5</v>
      </c>
      <c r="J114" s="54">
        <f t="shared" si="47"/>
        <v>0</v>
      </c>
      <c r="K114" s="142">
        <v>115</v>
      </c>
      <c r="L114" s="54">
        <f t="shared" si="48"/>
        <v>0</v>
      </c>
      <c r="M114" s="133">
        <v>212</v>
      </c>
      <c r="N114" s="19">
        <f t="shared" si="49"/>
        <v>0</v>
      </c>
    </row>
    <row r="115" spans="1:20" s="22" customFormat="1" ht="14.1" customHeight="1" x14ac:dyDescent="0.25">
      <c r="A115" s="36" t="s">
        <v>3</v>
      </c>
      <c r="B115" s="137"/>
      <c r="C115" s="137"/>
      <c r="D115" s="32">
        <f t="shared" ref="D115" si="50">SUM(D110:D114)</f>
        <v>0</v>
      </c>
      <c r="E115" s="33"/>
      <c r="F115" s="33">
        <f>SUM(F110:F114)</f>
        <v>0</v>
      </c>
      <c r="G115" s="31"/>
      <c r="H115" s="27">
        <f>SUM(H110:H114)</f>
        <v>0</v>
      </c>
      <c r="I115" s="27"/>
      <c r="J115" s="27">
        <f>SUM(J110:J114)</f>
        <v>0</v>
      </c>
      <c r="K115" s="27"/>
      <c r="L115" s="27">
        <f>SUM(L110:L114)</f>
        <v>0</v>
      </c>
      <c r="M115" s="23"/>
    </row>
    <row r="116" spans="1:20" ht="4.5" customHeight="1" x14ac:dyDescent="0.2">
      <c r="A116" s="277"/>
      <c r="B116" s="278"/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279"/>
    </row>
    <row r="117" spans="1:20" s="17" customFormat="1" ht="30" customHeight="1" x14ac:dyDescent="0.3">
      <c r="A117" s="239" t="s">
        <v>600</v>
      </c>
      <c r="B117" s="239"/>
      <c r="C117" s="239"/>
      <c r="D117" s="239"/>
      <c r="E117" s="239"/>
      <c r="F117" s="239"/>
      <c r="G117" s="306"/>
      <c r="H117" s="306"/>
      <c r="I117" s="306"/>
      <c r="J117" s="306"/>
      <c r="K117" s="306"/>
      <c r="L117" s="306"/>
      <c r="M117" s="307"/>
      <c r="P117" s="353" t="s">
        <v>355</v>
      </c>
      <c r="Q117" s="353"/>
      <c r="R117" s="353"/>
      <c r="S117" s="353"/>
      <c r="T117" s="353"/>
    </row>
    <row r="118" spans="1:20" s="19" customFormat="1" ht="13.5" customHeight="1" x14ac:dyDescent="0.25">
      <c r="A118" s="37" t="s">
        <v>32</v>
      </c>
      <c r="B118" s="135" t="s">
        <v>401</v>
      </c>
      <c r="C118" s="136">
        <v>935</v>
      </c>
      <c r="D118" s="132">
        <f>C118*F118</f>
        <v>0</v>
      </c>
      <c r="E118" s="132" t="s">
        <v>4</v>
      </c>
      <c r="F118" s="51"/>
      <c r="G118" s="179">
        <v>750</v>
      </c>
      <c r="H118" s="20">
        <f t="shared" ref="H118:H122" si="51">G118*F118</f>
        <v>0</v>
      </c>
      <c r="I118" s="206">
        <v>750</v>
      </c>
      <c r="J118" s="20">
        <f t="shared" ref="J118:J122" si="52">F118*I118</f>
        <v>0</v>
      </c>
      <c r="K118" s="59">
        <v>750</v>
      </c>
      <c r="L118" s="54">
        <f>F118*K118</f>
        <v>0</v>
      </c>
      <c r="M118" s="100">
        <v>1665</v>
      </c>
      <c r="N118" s="19">
        <f t="shared" si="49"/>
        <v>0</v>
      </c>
      <c r="O118"/>
    </row>
    <row r="119" spans="1:20" s="19" customFormat="1" ht="13.5" customHeight="1" x14ac:dyDescent="0.25">
      <c r="A119" s="37" t="s">
        <v>33</v>
      </c>
      <c r="B119" s="135" t="s">
        <v>402</v>
      </c>
      <c r="C119" s="136">
        <v>935</v>
      </c>
      <c r="D119" s="132">
        <f t="shared" ref="D119:D122" si="53">C119*F119</f>
        <v>0</v>
      </c>
      <c r="E119" s="132" t="s">
        <v>4</v>
      </c>
      <c r="F119" s="51"/>
      <c r="G119" s="179">
        <v>750</v>
      </c>
      <c r="H119" s="20">
        <f t="shared" si="51"/>
        <v>0</v>
      </c>
      <c r="I119" s="206">
        <v>750</v>
      </c>
      <c r="J119" s="20">
        <f t="shared" si="52"/>
        <v>0</v>
      </c>
      <c r="K119" s="59">
        <v>750</v>
      </c>
      <c r="L119" s="54">
        <f t="shared" ref="L119:L122" si="54">F119*K119</f>
        <v>0</v>
      </c>
      <c r="M119" s="100">
        <v>1665</v>
      </c>
      <c r="N119" s="19">
        <f t="shared" si="49"/>
        <v>0</v>
      </c>
      <c r="O119"/>
    </row>
    <row r="120" spans="1:20" s="19" customFormat="1" ht="13.5" customHeight="1" x14ac:dyDescent="0.25">
      <c r="A120" s="37" t="s">
        <v>34</v>
      </c>
      <c r="B120" s="135" t="s">
        <v>403</v>
      </c>
      <c r="C120" s="136">
        <v>935</v>
      </c>
      <c r="D120" s="132">
        <f t="shared" si="53"/>
        <v>0</v>
      </c>
      <c r="E120" s="132" t="s">
        <v>4</v>
      </c>
      <c r="F120" s="51"/>
      <c r="G120" s="179">
        <v>750</v>
      </c>
      <c r="H120" s="20">
        <f t="shared" si="51"/>
        <v>0</v>
      </c>
      <c r="I120" s="206">
        <v>750</v>
      </c>
      <c r="J120" s="20">
        <f t="shared" si="52"/>
        <v>0</v>
      </c>
      <c r="K120" s="59">
        <v>750</v>
      </c>
      <c r="L120" s="54">
        <f t="shared" si="54"/>
        <v>0</v>
      </c>
      <c r="M120" s="100">
        <v>1665</v>
      </c>
      <c r="N120" s="19">
        <f t="shared" si="49"/>
        <v>0</v>
      </c>
      <c r="O120"/>
    </row>
    <row r="121" spans="1:20" s="19" customFormat="1" ht="13.5" customHeight="1" x14ac:dyDescent="0.25">
      <c r="A121" s="37" t="s">
        <v>35</v>
      </c>
      <c r="B121" s="135" t="s">
        <v>404</v>
      </c>
      <c r="C121" s="136">
        <v>935</v>
      </c>
      <c r="D121" s="132">
        <f t="shared" si="53"/>
        <v>0</v>
      </c>
      <c r="E121" s="132" t="s">
        <v>4</v>
      </c>
      <c r="F121" s="51"/>
      <c r="G121" s="179">
        <v>750</v>
      </c>
      <c r="H121" s="20">
        <f t="shared" si="51"/>
        <v>0</v>
      </c>
      <c r="I121" s="206">
        <v>750</v>
      </c>
      <c r="J121" s="20">
        <f t="shared" si="52"/>
        <v>0</v>
      </c>
      <c r="K121" s="59">
        <v>750</v>
      </c>
      <c r="L121" s="54">
        <f t="shared" si="54"/>
        <v>0</v>
      </c>
      <c r="M121" s="100">
        <v>1665</v>
      </c>
      <c r="N121" s="19">
        <f t="shared" si="49"/>
        <v>0</v>
      </c>
      <c r="O121"/>
    </row>
    <row r="122" spans="1:20" s="19" customFormat="1" ht="13.5" customHeight="1" x14ac:dyDescent="0.25">
      <c r="A122" s="37" t="s">
        <v>9</v>
      </c>
      <c r="B122" s="135" t="s">
        <v>405</v>
      </c>
      <c r="C122" s="136">
        <v>935</v>
      </c>
      <c r="D122" s="132">
        <f t="shared" si="53"/>
        <v>0</v>
      </c>
      <c r="E122" s="132" t="s">
        <v>4</v>
      </c>
      <c r="F122" s="51"/>
      <c r="G122" s="179">
        <v>750</v>
      </c>
      <c r="H122" s="20">
        <f t="shared" si="51"/>
        <v>0</v>
      </c>
      <c r="I122" s="206">
        <v>750</v>
      </c>
      <c r="J122" s="20">
        <f t="shared" si="52"/>
        <v>0</v>
      </c>
      <c r="K122" s="59">
        <v>750</v>
      </c>
      <c r="L122" s="54">
        <f t="shared" si="54"/>
        <v>0</v>
      </c>
      <c r="M122" s="100">
        <v>1665</v>
      </c>
      <c r="N122" s="19">
        <f t="shared" si="49"/>
        <v>0</v>
      </c>
      <c r="O122"/>
    </row>
    <row r="123" spans="1:20" s="19" customFormat="1" ht="13.5" customHeight="1" x14ac:dyDescent="0.25">
      <c r="A123" s="36" t="s">
        <v>3</v>
      </c>
      <c r="B123" s="137"/>
      <c r="C123" s="136"/>
      <c r="D123" s="132">
        <f>SUM(D118:D122)</f>
        <v>0</v>
      </c>
      <c r="E123" s="132"/>
      <c r="F123" s="147">
        <f t="shared" ref="F123" si="55">SUM(F118:F122)</f>
        <v>0</v>
      </c>
      <c r="G123" s="86"/>
      <c r="H123" s="105">
        <f>SUM(H118:H122)</f>
        <v>0</v>
      </c>
      <c r="I123" s="105"/>
      <c r="J123" s="105">
        <f t="shared" ref="J123:L123" si="56">SUM(J118:J122)</f>
        <v>0</v>
      </c>
      <c r="K123" s="105"/>
      <c r="L123" s="105">
        <f t="shared" si="56"/>
        <v>0</v>
      </c>
      <c r="M123" s="100"/>
      <c r="O123"/>
    </row>
    <row r="124" spans="1:20" ht="4.5" customHeight="1" x14ac:dyDescent="0.2">
      <c r="A124" s="277"/>
      <c r="B124" s="278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9"/>
    </row>
    <row r="125" spans="1:20" s="17" customFormat="1" ht="30" customHeight="1" x14ac:dyDescent="0.3">
      <c r="A125" s="239" t="s">
        <v>601</v>
      </c>
      <c r="B125" s="239"/>
      <c r="C125" s="239"/>
      <c r="D125" s="239"/>
      <c r="E125" s="239"/>
      <c r="F125" s="239"/>
      <c r="G125" s="311" t="s">
        <v>665</v>
      </c>
      <c r="H125" s="312"/>
      <c r="I125" s="312"/>
      <c r="J125" s="312"/>
      <c r="K125" s="312"/>
      <c r="L125" s="312"/>
      <c r="M125" s="313"/>
      <c r="P125" s="353" t="s">
        <v>355</v>
      </c>
      <c r="Q125" s="353"/>
      <c r="R125" s="353"/>
      <c r="S125" s="353"/>
      <c r="T125" s="353"/>
    </row>
    <row r="126" spans="1:20" s="19" customFormat="1" ht="13.5" customHeight="1" x14ac:dyDescent="0.25">
      <c r="A126" s="44" t="s">
        <v>60</v>
      </c>
      <c r="B126" s="47" t="s">
        <v>406</v>
      </c>
      <c r="C126" s="138">
        <v>130</v>
      </c>
      <c r="D126" s="48">
        <f>C126*F126</f>
        <v>0</v>
      </c>
      <c r="E126" s="132" t="s">
        <v>4</v>
      </c>
      <c r="F126" s="132"/>
      <c r="G126" s="178">
        <v>145.19999999999999</v>
      </c>
      <c r="H126" s="20">
        <f t="shared" ref="H126" si="57">G126*F126</f>
        <v>0</v>
      </c>
      <c r="I126" s="204">
        <v>133.1</v>
      </c>
      <c r="J126" s="20">
        <f t="shared" ref="J126" si="58">F126*I126</f>
        <v>0</v>
      </c>
      <c r="K126" s="142">
        <v>121</v>
      </c>
      <c r="L126" s="42">
        <f>F126*K126</f>
        <v>0</v>
      </c>
      <c r="M126" s="133">
        <v>224</v>
      </c>
      <c r="N126" s="19">
        <f t="shared" si="49"/>
        <v>0</v>
      </c>
    </row>
    <row r="127" spans="1:20" s="19" customFormat="1" ht="13.5" customHeight="1" x14ac:dyDescent="0.25">
      <c r="A127" s="44" t="s">
        <v>61</v>
      </c>
      <c r="B127" s="47" t="s">
        <v>407</v>
      </c>
      <c r="C127" s="138">
        <v>130</v>
      </c>
      <c r="D127" s="48">
        <f t="shared" ref="D127:D129" si="59">C127*F127</f>
        <v>0</v>
      </c>
      <c r="E127" s="132" t="s">
        <v>4</v>
      </c>
      <c r="F127" s="132"/>
      <c r="G127" s="178">
        <v>145.19999999999999</v>
      </c>
      <c r="H127" s="42">
        <f t="shared" ref="H127:H129" si="60">G127*F127</f>
        <v>0</v>
      </c>
      <c r="I127" s="204">
        <v>133.1</v>
      </c>
      <c r="J127" s="42">
        <f t="shared" ref="J127:J129" si="61">F127*I127</f>
        <v>0</v>
      </c>
      <c r="K127" s="142">
        <v>121</v>
      </c>
      <c r="L127" s="42">
        <f t="shared" ref="L127:L129" si="62">F127*K127</f>
        <v>0</v>
      </c>
      <c r="M127" s="133">
        <v>224</v>
      </c>
      <c r="N127" s="19">
        <f t="shared" si="49"/>
        <v>0</v>
      </c>
    </row>
    <row r="128" spans="1:20" s="19" customFormat="1" ht="13.5" customHeight="1" x14ac:dyDescent="0.25">
      <c r="A128" s="44" t="s">
        <v>62</v>
      </c>
      <c r="B128" s="47" t="s">
        <v>408</v>
      </c>
      <c r="C128" s="138">
        <v>130</v>
      </c>
      <c r="D128" s="48">
        <f t="shared" si="59"/>
        <v>0</v>
      </c>
      <c r="E128" s="132" t="s">
        <v>4</v>
      </c>
      <c r="F128" s="132"/>
      <c r="G128" s="178">
        <v>145.19999999999999</v>
      </c>
      <c r="H128" s="42">
        <f t="shared" si="60"/>
        <v>0</v>
      </c>
      <c r="I128" s="204">
        <v>133.1</v>
      </c>
      <c r="J128" s="42">
        <f t="shared" si="61"/>
        <v>0</v>
      </c>
      <c r="K128" s="142">
        <v>121</v>
      </c>
      <c r="L128" s="42">
        <f t="shared" si="62"/>
        <v>0</v>
      </c>
      <c r="M128" s="133">
        <v>224</v>
      </c>
      <c r="N128" s="19">
        <f t="shared" si="49"/>
        <v>0</v>
      </c>
    </row>
    <row r="129" spans="1:20" s="19" customFormat="1" ht="13.5" customHeight="1" x14ac:dyDescent="0.25">
      <c r="A129" s="44" t="s">
        <v>63</v>
      </c>
      <c r="B129" s="47" t="s">
        <v>409</v>
      </c>
      <c r="C129" s="138">
        <v>130</v>
      </c>
      <c r="D129" s="48">
        <f t="shared" si="59"/>
        <v>0</v>
      </c>
      <c r="E129" s="132" t="s">
        <v>4</v>
      </c>
      <c r="F129" s="132"/>
      <c r="G129" s="178">
        <v>145.19999999999999</v>
      </c>
      <c r="H129" s="42">
        <f t="shared" si="60"/>
        <v>0</v>
      </c>
      <c r="I129" s="204">
        <v>133.1</v>
      </c>
      <c r="J129" s="42">
        <f t="shared" si="61"/>
        <v>0</v>
      </c>
      <c r="K129" s="142">
        <v>121</v>
      </c>
      <c r="L129" s="42">
        <f t="shared" si="62"/>
        <v>0</v>
      </c>
      <c r="M129" s="133">
        <v>224</v>
      </c>
      <c r="N129" s="19">
        <f t="shared" si="49"/>
        <v>0</v>
      </c>
    </row>
    <row r="130" spans="1:20" s="22" customFormat="1" ht="14.1" customHeight="1" x14ac:dyDescent="0.25">
      <c r="A130" s="36" t="s">
        <v>3</v>
      </c>
      <c r="B130" s="137"/>
      <c r="C130" s="137"/>
      <c r="D130" s="32">
        <f t="shared" ref="D130" si="63">SUM(D126:D129)</f>
        <v>0</v>
      </c>
      <c r="E130" s="33"/>
      <c r="F130" s="33">
        <f>SUM(F126:F129)</f>
        <v>0</v>
      </c>
      <c r="G130" s="31"/>
      <c r="H130" s="27">
        <f t="shared" ref="H130" si="64">SUM(H126:H129)</f>
        <v>0</v>
      </c>
      <c r="I130" s="27"/>
      <c r="J130" s="27">
        <f t="shared" ref="J130:L130" si="65">SUM(J126:J129)</f>
        <v>0</v>
      </c>
      <c r="K130" s="27"/>
      <c r="L130" s="27">
        <f t="shared" si="65"/>
        <v>0</v>
      </c>
      <c r="M130" s="23"/>
    </row>
    <row r="131" spans="1:20" ht="4.5" customHeight="1" x14ac:dyDescent="0.2">
      <c r="A131" s="277"/>
      <c r="B131" s="278"/>
      <c r="C131" s="278"/>
      <c r="D131" s="278"/>
      <c r="E131" s="278"/>
      <c r="F131" s="278"/>
      <c r="G131" s="278"/>
      <c r="H131" s="278"/>
      <c r="I131" s="278"/>
      <c r="J131" s="278"/>
      <c r="K131" s="278"/>
      <c r="L131" s="278"/>
      <c r="M131" s="279"/>
    </row>
    <row r="132" spans="1:20" s="17" customFormat="1" ht="30" customHeight="1" x14ac:dyDescent="0.3">
      <c r="A132" s="239" t="s">
        <v>602</v>
      </c>
      <c r="B132" s="239"/>
      <c r="C132" s="239"/>
      <c r="D132" s="239"/>
      <c r="E132" s="239"/>
      <c r="F132" s="239"/>
      <c r="G132" s="306"/>
      <c r="H132" s="306"/>
      <c r="I132" s="306"/>
      <c r="J132" s="306"/>
      <c r="K132" s="306"/>
      <c r="L132" s="306"/>
      <c r="M132" s="307"/>
      <c r="P132" s="353" t="s">
        <v>355</v>
      </c>
      <c r="Q132" s="353"/>
      <c r="R132" s="353"/>
      <c r="S132" s="353"/>
      <c r="T132" s="353"/>
    </row>
    <row r="133" spans="1:20" s="19" customFormat="1" ht="13.5" customHeight="1" x14ac:dyDescent="0.25">
      <c r="A133" s="44" t="s">
        <v>60</v>
      </c>
      <c r="B133" s="47"/>
      <c r="C133" s="136">
        <v>935</v>
      </c>
      <c r="D133" s="132">
        <f>C133*F133</f>
        <v>0</v>
      </c>
      <c r="E133" s="132" t="s">
        <v>4</v>
      </c>
      <c r="F133" s="70"/>
      <c r="G133" s="179">
        <v>750</v>
      </c>
      <c r="H133" s="68">
        <f t="shared" ref="H133:H136" si="66">G133*F133</f>
        <v>0</v>
      </c>
      <c r="I133" s="206">
        <v>750</v>
      </c>
      <c r="J133" s="68">
        <f t="shared" ref="J133:J136" si="67">F133*I133</f>
        <v>0</v>
      </c>
      <c r="K133" s="59">
        <v>750</v>
      </c>
      <c r="L133" s="63">
        <f>F133*K133</f>
        <v>0</v>
      </c>
      <c r="M133" s="100">
        <v>1665</v>
      </c>
      <c r="N133" s="19">
        <f t="shared" si="49"/>
        <v>0</v>
      </c>
      <c r="O133"/>
    </row>
    <row r="134" spans="1:20" s="19" customFormat="1" ht="13.5" customHeight="1" x14ac:dyDescent="0.25">
      <c r="A134" s="44" t="s">
        <v>61</v>
      </c>
      <c r="B134" s="47"/>
      <c r="C134" s="136">
        <v>935</v>
      </c>
      <c r="D134" s="132">
        <f t="shared" ref="D134:D136" si="68">C134*F134</f>
        <v>0</v>
      </c>
      <c r="E134" s="132" t="s">
        <v>4</v>
      </c>
      <c r="F134" s="70"/>
      <c r="G134" s="179">
        <v>750</v>
      </c>
      <c r="H134" s="68">
        <f t="shared" si="66"/>
        <v>0</v>
      </c>
      <c r="I134" s="206">
        <v>750</v>
      </c>
      <c r="J134" s="68">
        <f t="shared" si="67"/>
        <v>0</v>
      </c>
      <c r="K134" s="59">
        <v>750</v>
      </c>
      <c r="L134" s="63">
        <f t="shared" ref="L134:L136" si="69">F134*K134</f>
        <v>0</v>
      </c>
      <c r="M134" s="100">
        <v>1665</v>
      </c>
      <c r="N134" s="19">
        <f t="shared" si="49"/>
        <v>0</v>
      </c>
      <c r="O134"/>
    </row>
    <row r="135" spans="1:20" s="19" customFormat="1" ht="13.5" customHeight="1" x14ac:dyDescent="0.25">
      <c r="A135" s="44" t="s">
        <v>62</v>
      </c>
      <c r="B135" s="47"/>
      <c r="C135" s="136">
        <v>935</v>
      </c>
      <c r="D135" s="132">
        <f t="shared" si="68"/>
        <v>0</v>
      </c>
      <c r="E135" s="132" t="s">
        <v>4</v>
      </c>
      <c r="F135" s="70"/>
      <c r="G135" s="179">
        <v>750</v>
      </c>
      <c r="H135" s="68">
        <f t="shared" si="66"/>
        <v>0</v>
      </c>
      <c r="I135" s="206">
        <v>750</v>
      </c>
      <c r="J135" s="68">
        <f t="shared" si="67"/>
        <v>0</v>
      </c>
      <c r="K135" s="59">
        <v>750</v>
      </c>
      <c r="L135" s="63">
        <f t="shared" si="69"/>
        <v>0</v>
      </c>
      <c r="M135" s="100">
        <v>1665</v>
      </c>
      <c r="N135" s="19">
        <f t="shared" si="49"/>
        <v>0</v>
      </c>
      <c r="O135"/>
    </row>
    <row r="136" spans="1:20" s="19" customFormat="1" ht="13.5" customHeight="1" x14ac:dyDescent="0.25">
      <c r="A136" s="44" t="s">
        <v>63</v>
      </c>
      <c r="B136" s="47"/>
      <c r="C136" s="136">
        <v>935</v>
      </c>
      <c r="D136" s="132">
        <f t="shared" si="68"/>
        <v>0</v>
      </c>
      <c r="E136" s="132" t="s">
        <v>4</v>
      </c>
      <c r="F136" s="70"/>
      <c r="G136" s="179">
        <v>750</v>
      </c>
      <c r="H136" s="68">
        <f t="shared" si="66"/>
        <v>0</v>
      </c>
      <c r="I136" s="206">
        <v>750</v>
      </c>
      <c r="J136" s="68">
        <f t="shared" si="67"/>
        <v>0</v>
      </c>
      <c r="K136" s="59">
        <v>750</v>
      </c>
      <c r="L136" s="63">
        <f t="shared" si="69"/>
        <v>0</v>
      </c>
      <c r="M136" s="100">
        <v>1665</v>
      </c>
      <c r="N136" s="19">
        <f t="shared" si="49"/>
        <v>0</v>
      </c>
      <c r="O136"/>
    </row>
    <row r="137" spans="1:20" s="19" customFormat="1" ht="13.5" customHeight="1" x14ac:dyDescent="0.25">
      <c r="A137" s="36" t="s">
        <v>3</v>
      </c>
      <c r="B137" s="137"/>
      <c r="C137" s="136"/>
      <c r="D137" s="132">
        <f>SUM(D133:D136)</f>
        <v>0</v>
      </c>
      <c r="E137" s="132"/>
      <c r="F137" s="147">
        <f t="shared" ref="F137" si="70">SUM(F133:F136)</f>
        <v>0</v>
      </c>
      <c r="G137" s="86"/>
      <c r="H137" s="107">
        <f>SUM(H133:H136)</f>
        <v>0</v>
      </c>
      <c r="I137" s="107"/>
      <c r="J137" s="107">
        <f t="shared" ref="J137:L137" si="71">SUM(J133:J136)</f>
        <v>0</v>
      </c>
      <c r="K137" s="107"/>
      <c r="L137" s="107">
        <f t="shared" si="71"/>
        <v>0</v>
      </c>
      <c r="M137" s="100"/>
      <c r="O137"/>
    </row>
    <row r="138" spans="1:20" ht="4.5" customHeight="1" x14ac:dyDescent="0.2">
      <c r="A138" s="277"/>
      <c r="B138" s="278"/>
      <c r="C138" s="278"/>
      <c r="D138" s="278"/>
      <c r="E138" s="278"/>
      <c r="F138" s="278"/>
      <c r="G138" s="278"/>
      <c r="H138" s="278"/>
      <c r="I138" s="278"/>
      <c r="J138" s="278"/>
      <c r="K138" s="278"/>
      <c r="L138" s="278"/>
      <c r="M138" s="279"/>
    </row>
    <row r="139" spans="1:20" s="17" customFormat="1" ht="18" hidden="1" customHeight="1" x14ac:dyDescent="0.3">
      <c r="A139" s="375" t="s">
        <v>626</v>
      </c>
      <c r="B139" s="236"/>
      <c r="C139" s="236"/>
      <c r="D139" s="236"/>
      <c r="E139" s="236"/>
      <c r="F139" s="236"/>
      <c r="G139" s="315"/>
      <c r="H139" s="315"/>
      <c r="I139" s="315"/>
      <c r="J139" s="315"/>
      <c r="K139" s="315"/>
      <c r="L139" s="315"/>
      <c r="M139" s="316"/>
      <c r="P139" s="353" t="s">
        <v>355</v>
      </c>
      <c r="Q139" s="353"/>
      <c r="R139" s="353"/>
      <c r="S139" s="353"/>
      <c r="T139" s="353"/>
    </row>
    <row r="140" spans="1:20" s="19" customFormat="1" ht="13.5" hidden="1" customHeight="1" x14ac:dyDescent="0.25">
      <c r="A140" s="45" t="s">
        <v>643</v>
      </c>
      <c r="B140" s="146"/>
      <c r="C140" s="146">
        <v>198</v>
      </c>
      <c r="D140" s="146">
        <f>C140*F140</f>
        <v>0</v>
      </c>
      <c r="E140" s="132" t="s">
        <v>4</v>
      </c>
      <c r="F140" s="70"/>
      <c r="G140" s="178">
        <v>70</v>
      </c>
      <c r="H140" s="68">
        <f t="shared" ref="H140" si="72">G140*F140</f>
        <v>0</v>
      </c>
      <c r="I140" s="204">
        <v>70</v>
      </c>
      <c r="J140" s="68">
        <f t="shared" ref="J140" si="73">F140*I140</f>
        <v>0</v>
      </c>
      <c r="K140" s="142">
        <v>70</v>
      </c>
      <c r="L140" s="63">
        <f>F140*K140</f>
        <v>0</v>
      </c>
      <c r="M140" s="100">
        <v>130</v>
      </c>
      <c r="N140" s="19">
        <f t="shared" si="49"/>
        <v>0</v>
      </c>
    </row>
    <row r="141" spans="1:20" s="19" customFormat="1" ht="13.5" hidden="1" customHeight="1" x14ac:dyDescent="0.25">
      <c r="A141" s="45" t="s">
        <v>644</v>
      </c>
      <c r="B141" s="146"/>
      <c r="C141" s="146"/>
      <c r="D141" s="146"/>
      <c r="E141" s="200"/>
      <c r="F141" s="70"/>
      <c r="G141" s="178">
        <v>150</v>
      </c>
      <c r="H141" s="68"/>
      <c r="I141" s="204">
        <v>150</v>
      </c>
      <c r="J141" s="68"/>
      <c r="K141" s="142">
        <v>150</v>
      </c>
      <c r="L141" s="63"/>
      <c r="M141" s="100"/>
    </row>
    <row r="142" spans="1:20" s="22" customFormat="1" ht="14.1" hidden="1" customHeight="1" x14ac:dyDescent="0.25">
      <c r="A142" s="66" t="s">
        <v>3</v>
      </c>
      <c r="B142" s="188"/>
      <c r="C142" s="148"/>
      <c r="D142" s="95">
        <f t="shared" ref="D142" si="74">SUM(D140:D140)</f>
        <v>0</v>
      </c>
      <c r="E142" s="96"/>
      <c r="F142" s="75">
        <f>SUM(F140:F140)</f>
        <v>0</v>
      </c>
      <c r="G142" s="75"/>
      <c r="H142" s="77">
        <f t="shared" ref="H142" si="75">SUM(H140:H140)</f>
        <v>0</v>
      </c>
      <c r="I142" s="77"/>
      <c r="J142" s="77">
        <f t="shared" ref="J142" si="76">SUM(J140:J140)</f>
        <v>0</v>
      </c>
      <c r="K142" s="77"/>
      <c r="L142" s="77">
        <f t="shared" ref="L142" si="77">SUM(L140:L140)</f>
        <v>0</v>
      </c>
      <c r="M142" s="78"/>
    </row>
    <row r="143" spans="1:20" ht="4.5" hidden="1" customHeight="1" x14ac:dyDescent="0.2">
      <c r="A143" s="257"/>
      <c r="B143" s="258"/>
      <c r="C143" s="258"/>
      <c r="D143" s="258"/>
      <c r="E143" s="258"/>
      <c r="F143" s="258"/>
      <c r="G143" s="258"/>
      <c r="H143" s="258"/>
      <c r="I143" s="258"/>
      <c r="J143" s="258"/>
      <c r="K143" s="258"/>
      <c r="L143" s="258"/>
      <c r="M143" s="259"/>
    </row>
    <row r="144" spans="1:20" s="17" customFormat="1" ht="30" customHeight="1" x14ac:dyDescent="0.3">
      <c r="A144" s="375" t="s">
        <v>603</v>
      </c>
      <c r="B144" s="236"/>
      <c r="C144" s="236"/>
      <c r="D144" s="236"/>
      <c r="E144" s="236"/>
      <c r="F144" s="236"/>
      <c r="G144" s="314" t="s">
        <v>653</v>
      </c>
      <c r="H144" s="315"/>
      <c r="I144" s="315"/>
      <c r="J144" s="315"/>
      <c r="K144" s="315"/>
      <c r="L144" s="315"/>
      <c r="M144" s="316"/>
      <c r="P144" s="353" t="s">
        <v>355</v>
      </c>
      <c r="Q144" s="353"/>
      <c r="R144" s="353"/>
      <c r="S144" s="353"/>
      <c r="T144" s="353"/>
    </row>
    <row r="145" spans="1:20" s="19" customFormat="1" ht="13.5" customHeight="1" x14ac:dyDescent="0.25">
      <c r="A145" s="45" t="s">
        <v>114</v>
      </c>
      <c r="B145" s="146"/>
      <c r="C145" s="136">
        <v>125</v>
      </c>
      <c r="D145" s="132">
        <f>C145*F145</f>
        <v>0</v>
      </c>
      <c r="E145" s="132" t="s">
        <v>4</v>
      </c>
      <c r="F145" s="125"/>
      <c r="G145" s="178">
        <v>132</v>
      </c>
      <c r="H145" s="65">
        <f>G145*F145</f>
        <v>0</v>
      </c>
      <c r="I145" s="204">
        <v>121</v>
      </c>
      <c r="J145" s="65">
        <f>I145*F145</f>
        <v>0</v>
      </c>
      <c r="K145" s="99">
        <v>110</v>
      </c>
      <c r="L145" s="65">
        <f t="shared" ref="L145:L148" si="78">K145*F145</f>
        <v>0</v>
      </c>
      <c r="M145" s="126">
        <v>203</v>
      </c>
      <c r="N145" s="19">
        <f t="shared" ref="N145:N148" si="79">M145*F145</f>
        <v>0</v>
      </c>
      <c r="O145" s="18"/>
    </row>
    <row r="146" spans="1:20" s="19" customFormat="1" ht="13.5" hidden="1" customHeight="1" x14ac:dyDescent="0.25">
      <c r="A146" s="69" t="s">
        <v>115</v>
      </c>
      <c r="B146" s="189"/>
      <c r="C146" s="138">
        <v>115</v>
      </c>
      <c r="D146" s="132">
        <f t="shared" ref="D146:D148" si="80">C146*F146</f>
        <v>0</v>
      </c>
      <c r="E146" s="132" t="s">
        <v>4</v>
      </c>
      <c r="F146" s="125"/>
      <c r="G146" s="178">
        <v>170</v>
      </c>
      <c r="H146" s="65">
        <f t="shared" ref="H146:H148" si="81">G146*F146</f>
        <v>0</v>
      </c>
      <c r="I146" s="204">
        <v>170</v>
      </c>
      <c r="J146" s="65">
        <f t="shared" ref="J146:J148" si="82">I146*F146</f>
        <v>0</v>
      </c>
      <c r="K146" s="99">
        <v>170</v>
      </c>
      <c r="L146" s="65">
        <f t="shared" si="78"/>
        <v>0</v>
      </c>
      <c r="M146" s="126">
        <v>200</v>
      </c>
      <c r="N146" s="19">
        <f t="shared" si="79"/>
        <v>0</v>
      </c>
      <c r="O146" s="18"/>
    </row>
    <row r="147" spans="1:20" s="19" customFormat="1" ht="13.5" hidden="1" customHeight="1" x14ac:dyDescent="0.25">
      <c r="A147" s="69" t="s">
        <v>131</v>
      </c>
      <c r="B147" s="189"/>
      <c r="C147" s="138">
        <v>115</v>
      </c>
      <c r="D147" s="132">
        <f t="shared" si="80"/>
        <v>0</v>
      </c>
      <c r="E147" s="132" t="s">
        <v>4</v>
      </c>
      <c r="F147" s="125"/>
      <c r="G147" s="178">
        <v>75</v>
      </c>
      <c r="H147" s="65">
        <f t="shared" si="81"/>
        <v>0</v>
      </c>
      <c r="I147" s="204">
        <v>75</v>
      </c>
      <c r="J147" s="65">
        <f t="shared" si="82"/>
        <v>0</v>
      </c>
      <c r="K147" s="99">
        <v>75</v>
      </c>
      <c r="L147" s="65">
        <f t="shared" si="78"/>
        <v>0</v>
      </c>
      <c r="M147" s="126">
        <v>140</v>
      </c>
      <c r="N147" s="19">
        <f t="shared" si="79"/>
        <v>0</v>
      </c>
    </row>
    <row r="148" spans="1:20" s="19" customFormat="1" ht="13.5" customHeight="1" x14ac:dyDescent="0.25">
      <c r="A148" s="69" t="s">
        <v>116</v>
      </c>
      <c r="B148" s="189"/>
      <c r="C148" s="138">
        <v>120</v>
      </c>
      <c r="D148" s="132">
        <f t="shared" si="80"/>
        <v>0</v>
      </c>
      <c r="E148" s="132" t="s">
        <v>4</v>
      </c>
      <c r="F148" s="125"/>
      <c r="G148" s="178">
        <v>164.4</v>
      </c>
      <c r="H148" s="65">
        <f t="shared" si="81"/>
        <v>0</v>
      </c>
      <c r="I148" s="204">
        <v>150.69999999999999</v>
      </c>
      <c r="J148" s="65">
        <f t="shared" si="82"/>
        <v>0</v>
      </c>
      <c r="K148" s="99">
        <v>137</v>
      </c>
      <c r="L148" s="65">
        <f t="shared" si="78"/>
        <v>0</v>
      </c>
      <c r="M148" s="126">
        <v>254</v>
      </c>
      <c r="N148" s="19">
        <f t="shared" si="79"/>
        <v>0</v>
      </c>
    </row>
    <row r="149" spans="1:20" s="22" customFormat="1" ht="14.1" customHeight="1" x14ac:dyDescent="0.25">
      <c r="A149" s="66" t="s">
        <v>3</v>
      </c>
      <c r="B149" s="190"/>
      <c r="C149" s="148"/>
      <c r="D149" s="32">
        <f t="shared" ref="D149" si="83">SUM(D145:D148)</f>
        <v>0</v>
      </c>
      <c r="E149" s="33"/>
      <c r="F149" s="75">
        <f>SUM(F145:F148)</f>
        <v>0</v>
      </c>
      <c r="G149" s="75"/>
      <c r="H149" s="75">
        <f t="shared" ref="H149:L149" si="84">SUM(H145:H148)</f>
        <v>0</v>
      </c>
      <c r="I149" s="75"/>
      <c r="J149" s="75">
        <f t="shared" si="84"/>
        <v>0</v>
      </c>
      <c r="K149" s="75"/>
      <c r="L149" s="75">
        <f t="shared" si="84"/>
        <v>0</v>
      </c>
      <c r="M149" s="79"/>
    </row>
    <row r="150" spans="1:20" ht="4.5" customHeight="1" x14ac:dyDescent="0.25">
      <c r="A150" s="280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3"/>
    </row>
    <row r="151" spans="1:20" s="17" customFormat="1" ht="45" customHeight="1" x14ac:dyDescent="0.3">
      <c r="A151" s="263" t="s">
        <v>604</v>
      </c>
      <c r="B151" s="239"/>
      <c r="C151" s="239"/>
      <c r="D151" s="239"/>
      <c r="E151" s="239"/>
      <c r="F151" s="239"/>
      <c r="G151" s="239"/>
      <c r="H151" s="216"/>
      <c r="I151" s="233" t="s">
        <v>654</v>
      </c>
      <c r="J151" s="216"/>
      <c r="K151" s="216"/>
      <c r="L151" s="216"/>
      <c r="M151" s="217"/>
      <c r="P151" s="367" t="s">
        <v>355</v>
      </c>
      <c r="Q151" s="367"/>
      <c r="R151" s="367"/>
      <c r="S151" s="367"/>
      <c r="T151" s="367"/>
    </row>
    <row r="152" spans="1:20" s="19" customFormat="1" ht="13.5" customHeight="1" x14ac:dyDescent="0.25">
      <c r="A152" s="45" t="s">
        <v>129</v>
      </c>
      <c r="B152" s="146" t="s">
        <v>411</v>
      </c>
      <c r="C152" s="136">
        <v>98</v>
      </c>
      <c r="D152" s="132">
        <f>C152*F152</f>
        <v>0</v>
      </c>
      <c r="E152" s="132" t="s">
        <v>4</v>
      </c>
      <c r="F152" s="125"/>
      <c r="G152" s="178">
        <v>85</v>
      </c>
      <c r="H152" s="68">
        <f t="shared" ref="H152" si="85">G152*F152</f>
        <v>0</v>
      </c>
      <c r="I152" s="204">
        <v>85</v>
      </c>
      <c r="J152" s="68">
        <f t="shared" ref="J152" si="86">F152*I152</f>
        <v>0</v>
      </c>
      <c r="K152" s="142">
        <v>85</v>
      </c>
      <c r="L152" s="65">
        <f>K152*F152</f>
        <v>0</v>
      </c>
      <c r="M152" s="126">
        <v>157</v>
      </c>
      <c r="N152" s="19">
        <f>M152*F152</f>
        <v>0</v>
      </c>
    </row>
    <row r="153" spans="1:20" s="19" customFormat="1" ht="13.5" customHeight="1" x14ac:dyDescent="0.25">
      <c r="A153" s="45" t="s">
        <v>130</v>
      </c>
      <c r="B153" s="146" t="s">
        <v>410</v>
      </c>
      <c r="C153" s="136">
        <v>98</v>
      </c>
      <c r="D153" s="132">
        <f t="shared" ref="D153:D156" si="87">C153*F153</f>
        <v>0</v>
      </c>
      <c r="E153" s="132" t="s">
        <v>4</v>
      </c>
      <c r="F153" s="125"/>
      <c r="G153" s="178">
        <v>85</v>
      </c>
      <c r="H153" s="65">
        <f t="shared" ref="H153:H156" si="88">G153*F153</f>
        <v>0</v>
      </c>
      <c r="I153" s="204">
        <v>85</v>
      </c>
      <c r="J153" s="65">
        <f t="shared" ref="J153:J156" si="89">I153*F153</f>
        <v>0</v>
      </c>
      <c r="K153" s="142">
        <v>85</v>
      </c>
      <c r="L153" s="65">
        <f t="shared" ref="L153:L156" si="90">K153*F153</f>
        <v>0</v>
      </c>
      <c r="M153" s="126">
        <v>157</v>
      </c>
      <c r="N153" s="19">
        <f>M153*F153</f>
        <v>0</v>
      </c>
    </row>
    <row r="154" spans="1:20" s="19" customFormat="1" ht="13.5" customHeight="1" x14ac:dyDescent="0.25">
      <c r="A154" s="45" t="s">
        <v>160</v>
      </c>
      <c r="B154" s="146" t="s">
        <v>414</v>
      </c>
      <c r="C154" s="136">
        <v>98</v>
      </c>
      <c r="D154" s="132">
        <f t="shared" si="87"/>
        <v>0</v>
      </c>
      <c r="E154" s="132" t="s">
        <v>4</v>
      </c>
      <c r="F154" s="125"/>
      <c r="G154" s="178">
        <v>85</v>
      </c>
      <c r="H154" s="65">
        <f t="shared" si="88"/>
        <v>0</v>
      </c>
      <c r="I154" s="204">
        <v>85</v>
      </c>
      <c r="J154" s="65">
        <f t="shared" si="89"/>
        <v>0</v>
      </c>
      <c r="K154" s="142">
        <v>85</v>
      </c>
      <c r="L154" s="65">
        <f t="shared" si="90"/>
        <v>0</v>
      </c>
      <c r="M154" s="126">
        <v>157</v>
      </c>
      <c r="N154" s="19">
        <f>M154*F154</f>
        <v>0</v>
      </c>
    </row>
    <row r="155" spans="1:20" s="19" customFormat="1" ht="13.5" customHeight="1" x14ac:dyDescent="0.25">
      <c r="A155" s="45" t="s">
        <v>112</v>
      </c>
      <c r="B155" s="146" t="s">
        <v>413</v>
      </c>
      <c r="C155" s="136">
        <v>98</v>
      </c>
      <c r="D155" s="132">
        <f t="shared" si="87"/>
        <v>0</v>
      </c>
      <c r="E155" s="132" t="s">
        <v>4</v>
      </c>
      <c r="F155" s="125"/>
      <c r="G155" s="178">
        <v>85</v>
      </c>
      <c r="H155" s="65">
        <f t="shared" si="88"/>
        <v>0</v>
      </c>
      <c r="I155" s="204">
        <v>85</v>
      </c>
      <c r="J155" s="65">
        <f t="shared" si="89"/>
        <v>0</v>
      </c>
      <c r="K155" s="142">
        <v>85</v>
      </c>
      <c r="L155" s="65">
        <f t="shared" si="90"/>
        <v>0</v>
      </c>
      <c r="M155" s="126">
        <v>157</v>
      </c>
      <c r="N155" s="19">
        <f>M155*F155</f>
        <v>0</v>
      </c>
    </row>
    <row r="156" spans="1:20" s="19" customFormat="1" ht="13.5" customHeight="1" x14ac:dyDescent="0.25">
      <c r="A156" s="45" t="s">
        <v>113</v>
      </c>
      <c r="B156" s="146" t="s">
        <v>412</v>
      </c>
      <c r="C156" s="136">
        <v>98</v>
      </c>
      <c r="D156" s="132">
        <f t="shared" si="87"/>
        <v>0</v>
      </c>
      <c r="E156" s="132" t="s">
        <v>4</v>
      </c>
      <c r="F156" s="125"/>
      <c r="G156" s="178">
        <v>85</v>
      </c>
      <c r="H156" s="65">
        <f t="shared" si="88"/>
        <v>0</v>
      </c>
      <c r="I156" s="204">
        <v>85</v>
      </c>
      <c r="J156" s="65">
        <f t="shared" si="89"/>
        <v>0</v>
      </c>
      <c r="K156" s="142">
        <v>85</v>
      </c>
      <c r="L156" s="65">
        <f t="shared" si="90"/>
        <v>0</v>
      </c>
      <c r="M156" s="126">
        <v>157</v>
      </c>
      <c r="N156" s="19">
        <f>M156*F156</f>
        <v>0</v>
      </c>
    </row>
    <row r="157" spans="1:20" s="22" customFormat="1" ht="14.1" customHeight="1" x14ac:dyDescent="0.25">
      <c r="A157" s="66" t="s">
        <v>3</v>
      </c>
      <c r="B157" s="188"/>
      <c r="C157" s="148"/>
      <c r="D157" s="32">
        <f t="shared" ref="D157" si="91">SUM(D152:D156)</f>
        <v>0</v>
      </c>
      <c r="E157" s="33"/>
      <c r="F157" s="75">
        <f>SUM(F152:F156)</f>
        <v>0</v>
      </c>
      <c r="G157" s="75"/>
      <c r="H157" s="75">
        <f t="shared" ref="H157:L157" si="92">SUM(H152:H156)</f>
        <v>0</v>
      </c>
      <c r="I157" s="75"/>
      <c r="J157" s="75">
        <f t="shared" si="92"/>
        <v>0</v>
      </c>
      <c r="K157" s="75"/>
      <c r="L157" s="75">
        <f t="shared" si="92"/>
        <v>0</v>
      </c>
      <c r="M157" s="79"/>
    </row>
    <row r="158" spans="1:20" ht="4.5" customHeight="1" x14ac:dyDescent="0.2">
      <c r="A158" s="277"/>
      <c r="B158" s="278"/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9"/>
    </row>
    <row r="159" spans="1:20" s="17" customFormat="1" ht="30" customHeight="1" x14ac:dyDescent="0.3">
      <c r="A159" s="236" t="s">
        <v>605</v>
      </c>
      <c r="B159" s="236"/>
      <c r="C159" s="236"/>
      <c r="D159" s="236"/>
      <c r="E159" s="236"/>
      <c r="F159" s="236"/>
      <c r="G159" s="303" t="s">
        <v>655</v>
      </c>
      <c r="H159" s="304"/>
      <c r="I159" s="304"/>
      <c r="J159" s="304"/>
      <c r="K159" s="304"/>
      <c r="L159" s="304"/>
      <c r="M159" s="305"/>
      <c r="P159" s="353" t="s">
        <v>355</v>
      </c>
      <c r="Q159" s="353"/>
      <c r="R159" s="353"/>
      <c r="S159" s="353"/>
      <c r="T159" s="353"/>
    </row>
    <row r="160" spans="1:20" s="19" customFormat="1" ht="28.5" customHeight="1" x14ac:dyDescent="0.25">
      <c r="A160" s="266" t="s">
        <v>606</v>
      </c>
      <c r="B160" s="267"/>
      <c r="C160" s="267"/>
      <c r="D160" s="267"/>
      <c r="E160" s="267"/>
      <c r="F160" s="268"/>
      <c r="G160" s="272"/>
      <c r="H160" s="272"/>
      <c r="I160" s="272"/>
      <c r="J160" s="272"/>
      <c r="K160" s="272"/>
      <c r="L160" s="272"/>
      <c r="M160" s="273"/>
    </row>
    <row r="161" spans="1:20" s="19" customFormat="1" ht="13.5" customHeight="1" x14ac:dyDescent="0.25">
      <c r="A161" s="44" t="s">
        <v>65</v>
      </c>
      <c r="B161" s="47" t="s">
        <v>415</v>
      </c>
      <c r="C161" s="47">
        <v>88</v>
      </c>
      <c r="D161" s="48">
        <f>C161*F161</f>
        <v>0</v>
      </c>
      <c r="E161" s="47" t="s">
        <v>49</v>
      </c>
      <c r="F161" s="50"/>
      <c r="G161" s="178">
        <v>318</v>
      </c>
      <c r="H161" s="63">
        <f>G161*F161</f>
        <v>0</v>
      </c>
      <c r="I161" s="204">
        <v>291.5</v>
      </c>
      <c r="J161" s="63">
        <f>I161*F161</f>
        <v>0</v>
      </c>
      <c r="K161" s="142">
        <v>265</v>
      </c>
      <c r="L161" s="63">
        <f>K161*F161</f>
        <v>0</v>
      </c>
      <c r="M161" s="126">
        <v>490</v>
      </c>
      <c r="N161" s="19">
        <f t="shared" si="49"/>
        <v>0</v>
      </c>
      <c r="O161" s="18"/>
    </row>
    <row r="162" spans="1:20" s="19" customFormat="1" ht="13.5" customHeight="1" x14ac:dyDescent="0.25">
      <c r="A162" s="44" t="s">
        <v>66</v>
      </c>
      <c r="B162" s="47" t="s">
        <v>416</v>
      </c>
      <c r="C162" s="47">
        <v>88</v>
      </c>
      <c r="D162" s="48">
        <f t="shared" ref="D162:D165" si="93">C162*F162</f>
        <v>0</v>
      </c>
      <c r="E162" s="47" t="s">
        <v>49</v>
      </c>
      <c r="F162" s="50"/>
      <c r="G162" s="178">
        <v>318</v>
      </c>
      <c r="H162" s="63">
        <f t="shared" ref="H162:H165" si="94">G162*F162</f>
        <v>0</v>
      </c>
      <c r="I162" s="204">
        <v>291.5</v>
      </c>
      <c r="J162" s="63">
        <f t="shared" ref="J162:J165" si="95">I162*F162</f>
        <v>0</v>
      </c>
      <c r="K162" s="142">
        <v>265</v>
      </c>
      <c r="L162" s="63">
        <f t="shared" ref="L162:L165" si="96">K162*F162</f>
        <v>0</v>
      </c>
      <c r="M162" s="126">
        <v>490</v>
      </c>
      <c r="N162" s="19">
        <f t="shared" si="49"/>
        <v>0</v>
      </c>
    </row>
    <row r="163" spans="1:20" s="19" customFormat="1" ht="13.5" customHeight="1" x14ac:dyDescent="0.25">
      <c r="A163" s="44" t="s">
        <v>69</v>
      </c>
      <c r="B163" s="47" t="s">
        <v>417</v>
      </c>
      <c r="C163" s="47">
        <v>88</v>
      </c>
      <c r="D163" s="48">
        <f t="shared" si="93"/>
        <v>0</v>
      </c>
      <c r="E163" s="47" t="s">
        <v>49</v>
      </c>
      <c r="F163" s="50"/>
      <c r="G163" s="178">
        <v>318</v>
      </c>
      <c r="H163" s="63">
        <f t="shared" si="94"/>
        <v>0</v>
      </c>
      <c r="I163" s="204">
        <v>291.5</v>
      </c>
      <c r="J163" s="63">
        <f t="shared" si="95"/>
        <v>0</v>
      </c>
      <c r="K163" s="142">
        <v>265</v>
      </c>
      <c r="L163" s="63">
        <f t="shared" si="96"/>
        <v>0</v>
      </c>
      <c r="M163" s="126">
        <v>490</v>
      </c>
      <c r="N163" s="19">
        <f t="shared" si="49"/>
        <v>0</v>
      </c>
    </row>
    <row r="164" spans="1:20" s="19" customFormat="1" ht="28.5" customHeight="1" x14ac:dyDescent="0.25">
      <c r="A164" s="80" t="s">
        <v>67</v>
      </c>
      <c r="B164" s="94" t="s">
        <v>418</v>
      </c>
      <c r="C164" s="47">
        <v>88</v>
      </c>
      <c r="D164" s="50">
        <f t="shared" si="93"/>
        <v>0</v>
      </c>
      <c r="E164" s="94" t="s">
        <v>49</v>
      </c>
      <c r="F164" s="50"/>
      <c r="G164" s="178">
        <v>318</v>
      </c>
      <c r="H164" s="63">
        <f t="shared" si="94"/>
        <v>0</v>
      </c>
      <c r="I164" s="204">
        <v>291.5</v>
      </c>
      <c r="J164" s="63">
        <f t="shared" si="95"/>
        <v>0</v>
      </c>
      <c r="K164" s="142">
        <v>265</v>
      </c>
      <c r="L164" s="63">
        <f t="shared" si="96"/>
        <v>0</v>
      </c>
      <c r="M164" s="126">
        <v>490</v>
      </c>
      <c r="N164" s="19">
        <f t="shared" si="49"/>
        <v>0</v>
      </c>
    </row>
    <row r="165" spans="1:20" s="19" customFormat="1" ht="13.5" customHeight="1" x14ac:dyDescent="0.25">
      <c r="A165" s="44" t="s">
        <v>70</v>
      </c>
      <c r="B165" s="47" t="s">
        <v>419</v>
      </c>
      <c r="C165" s="47">
        <v>88</v>
      </c>
      <c r="D165" s="48">
        <f t="shared" si="93"/>
        <v>0</v>
      </c>
      <c r="E165" s="47" t="s">
        <v>49</v>
      </c>
      <c r="F165" s="50"/>
      <c r="G165" s="178">
        <v>318</v>
      </c>
      <c r="H165" s="63">
        <f t="shared" si="94"/>
        <v>0</v>
      </c>
      <c r="I165" s="204">
        <v>291.5</v>
      </c>
      <c r="J165" s="63">
        <f t="shared" si="95"/>
        <v>0</v>
      </c>
      <c r="K165" s="142">
        <v>265</v>
      </c>
      <c r="L165" s="63">
        <f t="shared" si="96"/>
        <v>0</v>
      </c>
      <c r="M165" s="126">
        <v>490</v>
      </c>
      <c r="N165" s="19">
        <f t="shared" si="49"/>
        <v>0</v>
      </c>
    </row>
    <row r="166" spans="1:20" s="19" customFormat="1" ht="28.5" customHeight="1" x14ac:dyDescent="0.25">
      <c r="A166" s="269" t="s">
        <v>607</v>
      </c>
      <c r="B166" s="270"/>
      <c r="C166" s="270"/>
      <c r="D166" s="270"/>
      <c r="E166" s="270"/>
      <c r="F166" s="271"/>
      <c r="G166" s="272"/>
      <c r="H166" s="272"/>
      <c r="I166" s="272"/>
      <c r="J166" s="272"/>
      <c r="K166" s="272"/>
      <c r="L166" s="272"/>
      <c r="M166" s="273"/>
    </row>
    <row r="167" spans="1:20" s="19" customFormat="1" ht="13.5" customHeight="1" x14ac:dyDescent="0.25">
      <c r="A167" s="44" t="s">
        <v>65</v>
      </c>
      <c r="B167" s="47" t="s">
        <v>420</v>
      </c>
      <c r="C167" s="47">
        <v>88</v>
      </c>
      <c r="D167" s="48">
        <f>C167*F167</f>
        <v>0</v>
      </c>
      <c r="E167" s="47" t="s">
        <v>49</v>
      </c>
      <c r="F167" s="50"/>
      <c r="G167" s="178">
        <v>318</v>
      </c>
      <c r="H167" s="63">
        <f>G167*F167</f>
        <v>0</v>
      </c>
      <c r="I167" s="204">
        <v>291.5</v>
      </c>
      <c r="J167" s="63">
        <f t="shared" ref="J167:J171" si="97">I167*F167</f>
        <v>0</v>
      </c>
      <c r="K167" s="142">
        <v>265</v>
      </c>
      <c r="L167" s="63">
        <f t="shared" ref="L167:L171" si="98">K167*F167</f>
        <v>0</v>
      </c>
      <c r="M167" s="126">
        <v>490</v>
      </c>
      <c r="N167" s="19">
        <f t="shared" si="49"/>
        <v>0</v>
      </c>
    </row>
    <row r="168" spans="1:20" s="19" customFormat="1" ht="13.5" customHeight="1" x14ac:dyDescent="0.25">
      <c r="A168" s="44" t="s">
        <v>66</v>
      </c>
      <c r="B168" s="47" t="s">
        <v>421</v>
      </c>
      <c r="C168" s="47">
        <v>88</v>
      </c>
      <c r="D168" s="48">
        <f t="shared" ref="D168:D171" si="99">C168*F168</f>
        <v>0</v>
      </c>
      <c r="E168" s="47" t="s">
        <v>49</v>
      </c>
      <c r="F168" s="50"/>
      <c r="G168" s="178">
        <v>318</v>
      </c>
      <c r="H168" s="63">
        <f t="shared" ref="H168:H171" si="100">G168*F168</f>
        <v>0</v>
      </c>
      <c r="I168" s="204">
        <v>291.5</v>
      </c>
      <c r="J168" s="63">
        <f t="shared" si="97"/>
        <v>0</v>
      </c>
      <c r="K168" s="142">
        <v>265</v>
      </c>
      <c r="L168" s="63">
        <f t="shared" si="98"/>
        <v>0</v>
      </c>
      <c r="M168" s="126">
        <v>490</v>
      </c>
      <c r="N168" s="19">
        <f t="shared" si="49"/>
        <v>0</v>
      </c>
    </row>
    <row r="169" spans="1:20" s="19" customFormat="1" ht="13.5" customHeight="1" x14ac:dyDescent="0.25">
      <c r="A169" s="44" t="s">
        <v>69</v>
      </c>
      <c r="B169" s="47" t="s">
        <v>422</v>
      </c>
      <c r="C169" s="47">
        <v>88</v>
      </c>
      <c r="D169" s="48">
        <f t="shared" si="99"/>
        <v>0</v>
      </c>
      <c r="E169" s="47" t="s">
        <v>49</v>
      </c>
      <c r="F169" s="50"/>
      <c r="G169" s="178">
        <v>318</v>
      </c>
      <c r="H169" s="63">
        <f t="shared" si="100"/>
        <v>0</v>
      </c>
      <c r="I169" s="204">
        <v>291.5</v>
      </c>
      <c r="J169" s="63">
        <f t="shared" si="97"/>
        <v>0</v>
      </c>
      <c r="K169" s="142">
        <v>265</v>
      </c>
      <c r="L169" s="63">
        <f t="shared" si="98"/>
        <v>0</v>
      </c>
      <c r="M169" s="126">
        <v>490</v>
      </c>
      <c r="N169" s="19">
        <f t="shared" si="49"/>
        <v>0</v>
      </c>
    </row>
    <row r="170" spans="1:20" s="19" customFormat="1" ht="28.5" customHeight="1" x14ac:dyDescent="0.25">
      <c r="A170" s="80" t="s">
        <v>67</v>
      </c>
      <c r="B170" s="94" t="s">
        <v>423</v>
      </c>
      <c r="C170" s="47">
        <v>88</v>
      </c>
      <c r="D170" s="50">
        <f t="shared" si="99"/>
        <v>0</v>
      </c>
      <c r="E170" s="94" t="s">
        <v>49</v>
      </c>
      <c r="F170" s="50"/>
      <c r="G170" s="178">
        <v>318</v>
      </c>
      <c r="H170" s="63">
        <f t="shared" si="100"/>
        <v>0</v>
      </c>
      <c r="I170" s="204">
        <v>291.5</v>
      </c>
      <c r="J170" s="63">
        <f t="shared" si="97"/>
        <v>0</v>
      </c>
      <c r="K170" s="142">
        <v>265</v>
      </c>
      <c r="L170" s="63">
        <f t="shared" si="98"/>
        <v>0</v>
      </c>
      <c r="M170" s="126">
        <v>490</v>
      </c>
      <c r="N170" s="19">
        <f t="shared" si="49"/>
        <v>0</v>
      </c>
    </row>
    <row r="171" spans="1:20" s="19" customFormat="1" ht="13.5" customHeight="1" x14ac:dyDescent="0.25">
      <c r="A171" s="44" t="s">
        <v>70</v>
      </c>
      <c r="B171" s="47" t="s">
        <v>424</v>
      </c>
      <c r="C171" s="47">
        <v>88</v>
      </c>
      <c r="D171" s="48">
        <f t="shared" si="99"/>
        <v>0</v>
      </c>
      <c r="E171" s="47" t="s">
        <v>49</v>
      </c>
      <c r="F171" s="50"/>
      <c r="G171" s="178">
        <v>318</v>
      </c>
      <c r="H171" s="63">
        <f t="shared" si="100"/>
        <v>0</v>
      </c>
      <c r="I171" s="204">
        <v>291.5</v>
      </c>
      <c r="J171" s="63">
        <f t="shared" si="97"/>
        <v>0</v>
      </c>
      <c r="K171" s="142">
        <v>265</v>
      </c>
      <c r="L171" s="63">
        <f t="shared" si="98"/>
        <v>0</v>
      </c>
      <c r="M171" s="126">
        <v>490</v>
      </c>
      <c r="N171" s="19">
        <f t="shared" si="49"/>
        <v>0</v>
      </c>
    </row>
    <row r="172" spans="1:20" s="22" customFormat="1" ht="14.1" customHeight="1" x14ac:dyDescent="0.25">
      <c r="A172" s="36" t="s">
        <v>3</v>
      </c>
      <c r="B172" s="29"/>
      <c r="C172" s="137"/>
      <c r="D172" s="29">
        <f t="shared" ref="D172" si="101">SUM(D161:D165)+SUM(D167:D171)</f>
        <v>0</v>
      </c>
      <c r="E172" s="30"/>
      <c r="F172" s="93">
        <f>SUM(F161:F165)+SUM(F167:F171)</f>
        <v>0</v>
      </c>
      <c r="G172" s="76"/>
      <c r="H172" s="77">
        <f t="shared" ref="H172:J172" si="102">SUM(H161:H165)+SUM(H167:H171)</f>
        <v>0</v>
      </c>
      <c r="I172" s="77"/>
      <c r="J172" s="77">
        <f t="shared" si="102"/>
        <v>0</v>
      </c>
      <c r="K172" s="77"/>
      <c r="L172" s="77">
        <f>SUM(L161:L165)+SUM(L167:L171)</f>
        <v>0</v>
      </c>
      <c r="M172" s="78"/>
    </row>
    <row r="173" spans="1:20" ht="4.5" customHeight="1" x14ac:dyDescent="0.2">
      <c r="A173" s="277"/>
      <c r="B173" s="278"/>
      <c r="C173" s="278"/>
      <c r="D173" s="278"/>
      <c r="E173" s="278"/>
      <c r="F173" s="278"/>
      <c r="G173" s="278"/>
      <c r="H173" s="278"/>
      <c r="I173" s="278"/>
      <c r="J173" s="278"/>
      <c r="K173" s="278"/>
      <c r="L173" s="278"/>
      <c r="M173" s="279"/>
    </row>
    <row r="174" spans="1:20" s="17" customFormat="1" ht="30" customHeight="1" x14ac:dyDescent="0.3">
      <c r="A174" s="236" t="s">
        <v>608</v>
      </c>
      <c r="B174" s="236"/>
      <c r="C174" s="236"/>
      <c r="D174" s="236"/>
      <c r="E174" s="236"/>
      <c r="F174" s="236"/>
      <c r="G174" s="315"/>
      <c r="H174" s="315"/>
      <c r="I174" s="315"/>
      <c r="J174" s="315"/>
      <c r="K174" s="315"/>
      <c r="L174" s="315"/>
      <c r="M174" s="316"/>
      <c r="P174" s="353" t="s">
        <v>355</v>
      </c>
      <c r="Q174" s="353"/>
      <c r="R174" s="353"/>
      <c r="S174" s="353"/>
      <c r="T174" s="353"/>
    </row>
    <row r="175" spans="1:20" s="19" customFormat="1" ht="28.5" customHeight="1" x14ac:dyDescent="0.25">
      <c r="A175" s="266" t="s">
        <v>606</v>
      </c>
      <c r="B175" s="267"/>
      <c r="C175" s="267"/>
      <c r="D175" s="267"/>
      <c r="E175" s="267"/>
      <c r="F175" s="268"/>
      <c r="G175" s="272"/>
      <c r="H175" s="272"/>
      <c r="I175" s="272"/>
      <c r="J175" s="272"/>
      <c r="K175" s="272"/>
      <c r="L175" s="272"/>
      <c r="M175" s="273"/>
      <c r="N175" s="19">
        <f t="shared" si="49"/>
        <v>0</v>
      </c>
      <c r="O175"/>
    </row>
    <row r="176" spans="1:20" s="19" customFormat="1" ht="13.5" customHeight="1" x14ac:dyDescent="0.25">
      <c r="A176" s="44" t="s">
        <v>65</v>
      </c>
      <c r="B176" s="47"/>
      <c r="C176" s="136">
        <v>1050</v>
      </c>
      <c r="D176" s="132">
        <f>C176*F176</f>
        <v>0</v>
      </c>
      <c r="E176" s="47" t="s">
        <v>49</v>
      </c>
      <c r="F176" s="195"/>
      <c r="G176" s="179">
        <v>4100</v>
      </c>
      <c r="H176" s="68">
        <f t="shared" ref="H176:H186" si="103">G176*F176</f>
        <v>0</v>
      </c>
      <c r="I176" s="206">
        <v>4100</v>
      </c>
      <c r="J176" s="68">
        <f t="shared" ref="J176:J186" si="104">F176*I176</f>
        <v>0</v>
      </c>
      <c r="K176" s="59">
        <v>4100</v>
      </c>
      <c r="L176" s="63">
        <f t="shared" ref="L176:L186" si="105">F176*K176</f>
        <v>0</v>
      </c>
      <c r="M176" s="126">
        <v>7585</v>
      </c>
      <c r="N176" s="19">
        <f t="shared" si="49"/>
        <v>0</v>
      </c>
      <c r="O176"/>
    </row>
    <row r="177" spans="1:20" s="19" customFormat="1" ht="13.5" customHeight="1" x14ac:dyDescent="0.25">
      <c r="A177" s="44" t="s">
        <v>66</v>
      </c>
      <c r="B177" s="47"/>
      <c r="C177" s="136">
        <v>1050</v>
      </c>
      <c r="D177" s="132">
        <f t="shared" ref="D177:D180" si="106">C177*F177</f>
        <v>0</v>
      </c>
      <c r="E177" s="47" t="s">
        <v>49</v>
      </c>
      <c r="F177" s="195"/>
      <c r="G177" s="179">
        <v>4100</v>
      </c>
      <c r="H177" s="68">
        <f t="shared" si="103"/>
        <v>0</v>
      </c>
      <c r="I177" s="206">
        <v>4100</v>
      </c>
      <c r="J177" s="68">
        <f t="shared" si="104"/>
        <v>0</v>
      </c>
      <c r="K177" s="59">
        <v>4100</v>
      </c>
      <c r="L177" s="63">
        <f t="shared" si="105"/>
        <v>0</v>
      </c>
      <c r="M177" s="126">
        <v>7585</v>
      </c>
      <c r="N177" s="19">
        <f t="shared" si="49"/>
        <v>0</v>
      </c>
      <c r="O177"/>
    </row>
    <row r="178" spans="1:20" s="19" customFormat="1" ht="13.5" customHeight="1" x14ac:dyDescent="0.25">
      <c r="A178" s="44" t="s">
        <v>69</v>
      </c>
      <c r="B178" s="47"/>
      <c r="C178" s="136">
        <v>1050</v>
      </c>
      <c r="D178" s="132">
        <f t="shared" si="106"/>
        <v>0</v>
      </c>
      <c r="E178" s="47" t="s">
        <v>49</v>
      </c>
      <c r="F178" s="195"/>
      <c r="G178" s="179">
        <v>4100</v>
      </c>
      <c r="H178" s="68">
        <f t="shared" si="103"/>
        <v>0</v>
      </c>
      <c r="I178" s="206">
        <v>4100</v>
      </c>
      <c r="J178" s="68">
        <f t="shared" si="104"/>
        <v>0</v>
      </c>
      <c r="K178" s="59">
        <v>4100</v>
      </c>
      <c r="L178" s="63">
        <f t="shared" si="105"/>
        <v>0</v>
      </c>
      <c r="M178" s="126">
        <v>7585</v>
      </c>
      <c r="N178" s="19">
        <f t="shared" si="49"/>
        <v>0</v>
      </c>
      <c r="O178"/>
    </row>
    <row r="179" spans="1:20" s="19" customFormat="1" ht="13.5" customHeight="1" x14ac:dyDescent="0.25">
      <c r="A179" s="80" t="s">
        <v>67</v>
      </c>
      <c r="B179" s="94"/>
      <c r="C179" s="136">
        <v>1050</v>
      </c>
      <c r="D179" s="132">
        <f t="shared" si="106"/>
        <v>0</v>
      </c>
      <c r="E179" s="47" t="s">
        <v>49</v>
      </c>
      <c r="F179" s="195"/>
      <c r="G179" s="179">
        <v>4100</v>
      </c>
      <c r="H179" s="68">
        <f t="shared" si="103"/>
        <v>0</v>
      </c>
      <c r="I179" s="206">
        <v>4100</v>
      </c>
      <c r="J179" s="68">
        <f t="shared" si="104"/>
        <v>0</v>
      </c>
      <c r="K179" s="59">
        <v>4100</v>
      </c>
      <c r="L179" s="63">
        <f t="shared" si="105"/>
        <v>0</v>
      </c>
      <c r="M179" s="126">
        <v>7585</v>
      </c>
      <c r="N179" s="19">
        <f t="shared" si="49"/>
        <v>0</v>
      </c>
      <c r="O179"/>
    </row>
    <row r="180" spans="1:20" s="19" customFormat="1" ht="13.5" customHeight="1" x14ac:dyDescent="0.25">
      <c r="A180" s="44" t="s">
        <v>70</v>
      </c>
      <c r="B180" s="47"/>
      <c r="C180" s="136">
        <v>1050</v>
      </c>
      <c r="D180" s="132">
        <f t="shared" si="106"/>
        <v>0</v>
      </c>
      <c r="E180" s="47" t="s">
        <v>49</v>
      </c>
      <c r="F180" s="195"/>
      <c r="G180" s="179">
        <v>4100</v>
      </c>
      <c r="H180" s="68">
        <f t="shared" si="103"/>
        <v>0</v>
      </c>
      <c r="I180" s="206">
        <v>4100</v>
      </c>
      <c r="J180" s="68">
        <f t="shared" si="104"/>
        <v>0</v>
      </c>
      <c r="K180" s="59">
        <v>4100</v>
      </c>
      <c r="L180" s="63">
        <f t="shared" si="105"/>
        <v>0</v>
      </c>
      <c r="M180" s="126">
        <v>7585</v>
      </c>
      <c r="N180" s="19">
        <f t="shared" si="49"/>
        <v>0</v>
      </c>
      <c r="O180"/>
    </row>
    <row r="181" spans="1:20" s="19" customFormat="1" ht="28.5" customHeight="1" x14ac:dyDescent="0.25">
      <c r="A181" s="269" t="s">
        <v>647</v>
      </c>
      <c r="B181" s="270"/>
      <c r="C181" s="270"/>
      <c r="D181" s="270"/>
      <c r="E181" s="270"/>
      <c r="F181" s="271"/>
      <c r="G181" s="272"/>
      <c r="H181" s="272"/>
      <c r="I181" s="272"/>
      <c r="J181" s="272"/>
      <c r="K181" s="272"/>
      <c r="L181" s="272"/>
      <c r="M181" s="273"/>
      <c r="N181" s="19">
        <f t="shared" si="49"/>
        <v>0</v>
      </c>
      <c r="O181"/>
    </row>
    <row r="182" spans="1:20" s="19" customFormat="1" ht="13.5" customHeight="1" x14ac:dyDescent="0.25">
      <c r="A182" s="44" t="s">
        <v>65</v>
      </c>
      <c r="B182" s="47"/>
      <c r="C182" s="136">
        <v>1050</v>
      </c>
      <c r="D182" s="132">
        <f>C182*F182</f>
        <v>0</v>
      </c>
      <c r="E182" s="47" t="s">
        <v>49</v>
      </c>
      <c r="F182" s="195"/>
      <c r="G182" s="179">
        <v>4100</v>
      </c>
      <c r="H182" s="68">
        <f t="shared" si="103"/>
        <v>0</v>
      </c>
      <c r="I182" s="206">
        <v>4100</v>
      </c>
      <c r="J182" s="68">
        <f t="shared" si="104"/>
        <v>0</v>
      </c>
      <c r="K182" s="59">
        <v>4100</v>
      </c>
      <c r="L182" s="63">
        <f t="shared" si="105"/>
        <v>0</v>
      </c>
      <c r="M182" s="126">
        <v>7585</v>
      </c>
      <c r="N182" s="19">
        <f t="shared" si="49"/>
        <v>0</v>
      </c>
      <c r="O182"/>
    </row>
    <row r="183" spans="1:20" s="19" customFormat="1" ht="13.5" customHeight="1" x14ac:dyDescent="0.25">
      <c r="A183" s="44" t="s">
        <v>66</v>
      </c>
      <c r="B183" s="47"/>
      <c r="C183" s="136">
        <v>1050</v>
      </c>
      <c r="D183" s="132">
        <f t="shared" ref="D183:D186" si="107">C183*F183</f>
        <v>0</v>
      </c>
      <c r="E183" s="47" t="s">
        <v>49</v>
      </c>
      <c r="F183" s="195"/>
      <c r="G183" s="179">
        <v>4100</v>
      </c>
      <c r="H183" s="68">
        <f t="shared" si="103"/>
        <v>0</v>
      </c>
      <c r="I183" s="206">
        <v>4100</v>
      </c>
      <c r="J183" s="68">
        <f t="shared" si="104"/>
        <v>0</v>
      </c>
      <c r="K183" s="59">
        <v>4100</v>
      </c>
      <c r="L183" s="63">
        <f t="shared" si="105"/>
        <v>0</v>
      </c>
      <c r="M183" s="126">
        <v>7585</v>
      </c>
      <c r="N183" s="19">
        <f t="shared" si="49"/>
        <v>0</v>
      </c>
      <c r="O183"/>
    </row>
    <row r="184" spans="1:20" s="19" customFormat="1" ht="13.5" customHeight="1" x14ac:dyDescent="0.25">
      <c r="A184" s="44" t="s">
        <v>69</v>
      </c>
      <c r="B184" s="47"/>
      <c r="C184" s="136">
        <v>1050</v>
      </c>
      <c r="D184" s="132">
        <f t="shared" si="107"/>
        <v>0</v>
      </c>
      <c r="E184" s="47" t="s">
        <v>49</v>
      </c>
      <c r="F184" s="195"/>
      <c r="G184" s="179">
        <v>4100</v>
      </c>
      <c r="H184" s="68">
        <f t="shared" si="103"/>
        <v>0</v>
      </c>
      <c r="I184" s="206">
        <v>4100</v>
      </c>
      <c r="J184" s="68">
        <f t="shared" si="104"/>
        <v>0</v>
      </c>
      <c r="K184" s="59">
        <v>4100</v>
      </c>
      <c r="L184" s="63">
        <f t="shared" si="105"/>
        <v>0</v>
      </c>
      <c r="M184" s="126">
        <v>7585</v>
      </c>
      <c r="N184" s="19">
        <f t="shared" si="49"/>
        <v>0</v>
      </c>
      <c r="O184"/>
    </row>
    <row r="185" spans="1:20" s="19" customFormat="1" ht="13.5" customHeight="1" x14ac:dyDescent="0.25">
      <c r="A185" s="80" t="s">
        <v>67</v>
      </c>
      <c r="B185" s="94"/>
      <c r="C185" s="136">
        <v>1050</v>
      </c>
      <c r="D185" s="132">
        <f t="shared" si="107"/>
        <v>0</v>
      </c>
      <c r="E185" s="47" t="s">
        <v>49</v>
      </c>
      <c r="F185" s="195"/>
      <c r="G185" s="179">
        <v>4100</v>
      </c>
      <c r="H185" s="68">
        <f t="shared" si="103"/>
        <v>0</v>
      </c>
      <c r="I185" s="206">
        <v>4100</v>
      </c>
      <c r="J185" s="68">
        <f t="shared" si="104"/>
        <v>0</v>
      </c>
      <c r="K185" s="59">
        <v>4100</v>
      </c>
      <c r="L185" s="63">
        <f t="shared" si="105"/>
        <v>0</v>
      </c>
      <c r="M185" s="126">
        <v>7585</v>
      </c>
      <c r="N185" s="19">
        <f t="shared" si="49"/>
        <v>0</v>
      </c>
      <c r="O185"/>
    </row>
    <row r="186" spans="1:20" s="19" customFormat="1" ht="13.5" customHeight="1" x14ac:dyDescent="0.25">
      <c r="A186" s="44" t="s">
        <v>70</v>
      </c>
      <c r="B186" s="47"/>
      <c r="C186" s="136">
        <v>1050</v>
      </c>
      <c r="D186" s="132">
        <f t="shared" si="107"/>
        <v>0</v>
      </c>
      <c r="E186" s="47" t="s">
        <v>49</v>
      </c>
      <c r="F186" s="195"/>
      <c r="G186" s="179">
        <v>4100</v>
      </c>
      <c r="H186" s="68">
        <f t="shared" si="103"/>
        <v>0</v>
      </c>
      <c r="I186" s="206">
        <v>4100</v>
      </c>
      <c r="J186" s="68">
        <f t="shared" si="104"/>
        <v>0</v>
      </c>
      <c r="K186" s="59">
        <v>4100</v>
      </c>
      <c r="L186" s="63">
        <f t="shared" si="105"/>
        <v>0</v>
      </c>
      <c r="M186" s="126">
        <v>7585</v>
      </c>
      <c r="N186" s="19">
        <f t="shared" si="49"/>
        <v>0</v>
      </c>
      <c r="O186"/>
    </row>
    <row r="187" spans="1:20" s="19" customFormat="1" ht="13.5" customHeight="1" x14ac:dyDescent="0.25">
      <c r="A187" s="36" t="s">
        <v>3</v>
      </c>
      <c r="B187" s="137"/>
      <c r="C187" s="136"/>
      <c r="D187" s="132">
        <f>SUM(D176:D180)+SUM(D182:D186)</f>
        <v>0</v>
      </c>
      <c r="E187" s="132"/>
      <c r="F187" s="147">
        <f t="shared" ref="F187" si="108">SUM(F176:F180)+SUM(F182:F186)</f>
        <v>0</v>
      </c>
      <c r="G187" s="147"/>
      <c r="H187" s="149">
        <f t="shared" ref="H187" si="109">SUM(H176:H180)+SUM(H182:H186)</f>
        <v>0</v>
      </c>
      <c r="I187" s="149"/>
      <c r="J187" s="149">
        <f t="shared" ref="J187" si="110">SUM(J176:J180)+SUM(J182:J186)</f>
        <v>0</v>
      </c>
      <c r="K187" s="149"/>
      <c r="L187" s="149">
        <f t="shared" ref="L187" si="111">SUM(L176:L180)+SUM(L182:L186)</f>
        <v>0</v>
      </c>
      <c r="M187" s="126"/>
      <c r="O187"/>
    </row>
    <row r="188" spans="1:20" ht="4.5" customHeight="1" x14ac:dyDescent="0.2">
      <c r="A188" s="277"/>
      <c r="B188" s="278"/>
      <c r="C188" s="278"/>
      <c r="D188" s="278"/>
      <c r="E188" s="278"/>
      <c r="F188" s="278"/>
      <c r="G188" s="278"/>
      <c r="H188" s="278"/>
      <c r="I188" s="278"/>
      <c r="J188" s="278"/>
      <c r="K188" s="278"/>
      <c r="L188" s="278"/>
      <c r="M188" s="279"/>
    </row>
    <row r="189" spans="1:20" s="17" customFormat="1" ht="45" customHeight="1" x14ac:dyDescent="0.3">
      <c r="A189" s="239" t="s">
        <v>609</v>
      </c>
      <c r="B189" s="239"/>
      <c r="C189" s="239"/>
      <c r="D189" s="239"/>
      <c r="E189" s="239"/>
      <c r="F189" s="283"/>
      <c r="G189" s="306"/>
      <c r="H189" s="306"/>
      <c r="I189" s="306"/>
      <c r="J189" s="306"/>
      <c r="K189" s="306"/>
      <c r="L189" s="306"/>
      <c r="M189" s="307"/>
      <c r="P189" s="353" t="s">
        <v>355</v>
      </c>
      <c r="Q189" s="353"/>
      <c r="R189" s="353"/>
      <c r="S189" s="353"/>
      <c r="T189" s="353"/>
    </row>
    <row r="190" spans="1:20" s="19" customFormat="1" ht="28.5" customHeight="1" x14ac:dyDescent="0.25">
      <c r="A190" s="266" t="s">
        <v>606</v>
      </c>
      <c r="B190" s="267"/>
      <c r="C190" s="267"/>
      <c r="D190" s="267"/>
      <c r="E190" s="267"/>
      <c r="F190" s="268"/>
      <c r="G190" s="272"/>
      <c r="H190" s="272"/>
      <c r="I190" s="272"/>
      <c r="J190" s="272"/>
      <c r="K190" s="272"/>
      <c r="L190" s="272"/>
      <c r="M190" s="273"/>
    </row>
    <row r="191" spans="1:20" s="19" customFormat="1" ht="13.5" customHeight="1" x14ac:dyDescent="0.25">
      <c r="A191" s="44" t="s">
        <v>65</v>
      </c>
      <c r="B191" s="47" t="s">
        <v>425</v>
      </c>
      <c r="C191" s="138">
        <v>15</v>
      </c>
      <c r="D191" s="48">
        <f>C191*F191</f>
        <v>0</v>
      </c>
      <c r="E191" s="47" t="s">
        <v>49</v>
      </c>
      <c r="F191" s="50"/>
      <c r="G191" s="178">
        <v>43.35</v>
      </c>
      <c r="H191" s="68">
        <f t="shared" ref="H191" si="112">G191*F191</f>
        <v>0</v>
      </c>
      <c r="I191" s="204">
        <v>43.35</v>
      </c>
      <c r="J191" s="68">
        <f t="shared" ref="J191" si="113">F191*I191</f>
        <v>0</v>
      </c>
      <c r="K191" s="99">
        <v>43.35</v>
      </c>
      <c r="L191" s="63">
        <f>K191*F191</f>
        <v>0</v>
      </c>
      <c r="M191" s="126">
        <v>80</v>
      </c>
      <c r="N191" s="19">
        <f t="shared" si="49"/>
        <v>0</v>
      </c>
      <c r="O191" s="18"/>
    </row>
    <row r="192" spans="1:20" s="19" customFormat="1" ht="13.5" customHeight="1" x14ac:dyDescent="0.25">
      <c r="A192" s="44" t="s">
        <v>66</v>
      </c>
      <c r="B192" s="47" t="s">
        <v>426</v>
      </c>
      <c r="C192" s="138">
        <v>15</v>
      </c>
      <c r="D192" s="48">
        <f t="shared" ref="D192:D195" si="114">C192*F192</f>
        <v>0</v>
      </c>
      <c r="E192" s="47" t="s">
        <v>49</v>
      </c>
      <c r="F192" s="50"/>
      <c r="G192" s="178">
        <v>43.35</v>
      </c>
      <c r="H192" s="63">
        <f t="shared" ref="H192:H195" si="115">G192*F192</f>
        <v>0</v>
      </c>
      <c r="I192" s="204">
        <v>43.35</v>
      </c>
      <c r="J192" s="63">
        <f t="shared" ref="J192:J195" si="116">I192*F192</f>
        <v>0</v>
      </c>
      <c r="K192" s="99">
        <v>43.35</v>
      </c>
      <c r="L192" s="63">
        <f t="shared" ref="L192:L195" si="117">K192*F192</f>
        <v>0</v>
      </c>
      <c r="M192" s="126">
        <v>80</v>
      </c>
      <c r="N192" s="19">
        <f t="shared" si="49"/>
        <v>0</v>
      </c>
    </row>
    <row r="193" spans="1:20" s="19" customFormat="1" ht="13.5" customHeight="1" x14ac:dyDescent="0.25">
      <c r="A193" s="44" t="s">
        <v>69</v>
      </c>
      <c r="B193" s="47" t="s">
        <v>427</v>
      </c>
      <c r="C193" s="138">
        <v>15</v>
      </c>
      <c r="D193" s="48">
        <f t="shared" si="114"/>
        <v>0</v>
      </c>
      <c r="E193" s="47" t="s">
        <v>49</v>
      </c>
      <c r="F193" s="50"/>
      <c r="G193" s="178">
        <v>43.35</v>
      </c>
      <c r="H193" s="63">
        <f t="shared" si="115"/>
        <v>0</v>
      </c>
      <c r="I193" s="204">
        <v>43.35</v>
      </c>
      <c r="J193" s="63">
        <f t="shared" si="116"/>
        <v>0</v>
      </c>
      <c r="K193" s="99">
        <v>43.35</v>
      </c>
      <c r="L193" s="63">
        <f t="shared" si="117"/>
        <v>0</v>
      </c>
      <c r="M193" s="126">
        <v>80</v>
      </c>
      <c r="N193" s="19">
        <f t="shared" si="49"/>
        <v>0</v>
      </c>
    </row>
    <row r="194" spans="1:20" s="19" customFormat="1" ht="28.5" customHeight="1" x14ac:dyDescent="0.25">
      <c r="A194" s="80" t="s">
        <v>67</v>
      </c>
      <c r="B194" s="94" t="s">
        <v>428</v>
      </c>
      <c r="C194" s="150">
        <v>15</v>
      </c>
      <c r="D194" s="50">
        <f t="shared" si="114"/>
        <v>0</v>
      </c>
      <c r="E194" s="94" t="s">
        <v>49</v>
      </c>
      <c r="F194" s="50"/>
      <c r="G194" s="178">
        <v>43.35</v>
      </c>
      <c r="H194" s="63">
        <f t="shared" si="115"/>
        <v>0</v>
      </c>
      <c r="I194" s="204">
        <v>43.35</v>
      </c>
      <c r="J194" s="63">
        <f t="shared" si="116"/>
        <v>0</v>
      </c>
      <c r="K194" s="99">
        <v>43.35</v>
      </c>
      <c r="L194" s="63">
        <f t="shared" si="117"/>
        <v>0</v>
      </c>
      <c r="M194" s="126">
        <v>80</v>
      </c>
      <c r="N194" s="19">
        <f t="shared" si="49"/>
        <v>0</v>
      </c>
    </row>
    <row r="195" spans="1:20" s="19" customFormat="1" ht="13.5" customHeight="1" x14ac:dyDescent="0.25">
      <c r="A195" s="44" t="s">
        <v>70</v>
      </c>
      <c r="B195" s="47" t="s">
        <v>429</v>
      </c>
      <c r="C195" s="138">
        <v>15</v>
      </c>
      <c r="D195" s="48">
        <f t="shared" si="114"/>
        <v>0</v>
      </c>
      <c r="E195" s="47" t="s">
        <v>49</v>
      </c>
      <c r="F195" s="50"/>
      <c r="G195" s="178">
        <v>43.35</v>
      </c>
      <c r="H195" s="63">
        <f t="shared" si="115"/>
        <v>0</v>
      </c>
      <c r="I195" s="204">
        <v>43.35</v>
      </c>
      <c r="J195" s="63">
        <f t="shared" si="116"/>
        <v>0</v>
      </c>
      <c r="K195" s="99">
        <v>43.35</v>
      </c>
      <c r="L195" s="63">
        <f t="shared" si="117"/>
        <v>0</v>
      </c>
      <c r="M195" s="126">
        <v>80</v>
      </c>
      <c r="N195" s="19">
        <f t="shared" ref="N195:N267" si="118">M195*F195</f>
        <v>0</v>
      </c>
    </row>
    <row r="196" spans="1:20" s="19" customFormat="1" ht="28.5" customHeight="1" x14ac:dyDescent="0.25">
      <c r="A196" s="269" t="s">
        <v>647</v>
      </c>
      <c r="B196" s="270"/>
      <c r="C196" s="270"/>
      <c r="D196" s="270"/>
      <c r="E196" s="270"/>
      <c r="F196" s="271"/>
      <c r="G196" s="272"/>
      <c r="H196" s="272"/>
      <c r="I196" s="272"/>
      <c r="J196" s="272"/>
      <c r="K196" s="272"/>
      <c r="L196" s="272"/>
      <c r="M196" s="273"/>
    </row>
    <row r="197" spans="1:20" s="19" customFormat="1" ht="13.5" customHeight="1" x14ac:dyDescent="0.25">
      <c r="A197" s="44" t="s">
        <v>65</v>
      </c>
      <c r="B197" s="47" t="s">
        <v>430</v>
      </c>
      <c r="C197" s="138">
        <v>15</v>
      </c>
      <c r="D197" s="48">
        <f>C197*F197</f>
        <v>0</v>
      </c>
      <c r="E197" s="47" t="s">
        <v>49</v>
      </c>
      <c r="F197" s="50"/>
      <c r="G197" s="178">
        <v>43.35</v>
      </c>
      <c r="H197" s="68">
        <f t="shared" ref="H197:H201" si="119">G197*F197</f>
        <v>0</v>
      </c>
      <c r="I197" s="204">
        <v>43.35</v>
      </c>
      <c r="J197" s="68">
        <f t="shared" ref="J197" si="120">F197*I197</f>
        <v>0</v>
      </c>
      <c r="K197" s="99">
        <v>43.35</v>
      </c>
      <c r="L197" s="63">
        <f t="shared" ref="L197:L201" si="121">K197*F197</f>
        <v>0</v>
      </c>
      <c r="M197" s="126">
        <v>80</v>
      </c>
      <c r="N197" s="19">
        <f t="shared" si="118"/>
        <v>0</v>
      </c>
    </row>
    <row r="198" spans="1:20" s="19" customFormat="1" ht="13.5" customHeight="1" x14ac:dyDescent="0.25">
      <c r="A198" s="44" t="s">
        <v>66</v>
      </c>
      <c r="B198" s="47" t="s">
        <v>431</v>
      </c>
      <c r="C198" s="138">
        <v>15</v>
      </c>
      <c r="D198" s="48">
        <f t="shared" ref="D198:D201" si="122">C198*F198</f>
        <v>0</v>
      </c>
      <c r="E198" s="47" t="s">
        <v>49</v>
      </c>
      <c r="F198" s="50"/>
      <c r="G198" s="178">
        <v>43.35</v>
      </c>
      <c r="H198" s="63">
        <f t="shared" si="119"/>
        <v>0</v>
      </c>
      <c r="I198" s="204">
        <v>43.35</v>
      </c>
      <c r="J198" s="63">
        <f t="shared" ref="J198:J201" si="123">I198*F198</f>
        <v>0</v>
      </c>
      <c r="K198" s="99">
        <v>43.35</v>
      </c>
      <c r="L198" s="63">
        <f t="shared" si="121"/>
        <v>0</v>
      </c>
      <c r="M198" s="126">
        <v>80</v>
      </c>
      <c r="N198" s="19">
        <f t="shared" si="118"/>
        <v>0</v>
      </c>
    </row>
    <row r="199" spans="1:20" s="19" customFormat="1" ht="13.5" customHeight="1" x14ac:dyDescent="0.25">
      <c r="A199" s="44" t="s">
        <v>69</v>
      </c>
      <c r="B199" s="47" t="s">
        <v>432</v>
      </c>
      <c r="C199" s="138">
        <v>15</v>
      </c>
      <c r="D199" s="48">
        <f t="shared" si="122"/>
        <v>0</v>
      </c>
      <c r="E199" s="47" t="s">
        <v>49</v>
      </c>
      <c r="F199" s="50"/>
      <c r="G199" s="178">
        <v>43.35</v>
      </c>
      <c r="H199" s="63">
        <f t="shared" si="119"/>
        <v>0</v>
      </c>
      <c r="I199" s="204">
        <v>43.35</v>
      </c>
      <c r="J199" s="63">
        <f t="shared" si="123"/>
        <v>0</v>
      </c>
      <c r="K199" s="99">
        <v>43.35</v>
      </c>
      <c r="L199" s="63">
        <f t="shared" si="121"/>
        <v>0</v>
      </c>
      <c r="M199" s="126">
        <v>80</v>
      </c>
      <c r="N199" s="19">
        <f t="shared" si="118"/>
        <v>0</v>
      </c>
    </row>
    <row r="200" spans="1:20" s="19" customFormat="1" ht="28.5" customHeight="1" x14ac:dyDescent="0.25">
      <c r="A200" s="80" t="s">
        <v>67</v>
      </c>
      <c r="B200" s="94" t="s">
        <v>433</v>
      </c>
      <c r="C200" s="150">
        <v>15</v>
      </c>
      <c r="D200" s="50">
        <f t="shared" si="122"/>
        <v>0</v>
      </c>
      <c r="E200" s="94" t="s">
        <v>49</v>
      </c>
      <c r="F200" s="50"/>
      <c r="G200" s="178">
        <v>43.35</v>
      </c>
      <c r="H200" s="63">
        <f t="shared" si="119"/>
        <v>0</v>
      </c>
      <c r="I200" s="204">
        <v>43.35</v>
      </c>
      <c r="J200" s="63">
        <f t="shared" si="123"/>
        <v>0</v>
      </c>
      <c r="K200" s="99">
        <v>43.35</v>
      </c>
      <c r="L200" s="63">
        <f t="shared" si="121"/>
        <v>0</v>
      </c>
      <c r="M200" s="126">
        <v>80</v>
      </c>
      <c r="N200" s="19">
        <f t="shared" si="118"/>
        <v>0</v>
      </c>
    </row>
    <row r="201" spans="1:20" s="19" customFormat="1" ht="13.5" customHeight="1" x14ac:dyDescent="0.25">
      <c r="A201" s="44" t="s">
        <v>70</v>
      </c>
      <c r="B201" s="47" t="s">
        <v>434</v>
      </c>
      <c r="C201" s="138">
        <v>15</v>
      </c>
      <c r="D201" s="48">
        <f t="shared" si="122"/>
        <v>0</v>
      </c>
      <c r="E201" s="47" t="s">
        <v>49</v>
      </c>
      <c r="F201" s="50"/>
      <c r="G201" s="178">
        <v>43.35</v>
      </c>
      <c r="H201" s="63">
        <f t="shared" si="119"/>
        <v>0</v>
      </c>
      <c r="I201" s="204">
        <v>43.35</v>
      </c>
      <c r="J201" s="63">
        <f t="shared" si="123"/>
        <v>0</v>
      </c>
      <c r="K201" s="99">
        <v>43.35</v>
      </c>
      <c r="L201" s="63">
        <f t="shared" si="121"/>
        <v>0</v>
      </c>
      <c r="M201" s="126">
        <v>80</v>
      </c>
      <c r="N201" s="19">
        <f t="shared" si="118"/>
        <v>0</v>
      </c>
    </row>
    <row r="202" spans="1:20" s="22" customFormat="1" ht="14.1" customHeight="1" x14ac:dyDescent="0.25">
      <c r="A202" s="36" t="s">
        <v>3</v>
      </c>
      <c r="B202" s="29"/>
      <c r="C202" s="137"/>
      <c r="D202" s="29">
        <f t="shared" ref="D202" si="124">SUM(D191:D195)+SUM(D197:D201)</f>
        <v>0</v>
      </c>
      <c r="E202" s="30"/>
      <c r="F202" s="93">
        <f>SUM(F191:F195)+SUM(F197:F201)</f>
        <v>0</v>
      </c>
      <c r="G202" s="76"/>
      <c r="H202" s="77">
        <f t="shared" ref="H202:J202" si="125">SUM(H191:H195)+SUM(H197:H201)</f>
        <v>0</v>
      </c>
      <c r="I202" s="77"/>
      <c r="J202" s="77">
        <f t="shared" si="125"/>
        <v>0</v>
      </c>
      <c r="K202" s="77"/>
      <c r="L202" s="77">
        <f>SUM(L191:L195)+SUM(L197:L201)</f>
        <v>0</v>
      </c>
      <c r="M202" s="78"/>
    </row>
    <row r="203" spans="1:20" ht="4.5" customHeight="1" x14ac:dyDescent="0.2">
      <c r="A203" s="277"/>
      <c r="B203" s="278"/>
      <c r="C203" s="278"/>
      <c r="D203" s="278"/>
      <c r="E203" s="278"/>
      <c r="F203" s="278"/>
      <c r="G203" s="278"/>
      <c r="H203" s="278"/>
      <c r="I203" s="278"/>
      <c r="J203" s="278"/>
      <c r="K203" s="278"/>
      <c r="L203" s="278"/>
      <c r="M203" s="279"/>
    </row>
    <row r="204" spans="1:20" s="17" customFormat="1" ht="45" customHeight="1" x14ac:dyDescent="0.3">
      <c r="A204" s="263" t="s">
        <v>610</v>
      </c>
      <c r="B204" s="239"/>
      <c r="C204" s="239"/>
      <c r="D204" s="239"/>
      <c r="E204" s="239"/>
      <c r="F204" s="283"/>
      <c r="G204" s="234" t="s">
        <v>656</v>
      </c>
      <c r="H204" s="210"/>
      <c r="I204" s="211"/>
      <c r="J204" s="212"/>
      <c r="K204" s="213"/>
      <c r="L204" s="214"/>
      <c r="M204" s="215"/>
      <c r="P204" s="369" t="s">
        <v>355</v>
      </c>
      <c r="Q204" s="369"/>
      <c r="R204" s="369"/>
      <c r="S204" s="369"/>
      <c r="T204" s="369"/>
    </row>
    <row r="205" spans="1:20" s="19" customFormat="1" ht="13.5" customHeight="1" x14ac:dyDescent="0.25">
      <c r="A205" s="45" t="s">
        <v>159</v>
      </c>
      <c r="B205" s="146" t="s">
        <v>435</v>
      </c>
      <c r="C205" s="136">
        <v>130</v>
      </c>
      <c r="D205" s="132">
        <f>C205*F205</f>
        <v>0</v>
      </c>
      <c r="E205" s="132" t="s">
        <v>4</v>
      </c>
      <c r="F205" s="132"/>
      <c r="G205" s="178">
        <v>198</v>
      </c>
      <c r="H205" s="54">
        <f t="shared" ref="H205" si="126">G205*F205</f>
        <v>0</v>
      </c>
      <c r="I205" s="204">
        <v>181.5</v>
      </c>
      <c r="J205" s="54">
        <f t="shared" ref="J205" si="127">I205*F205</f>
        <v>0</v>
      </c>
      <c r="K205" s="142">
        <v>165</v>
      </c>
      <c r="L205" s="20">
        <f>F205*K205</f>
        <v>0</v>
      </c>
      <c r="M205" s="133">
        <v>305</v>
      </c>
      <c r="N205" s="19">
        <f t="shared" ref="N205" si="128">M205*F205</f>
        <v>0</v>
      </c>
    </row>
    <row r="206" spans="1:20" s="22" customFormat="1" ht="14.1" customHeight="1" x14ac:dyDescent="0.25">
      <c r="A206" s="36" t="s">
        <v>3</v>
      </c>
      <c r="B206" s="29"/>
      <c r="C206" s="137"/>
      <c r="D206" s="32">
        <f t="shared" ref="D206" si="129">SUM(D205:D205)</f>
        <v>0</v>
      </c>
      <c r="E206" s="33"/>
      <c r="F206" s="33">
        <f>SUM(F205:F205)</f>
        <v>0</v>
      </c>
      <c r="G206" s="31"/>
      <c r="H206" s="27">
        <f>SUM(H205:H205)</f>
        <v>0</v>
      </c>
      <c r="I206" s="27"/>
      <c r="J206" s="27">
        <f>SUM(J205:J205)</f>
        <v>0</v>
      </c>
      <c r="K206" s="27"/>
      <c r="L206" s="27">
        <f>SUM(L205:L205)</f>
        <v>0</v>
      </c>
      <c r="M206" s="23"/>
    </row>
    <row r="207" spans="1:20" ht="4.5" customHeight="1" x14ac:dyDescent="0.2">
      <c r="A207" s="277"/>
      <c r="B207" s="278"/>
      <c r="C207" s="278"/>
      <c r="D207" s="278"/>
      <c r="E207" s="278"/>
      <c r="F207" s="278"/>
      <c r="G207" s="278"/>
      <c r="H207" s="278"/>
      <c r="I207" s="278"/>
      <c r="J207" s="278"/>
      <c r="K207" s="278"/>
      <c r="L207" s="278"/>
      <c r="M207" s="279"/>
    </row>
    <row r="208" spans="1:20" s="17" customFormat="1" ht="30" customHeight="1" x14ac:dyDescent="0.3">
      <c r="A208" s="235" t="s">
        <v>611</v>
      </c>
      <c r="B208" s="235"/>
      <c r="C208" s="235"/>
      <c r="D208" s="235"/>
      <c r="E208" s="235"/>
      <c r="F208" s="235"/>
      <c r="G208" s="303" t="s">
        <v>657</v>
      </c>
      <c r="H208" s="304"/>
      <c r="I208" s="304"/>
      <c r="J208" s="304"/>
      <c r="K208" s="304"/>
      <c r="L208" s="304"/>
      <c r="M208" s="305"/>
      <c r="P208" s="353" t="s">
        <v>355</v>
      </c>
      <c r="Q208" s="353"/>
      <c r="R208" s="353"/>
      <c r="S208" s="353"/>
      <c r="T208" s="353"/>
    </row>
    <row r="209" spans="1:20" s="19" customFormat="1" ht="13.5" customHeight="1" x14ac:dyDescent="0.25">
      <c r="A209" s="46" t="s">
        <v>36</v>
      </c>
      <c r="B209" s="146" t="s">
        <v>436</v>
      </c>
      <c r="C209" s="136">
        <v>152</v>
      </c>
      <c r="D209" s="132">
        <f>C209*F209</f>
        <v>0</v>
      </c>
      <c r="E209" s="132" t="s">
        <v>4</v>
      </c>
      <c r="F209" s="125"/>
      <c r="G209" s="178">
        <v>120</v>
      </c>
      <c r="H209" s="68">
        <f>G209*F209</f>
        <v>0</v>
      </c>
      <c r="I209" s="204">
        <v>110</v>
      </c>
      <c r="J209" s="68">
        <f>F209*I209</f>
        <v>0</v>
      </c>
      <c r="K209" s="142">
        <v>100</v>
      </c>
      <c r="L209" s="68">
        <f>F209*K209</f>
        <v>0</v>
      </c>
      <c r="M209" s="126">
        <v>185</v>
      </c>
      <c r="N209" s="19">
        <f t="shared" si="118"/>
        <v>0</v>
      </c>
    </row>
    <row r="210" spans="1:20" s="19" customFormat="1" ht="13.5" customHeight="1" x14ac:dyDescent="0.25">
      <c r="A210" s="46" t="s">
        <v>24</v>
      </c>
      <c r="B210" s="146" t="s">
        <v>437</v>
      </c>
      <c r="C210" s="136">
        <v>152</v>
      </c>
      <c r="D210" s="132">
        <f>C210*F210</f>
        <v>0</v>
      </c>
      <c r="E210" s="132" t="s">
        <v>4</v>
      </c>
      <c r="F210" s="125"/>
      <c r="G210" s="178">
        <v>120</v>
      </c>
      <c r="H210" s="68">
        <f>G210*F210</f>
        <v>0</v>
      </c>
      <c r="I210" s="204">
        <v>110</v>
      </c>
      <c r="J210" s="68">
        <f>F210*I210</f>
        <v>0</v>
      </c>
      <c r="K210" s="142">
        <v>100</v>
      </c>
      <c r="L210" s="68">
        <f>F210*K210</f>
        <v>0</v>
      </c>
      <c r="M210" s="126">
        <v>185</v>
      </c>
      <c r="N210" s="19">
        <f t="shared" si="118"/>
        <v>0</v>
      </c>
    </row>
    <row r="211" spans="1:20" s="22" customFormat="1" ht="13.5" customHeight="1" x14ac:dyDescent="0.25">
      <c r="A211" s="36" t="s">
        <v>3</v>
      </c>
      <c r="B211" s="29"/>
      <c r="C211" s="137"/>
      <c r="D211" s="32">
        <f t="shared" ref="D211" si="130">SUM(D209:D210)</f>
        <v>0</v>
      </c>
      <c r="E211" s="33"/>
      <c r="F211" s="75">
        <f>SUM(F209:F210)</f>
        <v>0</v>
      </c>
      <c r="G211" s="76"/>
      <c r="H211" s="77">
        <f t="shared" ref="H211" si="131">SUM(H209:H210)</f>
        <v>0</v>
      </c>
      <c r="I211" s="77"/>
      <c r="J211" s="77">
        <f t="shared" ref="J211:L211" si="132">SUM(J209:J210)</f>
        <v>0</v>
      </c>
      <c r="K211" s="77"/>
      <c r="L211" s="77">
        <f t="shared" si="132"/>
        <v>0</v>
      </c>
      <c r="M211" s="78"/>
    </row>
    <row r="212" spans="1:20" ht="4.5" customHeight="1" x14ac:dyDescent="0.2">
      <c r="A212" s="277"/>
      <c r="B212" s="278"/>
      <c r="C212" s="278"/>
      <c r="D212" s="278"/>
      <c r="E212" s="278"/>
      <c r="F212" s="278"/>
      <c r="G212" s="278"/>
      <c r="H212" s="278"/>
      <c r="I212" s="278"/>
      <c r="J212" s="278"/>
      <c r="K212" s="278"/>
      <c r="L212" s="278"/>
      <c r="M212" s="279"/>
    </row>
    <row r="213" spans="1:20" s="17" customFormat="1" ht="45" customHeight="1" x14ac:dyDescent="0.3">
      <c r="A213" s="239" t="s">
        <v>612</v>
      </c>
      <c r="B213" s="239"/>
      <c r="C213" s="239"/>
      <c r="D213" s="239"/>
      <c r="E213" s="239"/>
      <c r="F213" s="283"/>
      <c r="G213" s="311" t="s">
        <v>658</v>
      </c>
      <c r="H213" s="312"/>
      <c r="I213" s="312"/>
      <c r="J213" s="312"/>
      <c r="K213" s="312"/>
      <c r="L213" s="312"/>
      <c r="M213" s="313"/>
      <c r="P213" s="353" t="s">
        <v>355</v>
      </c>
      <c r="Q213" s="353"/>
      <c r="R213" s="353"/>
      <c r="S213" s="353"/>
      <c r="T213" s="353"/>
    </row>
    <row r="214" spans="1:20" s="19" customFormat="1" ht="13.5" customHeight="1" x14ac:dyDescent="0.25">
      <c r="A214" s="37" t="s">
        <v>50</v>
      </c>
      <c r="B214" s="135" t="s">
        <v>438</v>
      </c>
      <c r="C214" s="135">
        <v>412</v>
      </c>
      <c r="D214" s="132">
        <f>C214*F214</f>
        <v>0</v>
      </c>
      <c r="E214" s="132" t="s">
        <v>4</v>
      </c>
      <c r="F214" s="70"/>
      <c r="G214" s="178">
        <v>168</v>
      </c>
      <c r="H214" s="68">
        <f>G214*F214</f>
        <v>0</v>
      </c>
      <c r="I214" s="204">
        <v>154</v>
      </c>
      <c r="J214" s="68">
        <f>I214*F214</f>
        <v>0</v>
      </c>
      <c r="K214" s="142">
        <v>140</v>
      </c>
      <c r="L214" s="68">
        <f>K214*F214</f>
        <v>0</v>
      </c>
      <c r="M214" s="126">
        <v>259</v>
      </c>
      <c r="N214" s="19">
        <f t="shared" si="118"/>
        <v>0</v>
      </c>
    </row>
    <row r="215" spans="1:20" s="19" customFormat="1" ht="12.75" hidden="1" customHeight="1" x14ac:dyDescent="0.25">
      <c r="A215" s="37" t="s">
        <v>51</v>
      </c>
      <c r="B215" s="135"/>
      <c r="C215" s="135">
        <v>410</v>
      </c>
      <c r="D215" s="132">
        <f>C215*F215</f>
        <v>0</v>
      </c>
      <c r="E215" s="132" t="s">
        <v>4</v>
      </c>
      <c r="F215" s="70"/>
      <c r="G215" s="179">
        <v>168</v>
      </c>
      <c r="H215" s="68"/>
      <c r="I215" s="206">
        <v>154</v>
      </c>
      <c r="J215" s="68"/>
      <c r="K215" s="59">
        <v>140</v>
      </c>
      <c r="L215" s="68"/>
      <c r="M215" s="199">
        <v>259</v>
      </c>
      <c r="N215" s="19">
        <f t="shared" si="118"/>
        <v>0</v>
      </c>
    </row>
    <row r="216" spans="1:20" s="22" customFormat="1" ht="14.1" customHeight="1" x14ac:dyDescent="0.25">
      <c r="A216" s="36" t="s">
        <v>3</v>
      </c>
      <c r="B216" s="29"/>
      <c r="C216" s="137"/>
      <c r="D216" s="32">
        <f t="shared" ref="D216" si="133">SUM(D214:D215)</f>
        <v>0</v>
      </c>
      <c r="E216" s="33"/>
      <c r="F216" s="75">
        <f>SUM(F214:F215)</f>
        <v>0</v>
      </c>
      <c r="G216" s="76"/>
      <c r="H216" s="77">
        <f t="shared" ref="H216" si="134">SUM(H214:H215)</f>
        <v>0</v>
      </c>
      <c r="I216" s="77"/>
      <c r="J216" s="77">
        <f t="shared" ref="J216:L216" si="135">SUM(J214:J215)</f>
        <v>0</v>
      </c>
      <c r="K216" s="77"/>
      <c r="L216" s="77">
        <f t="shared" si="135"/>
        <v>0</v>
      </c>
      <c r="M216" s="78"/>
    </row>
    <row r="217" spans="1:20" ht="4.5" customHeight="1" x14ac:dyDescent="0.2">
      <c r="A217" s="277"/>
      <c r="B217" s="278"/>
      <c r="C217" s="278"/>
      <c r="D217" s="278"/>
      <c r="E217" s="278"/>
      <c r="F217" s="278"/>
      <c r="G217" s="278"/>
      <c r="H217" s="278"/>
      <c r="I217" s="278"/>
      <c r="J217" s="278"/>
      <c r="K217" s="278"/>
      <c r="L217" s="278"/>
      <c r="M217" s="279"/>
    </row>
    <row r="218" spans="1:20" s="17" customFormat="1" ht="45" customHeight="1" x14ac:dyDescent="0.3">
      <c r="A218" s="239" t="s">
        <v>614</v>
      </c>
      <c r="B218" s="239"/>
      <c r="C218" s="239"/>
      <c r="D218" s="239"/>
      <c r="E218" s="239"/>
      <c r="F218" s="283"/>
      <c r="G218" s="303" t="s">
        <v>659</v>
      </c>
      <c r="H218" s="304"/>
      <c r="I218" s="304"/>
      <c r="J218" s="304"/>
      <c r="K218" s="304"/>
      <c r="L218" s="304"/>
      <c r="M218" s="305"/>
      <c r="P218" s="353" t="s">
        <v>355</v>
      </c>
      <c r="Q218" s="353"/>
      <c r="R218" s="353"/>
      <c r="S218" s="353"/>
      <c r="T218" s="353"/>
    </row>
    <row r="219" spans="1:20" s="19" customFormat="1" ht="13.5" customHeight="1" x14ac:dyDescent="0.25">
      <c r="A219" s="37" t="s">
        <v>37</v>
      </c>
      <c r="B219" s="135"/>
      <c r="C219" s="135">
        <v>230</v>
      </c>
      <c r="D219" s="132">
        <f>C219*F219</f>
        <v>0</v>
      </c>
      <c r="E219" s="132" t="s">
        <v>4</v>
      </c>
      <c r="F219" s="51"/>
      <c r="G219" s="227">
        <v>90</v>
      </c>
      <c r="H219" s="68">
        <f>G219*F219</f>
        <v>0</v>
      </c>
      <c r="I219" s="204">
        <v>82.5</v>
      </c>
      <c r="J219" s="68">
        <f>F219*I219</f>
        <v>0</v>
      </c>
      <c r="K219" s="142">
        <v>75</v>
      </c>
      <c r="L219" s="68">
        <f>F219*K219</f>
        <v>0</v>
      </c>
      <c r="M219" s="126">
        <v>130</v>
      </c>
      <c r="N219" s="19">
        <f t="shared" si="118"/>
        <v>0</v>
      </c>
    </row>
    <row r="220" spans="1:20" s="19" customFormat="1" ht="13.5" customHeight="1" x14ac:dyDescent="0.25">
      <c r="A220" s="37" t="s">
        <v>38</v>
      </c>
      <c r="B220" s="135"/>
      <c r="C220" s="135">
        <v>230</v>
      </c>
      <c r="D220" s="132">
        <f t="shared" ref="D220:D225" si="136">C220*F220</f>
        <v>0</v>
      </c>
      <c r="E220" s="132" t="s">
        <v>4</v>
      </c>
      <c r="F220" s="51"/>
      <c r="G220" s="227">
        <v>84</v>
      </c>
      <c r="H220" s="68">
        <f t="shared" ref="H220:H225" si="137">G220*F220</f>
        <v>0</v>
      </c>
      <c r="I220" s="204">
        <v>77</v>
      </c>
      <c r="J220" s="68">
        <f t="shared" ref="J220:J225" si="138">F220*I220</f>
        <v>0</v>
      </c>
      <c r="K220" s="142">
        <v>70</v>
      </c>
      <c r="L220" s="68">
        <f t="shared" ref="L220:L225" si="139">F220*K220</f>
        <v>0</v>
      </c>
      <c r="M220" s="126">
        <v>130</v>
      </c>
      <c r="N220" s="19">
        <f t="shared" si="118"/>
        <v>0</v>
      </c>
    </row>
    <row r="221" spans="1:20" s="19" customFormat="1" ht="13.5" customHeight="1" x14ac:dyDescent="0.25">
      <c r="A221" s="37" t="s">
        <v>39</v>
      </c>
      <c r="B221" s="135"/>
      <c r="C221" s="135">
        <v>230</v>
      </c>
      <c r="D221" s="132">
        <f t="shared" si="136"/>
        <v>0</v>
      </c>
      <c r="E221" s="132" t="s">
        <v>4</v>
      </c>
      <c r="F221" s="51"/>
      <c r="G221" s="227">
        <v>84</v>
      </c>
      <c r="H221" s="68">
        <f t="shared" si="137"/>
        <v>0</v>
      </c>
      <c r="I221" s="204">
        <v>77</v>
      </c>
      <c r="J221" s="68">
        <f t="shared" si="138"/>
        <v>0</v>
      </c>
      <c r="K221" s="142">
        <v>70</v>
      </c>
      <c r="L221" s="68">
        <f t="shared" si="139"/>
        <v>0</v>
      </c>
      <c r="M221" s="126">
        <v>130</v>
      </c>
      <c r="N221" s="19">
        <f t="shared" si="118"/>
        <v>0</v>
      </c>
    </row>
    <row r="222" spans="1:20" s="19" customFormat="1" ht="13.5" customHeight="1" x14ac:dyDescent="0.25">
      <c r="A222" s="37" t="s">
        <v>40</v>
      </c>
      <c r="B222" s="135"/>
      <c r="C222" s="135">
        <v>230</v>
      </c>
      <c r="D222" s="132">
        <f t="shared" si="136"/>
        <v>0</v>
      </c>
      <c r="E222" s="132" t="s">
        <v>4</v>
      </c>
      <c r="F222" s="51"/>
      <c r="G222" s="227">
        <v>84</v>
      </c>
      <c r="H222" s="68">
        <f t="shared" si="137"/>
        <v>0</v>
      </c>
      <c r="I222" s="204">
        <v>77</v>
      </c>
      <c r="J222" s="68">
        <f t="shared" si="138"/>
        <v>0</v>
      </c>
      <c r="K222" s="142">
        <v>70</v>
      </c>
      <c r="L222" s="68">
        <f t="shared" si="139"/>
        <v>0</v>
      </c>
      <c r="M222" s="126">
        <v>130</v>
      </c>
      <c r="N222" s="19">
        <f t="shared" si="118"/>
        <v>0</v>
      </c>
    </row>
    <row r="223" spans="1:20" s="19" customFormat="1" ht="13.5" customHeight="1" x14ac:dyDescent="0.25">
      <c r="A223" s="37" t="s">
        <v>41</v>
      </c>
      <c r="B223" s="135"/>
      <c r="C223" s="135">
        <v>230</v>
      </c>
      <c r="D223" s="132">
        <f t="shared" si="136"/>
        <v>0</v>
      </c>
      <c r="E223" s="132" t="s">
        <v>4</v>
      </c>
      <c r="F223" s="51"/>
      <c r="G223" s="227">
        <v>84</v>
      </c>
      <c r="H223" s="68">
        <f t="shared" si="137"/>
        <v>0</v>
      </c>
      <c r="I223" s="204">
        <v>77</v>
      </c>
      <c r="J223" s="68">
        <f t="shared" si="138"/>
        <v>0</v>
      </c>
      <c r="K223" s="142">
        <v>70</v>
      </c>
      <c r="L223" s="68">
        <f t="shared" si="139"/>
        <v>0</v>
      </c>
      <c r="M223" s="126">
        <v>130</v>
      </c>
      <c r="N223" s="19">
        <f t="shared" si="118"/>
        <v>0</v>
      </c>
    </row>
    <row r="224" spans="1:20" s="19" customFormat="1" ht="12.75" hidden="1" customHeight="1" x14ac:dyDescent="0.25">
      <c r="A224" s="37" t="s">
        <v>42</v>
      </c>
      <c r="B224" s="135"/>
      <c r="C224" s="135">
        <v>230</v>
      </c>
      <c r="D224" s="132">
        <f t="shared" si="136"/>
        <v>0</v>
      </c>
      <c r="E224" s="132" t="s">
        <v>4</v>
      </c>
      <c r="F224" s="51"/>
      <c r="G224" s="227"/>
      <c r="H224" s="68"/>
      <c r="I224" s="183"/>
      <c r="J224" s="68"/>
      <c r="K224" s="142"/>
      <c r="L224" s="68"/>
      <c r="M224" s="126"/>
      <c r="N224" s="19">
        <f t="shared" si="118"/>
        <v>0</v>
      </c>
    </row>
    <row r="225" spans="1:20" s="19" customFormat="1" ht="13.5" customHeight="1" x14ac:dyDescent="0.25">
      <c r="A225" s="37" t="s">
        <v>43</v>
      </c>
      <c r="B225" s="135"/>
      <c r="C225" s="135">
        <v>230</v>
      </c>
      <c r="D225" s="132">
        <f t="shared" si="136"/>
        <v>0</v>
      </c>
      <c r="E225" s="132" t="s">
        <v>4</v>
      </c>
      <c r="F225" s="132"/>
      <c r="G225" s="227">
        <v>84</v>
      </c>
      <c r="H225" s="68">
        <f t="shared" si="137"/>
        <v>0</v>
      </c>
      <c r="I225" s="204">
        <v>77</v>
      </c>
      <c r="J225" s="68">
        <f t="shared" si="138"/>
        <v>0</v>
      </c>
      <c r="K225" s="142">
        <v>70</v>
      </c>
      <c r="L225" s="68">
        <f t="shared" si="139"/>
        <v>0</v>
      </c>
      <c r="M225" s="126">
        <v>130</v>
      </c>
      <c r="N225" s="19">
        <f t="shared" si="118"/>
        <v>0</v>
      </c>
    </row>
    <row r="226" spans="1:20" s="22" customFormat="1" ht="14.1" customHeight="1" x14ac:dyDescent="0.25">
      <c r="A226" s="36" t="s">
        <v>3</v>
      </c>
      <c r="B226" s="137"/>
      <c r="C226" s="137"/>
      <c r="D226" s="32">
        <f t="shared" ref="D226" si="140">SUM(D219:D225)</f>
        <v>0</v>
      </c>
      <c r="E226" s="33"/>
      <c r="F226" s="33">
        <f>SUM(F219:F225)</f>
        <v>0</v>
      </c>
      <c r="G226" s="31"/>
      <c r="H226" s="27">
        <f t="shared" ref="H226" si="141">SUM(H219:H225)</f>
        <v>0</v>
      </c>
      <c r="I226" s="31"/>
      <c r="J226" s="27">
        <f t="shared" ref="J226:L226" si="142">SUM(J219:J225)</f>
        <v>0</v>
      </c>
      <c r="K226" s="27"/>
      <c r="L226" s="27">
        <f t="shared" si="142"/>
        <v>0</v>
      </c>
      <c r="M226" s="23"/>
    </row>
    <row r="227" spans="1:20" ht="4.5" customHeight="1" x14ac:dyDescent="0.2">
      <c r="A227" s="277"/>
      <c r="B227" s="278"/>
      <c r="C227" s="278"/>
      <c r="D227" s="278"/>
      <c r="E227" s="278"/>
      <c r="F227" s="278"/>
      <c r="G227" s="278"/>
      <c r="H227" s="278"/>
      <c r="I227" s="278"/>
      <c r="J227" s="278"/>
      <c r="K227" s="278"/>
      <c r="L227" s="278"/>
      <c r="M227" s="279"/>
    </row>
    <row r="228" spans="1:20" s="17" customFormat="1" ht="45" customHeight="1" x14ac:dyDescent="0.3">
      <c r="A228" s="239" t="s">
        <v>615</v>
      </c>
      <c r="B228" s="239"/>
      <c r="C228" s="239"/>
      <c r="D228" s="239"/>
      <c r="E228" s="239"/>
      <c r="F228" s="283"/>
      <c r="G228" s="306"/>
      <c r="H228" s="306"/>
      <c r="I228" s="306"/>
      <c r="J228" s="306"/>
      <c r="K228" s="306"/>
      <c r="L228" s="306"/>
      <c r="M228" s="307"/>
      <c r="P228" s="353" t="s">
        <v>355</v>
      </c>
      <c r="Q228" s="353"/>
      <c r="R228" s="353"/>
      <c r="S228" s="353"/>
      <c r="T228" s="353"/>
    </row>
    <row r="229" spans="1:20" s="19" customFormat="1" ht="13.5" customHeight="1" x14ac:dyDescent="0.25">
      <c r="A229" s="37" t="s">
        <v>37</v>
      </c>
      <c r="B229" s="135"/>
      <c r="C229" s="136">
        <v>983</v>
      </c>
      <c r="D229" s="132">
        <f>C229*F229</f>
        <v>0</v>
      </c>
      <c r="E229" s="132" t="s">
        <v>4</v>
      </c>
      <c r="F229" s="195"/>
      <c r="G229" s="179">
        <v>300</v>
      </c>
      <c r="H229" s="68">
        <f t="shared" ref="H229:H235" si="143">G229*F229</f>
        <v>0</v>
      </c>
      <c r="I229" s="206">
        <v>300</v>
      </c>
      <c r="J229" s="68">
        <f t="shared" ref="J229:J235" si="144">F229*I229</f>
        <v>0</v>
      </c>
      <c r="K229" s="59">
        <v>300</v>
      </c>
      <c r="L229" s="68">
        <f t="shared" ref="L229:L235" si="145">K229*F229</f>
        <v>0</v>
      </c>
      <c r="M229" s="126">
        <v>555</v>
      </c>
      <c r="N229" s="19">
        <f t="shared" si="118"/>
        <v>0</v>
      </c>
      <c r="O229" s="18"/>
    </row>
    <row r="230" spans="1:20" s="19" customFormat="1" ht="13.5" customHeight="1" x14ac:dyDescent="0.25">
      <c r="A230" s="37" t="s">
        <v>38</v>
      </c>
      <c r="B230" s="135"/>
      <c r="C230" s="136">
        <v>983</v>
      </c>
      <c r="D230" s="132">
        <f t="shared" ref="D230:D235" si="146">C230*F230</f>
        <v>0</v>
      </c>
      <c r="E230" s="132" t="s">
        <v>4</v>
      </c>
      <c r="F230" s="195"/>
      <c r="G230" s="179">
        <v>300</v>
      </c>
      <c r="H230" s="68">
        <f t="shared" si="143"/>
        <v>0</v>
      </c>
      <c r="I230" s="206">
        <v>300</v>
      </c>
      <c r="J230" s="68">
        <f t="shared" si="144"/>
        <v>0</v>
      </c>
      <c r="K230" s="59">
        <v>300</v>
      </c>
      <c r="L230" s="68">
        <f t="shared" si="145"/>
        <v>0</v>
      </c>
      <c r="M230" s="126">
        <v>555</v>
      </c>
      <c r="N230" s="19">
        <f t="shared" si="118"/>
        <v>0</v>
      </c>
      <c r="O230" s="18"/>
    </row>
    <row r="231" spans="1:20" s="19" customFormat="1" ht="13.5" customHeight="1" x14ac:dyDescent="0.25">
      <c r="A231" s="37" t="s">
        <v>39</v>
      </c>
      <c r="B231" s="135"/>
      <c r="C231" s="136">
        <v>983</v>
      </c>
      <c r="D231" s="132">
        <f t="shared" si="146"/>
        <v>0</v>
      </c>
      <c r="E231" s="132" t="s">
        <v>4</v>
      </c>
      <c r="F231" s="195"/>
      <c r="G231" s="179">
        <v>300</v>
      </c>
      <c r="H231" s="68">
        <f t="shared" si="143"/>
        <v>0</v>
      </c>
      <c r="I231" s="206">
        <v>300</v>
      </c>
      <c r="J231" s="68">
        <f t="shared" si="144"/>
        <v>0</v>
      </c>
      <c r="K231" s="59">
        <v>300</v>
      </c>
      <c r="L231" s="68">
        <f t="shared" si="145"/>
        <v>0</v>
      </c>
      <c r="M231" s="126">
        <v>555</v>
      </c>
      <c r="N231" s="19">
        <f t="shared" si="118"/>
        <v>0</v>
      </c>
      <c r="O231" s="18"/>
    </row>
    <row r="232" spans="1:20" s="19" customFormat="1" ht="13.5" customHeight="1" x14ac:dyDescent="0.25">
      <c r="A232" s="37" t="s">
        <v>40</v>
      </c>
      <c r="B232" s="135"/>
      <c r="C232" s="136">
        <v>983</v>
      </c>
      <c r="D232" s="132">
        <f t="shared" si="146"/>
        <v>0</v>
      </c>
      <c r="E232" s="132" t="s">
        <v>4</v>
      </c>
      <c r="F232" s="195"/>
      <c r="G232" s="179">
        <v>300</v>
      </c>
      <c r="H232" s="68">
        <f t="shared" si="143"/>
        <v>0</v>
      </c>
      <c r="I232" s="206">
        <v>300</v>
      </c>
      <c r="J232" s="68">
        <f t="shared" si="144"/>
        <v>0</v>
      </c>
      <c r="K232" s="59">
        <v>300</v>
      </c>
      <c r="L232" s="68">
        <f t="shared" si="145"/>
        <v>0</v>
      </c>
      <c r="M232" s="126">
        <v>555</v>
      </c>
      <c r="N232" s="19">
        <f t="shared" si="118"/>
        <v>0</v>
      </c>
      <c r="O232" s="18"/>
    </row>
    <row r="233" spans="1:20" s="19" customFormat="1" ht="13.5" customHeight="1" x14ac:dyDescent="0.25">
      <c r="A233" s="37" t="s">
        <v>41</v>
      </c>
      <c r="B233" s="135"/>
      <c r="C233" s="136">
        <v>983</v>
      </c>
      <c r="D233" s="132">
        <f t="shared" si="146"/>
        <v>0</v>
      </c>
      <c r="E233" s="132" t="s">
        <v>4</v>
      </c>
      <c r="F233" s="195"/>
      <c r="G233" s="179">
        <v>300</v>
      </c>
      <c r="H233" s="68">
        <f t="shared" si="143"/>
        <v>0</v>
      </c>
      <c r="I233" s="206">
        <v>300</v>
      </c>
      <c r="J233" s="68">
        <f t="shared" si="144"/>
        <v>0</v>
      </c>
      <c r="K233" s="59">
        <v>300</v>
      </c>
      <c r="L233" s="68">
        <f t="shared" si="145"/>
        <v>0</v>
      </c>
      <c r="M233" s="126">
        <v>555</v>
      </c>
      <c r="N233" s="19">
        <f t="shared" si="118"/>
        <v>0</v>
      </c>
      <c r="O233" s="18"/>
    </row>
    <row r="234" spans="1:20" s="19" customFormat="1" ht="13.5" customHeight="1" x14ac:dyDescent="0.25">
      <c r="A234" s="37" t="s">
        <v>42</v>
      </c>
      <c r="B234" s="135"/>
      <c r="C234" s="136">
        <v>983</v>
      </c>
      <c r="D234" s="132">
        <f t="shared" si="146"/>
        <v>0</v>
      </c>
      <c r="E234" s="132" t="s">
        <v>4</v>
      </c>
      <c r="F234" s="195"/>
      <c r="G234" s="179">
        <v>300</v>
      </c>
      <c r="H234" s="68">
        <f t="shared" si="143"/>
        <v>0</v>
      </c>
      <c r="I234" s="206">
        <v>300</v>
      </c>
      <c r="J234" s="68">
        <f t="shared" si="144"/>
        <v>0</v>
      </c>
      <c r="K234" s="59">
        <v>300</v>
      </c>
      <c r="L234" s="68">
        <f t="shared" si="145"/>
        <v>0</v>
      </c>
      <c r="M234" s="126">
        <v>555</v>
      </c>
      <c r="N234" s="19">
        <f t="shared" si="118"/>
        <v>0</v>
      </c>
      <c r="O234" s="18"/>
    </row>
    <row r="235" spans="1:20" s="19" customFormat="1" ht="13.5" customHeight="1" x14ac:dyDescent="0.25">
      <c r="A235" s="37" t="s">
        <v>43</v>
      </c>
      <c r="B235" s="135"/>
      <c r="C235" s="136">
        <v>983</v>
      </c>
      <c r="D235" s="132">
        <f t="shared" si="146"/>
        <v>0</v>
      </c>
      <c r="E235" s="132" t="s">
        <v>4</v>
      </c>
      <c r="F235" s="195"/>
      <c r="G235" s="179">
        <v>300</v>
      </c>
      <c r="H235" s="68">
        <f t="shared" si="143"/>
        <v>0</v>
      </c>
      <c r="I235" s="206">
        <v>300</v>
      </c>
      <c r="J235" s="68">
        <f t="shared" si="144"/>
        <v>0</v>
      </c>
      <c r="K235" s="59">
        <v>300</v>
      </c>
      <c r="L235" s="68">
        <f t="shared" si="145"/>
        <v>0</v>
      </c>
      <c r="M235" s="126">
        <v>555</v>
      </c>
      <c r="N235" s="19">
        <f t="shared" si="118"/>
        <v>0</v>
      </c>
      <c r="O235" s="18"/>
    </row>
    <row r="236" spans="1:20" s="19" customFormat="1" ht="13.5" customHeight="1" x14ac:dyDescent="0.25">
      <c r="A236" s="36" t="s">
        <v>3</v>
      </c>
      <c r="B236" s="137"/>
      <c r="C236" s="136"/>
      <c r="D236" s="132">
        <f>SUM(D229:D235)</f>
        <v>0</v>
      </c>
      <c r="E236" s="132"/>
      <c r="F236" s="147">
        <f t="shared" ref="F236" si="147">SUM(F229:F235)</f>
        <v>0</v>
      </c>
      <c r="G236" s="86"/>
      <c r="H236" s="107">
        <f>SUM(H229:H235)</f>
        <v>0</v>
      </c>
      <c r="I236" s="107"/>
      <c r="J236" s="107">
        <f t="shared" ref="J236:L236" si="148">SUM(J229:J235)</f>
        <v>0</v>
      </c>
      <c r="K236" s="107"/>
      <c r="L236" s="107">
        <f t="shared" si="148"/>
        <v>0</v>
      </c>
      <c r="M236" s="126"/>
      <c r="O236" s="18"/>
    </row>
    <row r="237" spans="1:20" ht="4.5" customHeight="1" x14ac:dyDescent="0.25">
      <c r="A237" s="277"/>
      <c r="B237" s="278"/>
      <c r="C237" s="278"/>
      <c r="D237" s="278"/>
      <c r="E237" s="278"/>
      <c r="F237" s="278"/>
      <c r="G237" s="278"/>
      <c r="H237" s="278"/>
      <c r="I237" s="278"/>
      <c r="J237" s="278"/>
      <c r="K237" s="278"/>
      <c r="L237" s="278"/>
      <c r="M237" s="279"/>
      <c r="N237" s="19"/>
    </row>
    <row r="238" spans="1:20" ht="45" customHeight="1" x14ac:dyDescent="0.25">
      <c r="A238" s="239" t="s">
        <v>617</v>
      </c>
      <c r="B238" s="239"/>
      <c r="C238" s="239"/>
      <c r="D238" s="239"/>
      <c r="E238" s="239"/>
      <c r="F238" s="283"/>
      <c r="G238" s="289" t="s">
        <v>616</v>
      </c>
      <c r="H238" s="289"/>
      <c r="I238" s="289"/>
      <c r="J238" s="289"/>
      <c r="K238" s="289"/>
      <c r="L238" s="289"/>
      <c r="M238" s="290"/>
      <c r="N238" s="19"/>
      <c r="P238" s="353" t="s">
        <v>355</v>
      </c>
      <c r="Q238" s="353"/>
      <c r="R238" s="353"/>
      <c r="S238" s="353"/>
      <c r="T238" s="353"/>
    </row>
    <row r="239" spans="1:20" ht="13.5" customHeight="1" x14ac:dyDescent="0.25">
      <c r="A239" s="101" t="s">
        <v>165</v>
      </c>
      <c r="B239" s="29" t="s">
        <v>439</v>
      </c>
      <c r="C239" s="136">
        <v>25</v>
      </c>
      <c r="D239" s="132">
        <f>C239*F239</f>
        <v>0</v>
      </c>
      <c r="E239" s="132" t="s">
        <v>4</v>
      </c>
      <c r="F239" s="195"/>
      <c r="G239" s="178">
        <v>178.2</v>
      </c>
      <c r="H239" s="68">
        <f t="shared" ref="H239:H246" si="149">G239*F239</f>
        <v>0</v>
      </c>
      <c r="I239" s="204">
        <v>163.35</v>
      </c>
      <c r="J239" s="68">
        <f t="shared" ref="J239:J246" si="150">F239*I239</f>
        <v>0</v>
      </c>
      <c r="K239" s="142">
        <v>148.5</v>
      </c>
      <c r="L239" s="68">
        <f t="shared" ref="L239:L246" si="151">K239*F239</f>
        <v>0</v>
      </c>
      <c r="M239" s="126">
        <v>230</v>
      </c>
      <c r="N239" s="19">
        <f t="shared" si="118"/>
        <v>0</v>
      </c>
    </row>
    <row r="240" spans="1:20" ht="13.5" customHeight="1" x14ac:dyDescent="0.25">
      <c r="A240" s="101" t="s">
        <v>166</v>
      </c>
      <c r="B240" s="29" t="s">
        <v>440</v>
      </c>
      <c r="C240" s="229">
        <v>25</v>
      </c>
      <c r="D240" s="132">
        <f t="shared" ref="D240:D246" si="152">C240*F240</f>
        <v>0</v>
      </c>
      <c r="E240" s="132" t="s">
        <v>4</v>
      </c>
      <c r="F240" s="195"/>
      <c r="G240" s="178">
        <v>178.2</v>
      </c>
      <c r="H240" s="68">
        <f t="shared" si="149"/>
        <v>0</v>
      </c>
      <c r="I240" s="204">
        <v>163.35</v>
      </c>
      <c r="J240" s="68">
        <f t="shared" si="150"/>
        <v>0</v>
      </c>
      <c r="K240" s="142">
        <v>148.5</v>
      </c>
      <c r="L240" s="68">
        <f t="shared" si="151"/>
        <v>0</v>
      </c>
      <c r="M240" s="198">
        <v>230</v>
      </c>
      <c r="N240" s="19">
        <f t="shared" si="118"/>
        <v>0</v>
      </c>
    </row>
    <row r="241" spans="1:22" ht="13.5" customHeight="1" x14ac:dyDescent="0.25">
      <c r="A241" s="121" t="s">
        <v>171</v>
      </c>
      <c r="B241" s="29" t="s">
        <v>441</v>
      </c>
      <c r="C241" s="229">
        <v>25</v>
      </c>
      <c r="D241" s="132">
        <f t="shared" si="152"/>
        <v>0</v>
      </c>
      <c r="E241" s="132" t="s">
        <v>4</v>
      </c>
      <c r="F241" s="195"/>
      <c r="G241" s="178">
        <v>178.2</v>
      </c>
      <c r="H241" s="68">
        <f t="shared" si="149"/>
        <v>0</v>
      </c>
      <c r="I241" s="204">
        <v>163.35</v>
      </c>
      <c r="J241" s="68">
        <f t="shared" si="150"/>
        <v>0</v>
      </c>
      <c r="K241" s="142">
        <v>148.5</v>
      </c>
      <c r="L241" s="68">
        <f t="shared" si="151"/>
        <v>0</v>
      </c>
      <c r="M241" s="198">
        <v>230</v>
      </c>
      <c r="N241" s="19">
        <f t="shared" si="118"/>
        <v>0</v>
      </c>
    </row>
    <row r="242" spans="1:22" ht="13.5" customHeight="1" x14ac:dyDescent="0.25">
      <c r="A242" s="101" t="s">
        <v>167</v>
      </c>
      <c r="B242" s="29" t="s">
        <v>442</v>
      </c>
      <c r="C242" s="229">
        <v>25</v>
      </c>
      <c r="D242" s="132">
        <f t="shared" si="152"/>
        <v>0</v>
      </c>
      <c r="E242" s="132" t="s">
        <v>4</v>
      </c>
      <c r="F242" s="195"/>
      <c r="G242" s="178">
        <v>178.2</v>
      </c>
      <c r="H242" s="68">
        <f t="shared" si="149"/>
        <v>0</v>
      </c>
      <c r="I242" s="204">
        <v>163.35</v>
      </c>
      <c r="J242" s="68">
        <f t="shared" si="150"/>
        <v>0</v>
      </c>
      <c r="K242" s="142">
        <v>148.5</v>
      </c>
      <c r="L242" s="68">
        <f t="shared" si="151"/>
        <v>0</v>
      </c>
      <c r="M242" s="198">
        <v>230</v>
      </c>
      <c r="N242" s="19">
        <f t="shared" si="118"/>
        <v>0</v>
      </c>
    </row>
    <row r="243" spans="1:22" ht="13.5" customHeight="1" x14ac:dyDescent="0.25">
      <c r="A243" s="101" t="s">
        <v>168</v>
      </c>
      <c r="B243" s="29" t="s">
        <v>443</v>
      </c>
      <c r="C243" s="229">
        <v>25</v>
      </c>
      <c r="D243" s="132">
        <f t="shared" si="152"/>
        <v>0</v>
      </c>
      <c r="E243" s="132" t="s">
        <v>4</v>
      </c>
      <c r="F243" s="195"/>
      <c r="G243" s="178">
        <v>178.2</v>
      </c>
      <c r="H243" s="68">
        <f t="shared" si="149"/>
        <v>0</v>
      </c>
      <c r="I243" s="204">
        <v>163.35</v>
      </c>
      <c r="J243" s="68">
        <f t="shared" si="150"/>
        <v>0</v>
      </c>
      <c r="K243" s="142">
        <v>148.5</v>
      </c>
      <c r="L243" s="68">
        <f t="shared" si="151"/>
        <v>0</v>
      </c>
      <c r="M243" s="198">
        <v>230</v>
      </c>
      <c r="N243" s="19">
        <f t="shared" si="118"/>
        <v>0</v>
      </c>
    </row>
    <row r="244" spans="1:22" ht="13.5" customHeight="1" x14ac:dyDescent="0.25">
      <c r="A244" s="101" t="s">
        <v>169</v>
      </c>
      <c r="B244" s="29" t="s">
        <v>444</v>
      </c>
      <c r="C244" s="229">
        <v>25</v>
      </c>
      <c r="D244" s="132">
        <f t="shared" si="152"/>
        <v>0</v>
      </c>
      <c r="E244" s="132" t="s">
        <v>4</v>
      </c>
      <c r="F244" s="195"/>
      <c r="G244" s="178">
        <v>178.2</v>
      </c>
      <c r="H244" s="68">
        <f t="shared" si="149"/>
        <v>0</v>
      </c>
      <c r="I244" s="204">
        <v>163.35</v>
      </c>
      <c r="J244" s="68">
        <f t="shared" si="150"/>
        <v>0</v>
      </c>
      <c r="K244" s="142">
        <v>148.5</v>
      </c>
      <c r="L244" s="68">
        <f t="shared" si="151"/>
        <v>0</v>
      </c>
      <c r="M244" s="198">
        <v>230</v>
      </c>
      <c r="N244" s="19">
        <f t="shared" si="118"/>
        <v>0</v>
      </c>
    </row>
    <row r="245" spans="1:22" ht="13.5" customHeight="1" x14ac:dyDescent="0.25">
      <c r="A245" s="101" t="s">
        <v>446</v>
      </c>
      <c r="B245" s="29" t="s">
        <v>445</v>
      </c>
      <c r="C245" s="229">
        <v>25</v>
      </c>
      <c r="D245" s="132">
        <f t="shared" si="152"/>
        <v>0</v>
      </c>
      <c r="E245" s="132" t="s">
        <v>4</v>
      </c>
      <c r="F245" s="195"/>
      <c r="G245" s="178">
        <v>178.2</v>
      </c>
      <c r="H245" s="68">
        <f t="shared" si="149"/>
        <v>0</v>
      </c>
      <c r="I245" s="204">
        <v>163.35</v>
      </c>
      <c r="J245" s="68">
        <f t="shared" si="150"/>
        <v>0</v>
      </c>
      <c r="K245" s="142">
        <v>148.5</v>
      </c>
      <c r="L245" s="68">
        <f t="shared" si="151"/>
        <v>0</v>
      </c>
      <c r="M245" s="198">
        <v>230</v>
      </c>
      <c r="N245" s="19">
        <f t="shared" si="118"/>
        <v>0</v>
      </c>
    </row>
    <row r="246" spans="1:22" ht="13.5" customHeight="1" x14ac:dyDescent="0.25">
      <c r="A246" s="101" t="s">
        <v>170</v>
      </c>
      <c r="B246" s="29" t="s">
        <v>447</v>
      </c>
      <c r="C246" s="229">
        <v>25</v>
      </c>
      <c r="D246" s="132">
        <f t="shared" si="152"/>
        <v>0</v>
      </c>
      <c r="E246" s="132" t="s">
        <v>4</v>
      </c>
      <c r="F246" s="195"/>
      <c r="G246" s="178">
        <v>250.8</v>
      </c>
      <c r="H246" s="68">
        <f t="shared" si="149"/>
        <v>0</v>
      </c>
      <c r="I246" s="204">
        <v>229.9</v>
      </c>
      <c r="J246" s="68">
        <f t="shared" si="150"/>
        <v>0</v>
      </c>
      <c r="K246" s="142">
        <v>209</v>
      </c>
      <c r="L246" s="68">
        <f t="shared" si="151"/>
        <v>0</v>
      </c>
      <c r="M246" s="126">
        <v>290</v>
      </c>
      <c r="N246" s="19">
        <f t="shared" si="118"/>
        <v>0</v>
      </c>
    </row>
    <row r="247" spans="1:22" ht="13.5" customHeight="1" x14ac:dyDescent="0.25">
      <c r="A247" s="36" t="s">
        <v>3</v>
      </c>
      <c r="B247" s="29"/>
      <c r="C247" s="128"/>
      <c r="D247" s="125">
        <f>SUM(D239:D246)</f>
        <v>0</v>
      </c>
      <c r="E247" s="128"/>
      <c r="F247" s="33">
        <f>SUM(F239:F246)</f>
        <v>0</v>
      </c>
      <c r="G247" s="128"/>
      <c r="H247" s="152">
        <f>SUM(H239:H246)</f>
        <v>0</v>
      </c>
      <c r="I247" s="152"/>
      <c r="J247" s="152">
        <f t="shared" ref="J247:L247" si="153">SUM(J239:J246)</f>
        <v>0</v>
      </c>
      <c r="K247" s="152"/>
      <c r="L247" s="152">
        <f t="shared" si="153"/>
        <v>0</v>
      </c>
      <c r="M247" s="129"/>
      <c r="N247" s="19"/>
    </row>
    <row r="248" spans="1:22" ht="4.5" customHeight="1" x14ac:dyDescent="0.25">
      <c r="A248" s="277"/>
      <c r="B248" s="278"/>
      <c r="C248" s="278"/>
      <c r="D248" s="278"/>
      <c r="E248" s="278"/>
      <c r="F248" s="278"/>
      <c r="G248" s="278"/>
      <c r="H248" s="278"/>
      <c r="I248" s="278"/>
      <c r="J248" s="278"/>
      <c r="K248" s="278"/>
      <c r="L248" s="278"/>
      <c r="M248" s="279"/>
      <c r="N248" s="19"/>
    </row>
    <row r="249" spans="1:22" ht="30" customHeight="1" x14ac:dyDescent="0.25">
      <c r="A249" s="239" t="s">
        <v>618</v>
      </c>
      <c r="B249" s="239"/>
      <c r="C249" s="239"/>
      <c r="D249" s="239"/>
      <c r="E249" s="239"/>
      <c r="F249" s="283"/>
      <c r="G249" s="288" t="s">
        <v>660</v>
      </c>
      <c r="H249" s="289"/>
      <c r="I249" s="289"/>
      <c r="J249" s="289"/>
      <c r="K249" s="289"/>
      <c r="L249" s="289"/>
      <c r="M249" s="290"/>
      <c r="N249" s="19"/>
      <c r="P249" s="353" t="s">
        <v>355</v>
      </c>
      <c r="Q249" s="353"/>
      <c r="R249" s="353"/>
      <c r="S249" s="353"/>
      <c r="T249" s="353"/>
    </row>
    <row r="250" spans="1:22" ht="13.5" customHeight="1" x14ac:dyDescent="0.25">
      <c r="A250" s="101" t="s">
        <v>584</v>
      </c>
      <c r="B250" s="151"/>
      <c r="C250" s="136">
        <v>130</v>
      </c>
      <c r="D250" s="132">
        <f>C250*F250</f>
        <v>0</v>
      </c>
      <c r="E250" s="132" t="s">
        <v>4</v>
      </c>
      <c r="F250" s="187"/>
      <c r="G250" s="178">
        <v>145.19999999999999</v>
      </c>
      <c r="H250" s="68">
        <f t="shared" ref="H250:H262" si="154">G250*F250</f>
        <v>0</v>
      </c>
      <c r="I250" s="204">
        <v>133.1</v>
      </c>
      <c r="J250" s="68">
        <f t="shared" ref="J250:J262" si="155">F250*I250</f>
        <v>0</v>
      </c>
      <c r="K250" s="142">
        <v>121</v>
      </c>
      <c r="L250" s="68">
        <f t="shared" ref="L250:L262" si="156">K250*F250</f>
        <v>0</v>
      </c>
      <c r="M250" s="126">
        <v>250</v>
      </c>
      <c r="N250" s="19">
        <f t="shared" si="118"/>
        <v>0</v>
      </c>
      <c r="V250" s="231"/>
    </row>
    <row r="251" spans="1:22" ht="13.5" customHeight="1" x14ac:dyDescent="0.25">
      <c r="A251" s="101" t="s">
        <v>166</v>
      </c>
      <c r="B251" s="151"/>
      <c r="C251" s="136">
        <v>130</v>
      </c>
      <c r="D251" s="132">
        <f t="shared" ref="D251:D262" si="157">C251*F251</f>
        <v>0</v>
      </c>
      <c r="E251" s="132" t="s">
        <v>4</v>
      </c>
      <c r="F251" s="187"/>
      <c r="G251" s="178">
        <v>145.19999999999999</v>
      </c>
      <c r="H251" s="68">
        <f t="shared" si="154"/>
        <v>0</v>
      </c>
      <c r="I251" s="204">
        <v>133.1</v>
      </c>
      <c r="J251" s="68">
        <f t="shared" si="155"/>
        <v>0</v>
      </c>
      <c r="K251" s="142">
        <v>121</v>
      </c>
      <c r="L251" s="68">
        <f t="shared" si="156"/>
        <v>0</v>
      </c>
      <c r="M251" s="126">
        <v>220</v>
      </c>
      <c r="N251" s="19">
        <f t="shared" si="118"/>
        <v>0</v>
      </c>
      <c r="V251" s="231"/>
    </row>
    <row r="252" spans="1:22" ht="13.5" customHeight="1" x14ac:dyDescent="0.25">
      <c r="A252" s="101" t="s">
        <v>586</v>
      </c>
      <c r="B252" s="151"/>
      <c r="C252" s="136">
        <v>130</v>
      </c>
      <c r="D252" s="132">
        <f t="shared" si="157"/>
        <v>0</v>
      </c>
      <c r="E252" s="132" t="s">
        <v>4</v>
      </c>
      <c r="F252" s="187"/>
      <c r="G252" s="178">
        <v>145.19999999999999</v>
      </c>
      <c r="H252" s="68">
        <f t="shared" si="154"/>
        <v>0</v>
      </c>
      <c r="I252" s="204">
        <v>133.1</v>
      </c>
      <c r="J252" s="68">
        <f t="shared" si="155"/>
        <v>0</v>
      </c>
      <c r="K252" s="142">
        <v>121</v>
      </c>
      <c r="L252" s="68">
        <f t="shared" si="156"/>
        <v>0</v>
      </c>
      <c r="M252" s="198">
        <v>220</v>
      </c>
      <c r="N252" s="19">
        <f t="shared" si="118"/>
        <v>0</v>
      </c>
      <c r="V252" s="231"/>
    </row>
    <row r="253" spans="1:22" ht="13.5" customHeight="1" x14ac:dyDescent="0.25">
      <c r="A253" s="101" t="s">
        <v>587</v>
      </c>
      <c r="B253" s="151"/>
      <c r="C253" s="136">
        <v>130</v>
      </c>
      <c r="D253" s="132">
        <f t="shared" si="157"/>
        <v>0</v>
      </c>
      <c r="E253" s="132" t="s">
        <v>4</v>
      </c>
      <c r="F253" s="187"/>
      <c r="G253" s="178">
        <v>145.19999999999999</v>
      </c>
      <c r="H253" s="68">
        <f t="shared" si="154"/>
        <v>0</v>
      </c>
      <c r="I253" s="204">
        <v>133.1</v>
      </c>
      <c r="J253" s="68">
        <f t="shared" si="155"/>
        <v>0</v>
      </c>
      <c r="K253" s="142">
        <v>121</v>
      </c>
      <c r="L253" s="68">
        <f t="shared" si="156"/>
        <v>0</v>
      </c>
      <c r="M253" s="198">
        <v>220</v>
      </c>
      <c r="N253" s="19">
        <f t="shared" si="118"/>
        <v>0</v>
      </c>
      <c r="V253" s="231"/>
    </row>
    <row r="254" spans="1:22" ht="13.5" customHeight="1" x14ac:dyDescent="0.25">
      <c r="A254" s="101" t="s">
        <v>585</v>
      </c>
      <c r="B254" s="151"/>
      <c r="C254" s="136">
        <v>130</v>
      </c>
      <c r="D254" s="132">
        <f t="shared" si="157"/>
        <v>0</v>
      </c>
      <c r="E254" s="132" t="s">
        <v>4</v>
      </c>
      <c r="F254" s="187"/>
      <c r="G254" s="178">
        <v>145.19999999999999</v>
      </c>
      <c r="H254" s="68">
        <f t="shared" si="154"/>
        <v>0</v>
      </c>
      <c r="I254" s="204">
        <v>133.1</v>
      </c>
      <c r="J254" s="68">
        <f t="shared" si="155"/>
        <v>0</v>
      </c>
      <c r="K254" s="142">
        <v>121</v>
      </c>
      <c r="L254" s="68">
        <f t="shared" si="156"/>
        <v>0</v>
      </c>
      <c r="M254" s="198">
        <v>220</v>
      </c>
      <c r="N254" s="19">
        <f t="shared" si="118"/>
        <v>0</v>
      </c>
      <c r="V254" s="231"/>
    </row>
    <row r="255" spans="1:22" ht="13.5" customHeight="1" x14ac:dyDescent="0.25">
      <c r="A255" s="101" t="s">
        <v>589</v>
      </c>
      <c r="B255" s="151"/>
      <c r="C255" s="136">
        <v>130</v>
      </c>
      <c r="D255" s="196">
        <f t="shared" si="157"/>
        <v>0</v>
      </c>
      <c r="E255" s="196" t="s">
        <v>4</v>
      </c>
      <c r="F255" s="197"/>
      <c r="G255" s="178">
        <v>145.19999999999999</v>
      </c>
      <c r="H255" s="68">
        <f t="shared" si="154"/>
        <v>0</v>
      </c>
      <c r="I255" s="204">
        <v>133.1</v>
      </c>
      <c r="J255" s="68">
        <f t="shared" si="155"/>
        <v>0</v>
      </c>
      <c r="K255" s="142">
        <v>121</v>
      </c>
      <c r="L255" s="68">
        <f t="shared" si="156"/>
        <v>0</v>
      </c>
      <c r="M255" s="198">
        <v>220</v>
      </c>
      <c r="N255" s="19">
        <f t="shared" si="118"/>
        <v>0</v>
      </c>
      <c r="V255" s="231"/>
    </row>
    <row r="256" spans="1:22" ht="13.5" customHeight="1" x14ac:dyDescent="0.25">
      <c r="A256" s="101" t="s">
        <v>175</v>
      </c>
      <c r="B256" s="151"/>
      <c r="C256" s="136">
        <v>130</v>
      </c>
      <c r="D256" s="196">
        <f t="shared" si="157"/>
        <v>0</v>
      </c>
      <c r="E256" s="196" t="s">
        <v>4</v>
      </c>
      <c r="F256" s="197"/>
      <c r="G256" s="178">
        <v>145.19999999999999</v>
      </c>
      <c r="H256" s="68">
        <f t="shared" si="154"/>
        <v>0</v>
      </c>
      <c r="I256" s="204">
        <v>133.1</v>
      </c>
      <c r="J256" s="68">
        <f t="shared" si="155"/>
        <v>0</v>
      </c>
      <c r="K256" s="142">
        <v>121</v>
      </c>
      <c r="L256" s="68">
        <f t="shared" si="156"/>
        <v>0</v>
      </c>
      <c r="M256" s="198">
        <v>220</v>
      </c>
      <c r="N256" s="19">
        <f t="shared" si="118"/>
        <v>0</v>
      </c>
      <c r="V256" s="231"/>
    </row>
    <row r="257" spans="1:22" ht="13.5" customHeight="1" x14ac:dyDescent="0.25">
      <c r="A257" s="101" t="s">
        <v>176</v>
      </c>
      <c r="B257" s="151"/>
      <c r="C257" s="136">
        <v>130</v>
      </c>
      <c r="D257" s="196">
        <f t="shared" si="157"/>
        <v>0</v>
      </c>
      <c r="E257" s="196" t="s">
        <v>4</v>
      </c>
      <c r="F257" s="197"/>
      <c r="G257" s="178">
        <v>145.19999999999999</v>
      </c>
      <c r="H257" s="68">
        <f t="shared" si="154"/>
        <v>0</v>
      </c>
      <c r="I257" s="204">
        <v>133.1</v>
      </c>
      <c r="J257" s="68">
        <f t="shared" si="155"/>
        <v>0</v>
      </c>
      <c r="K257" s="142">
        <v>121</v>
      </c>
      <c r="L257" s="68">
        <f t="shared" si="156"/>
        <v>0</v>
      </c>
      <c r="M257" s="198">
        <v>220</v>
      </c>
      <c r="N257" s="19">
        <f t="shared" si="118"/>
        <v>0</v>
      </c>
      <c r="V257" s="231"/>
    </row>
    <row r="258" spans="1:22" ht="13.5" customHeight="1" x14ac:dyDescent="0.25">
      <c r="A258" s="101" t="s">
        <v>588</v>
      </c>
      <c r="B258" s="151"/>
      <c r="C258" s="136">
        <v>130</v>
      </c>
      <c r="D258" s="196">
        <f t="shared" si="157"/>
        <v>0</v>
      </c>
      <c r="E258" s="196" t="s">
        <v>4</v>
      </c>
      <c r="F258" s="197"/>
      <c r="G258" s="178">
        <v>145.19999999999999</v>
      </c>
      <c r="H258" s="68">
        <f t="shared" si="154"/>
        <v>0</v>
      </c>
      <c r="I258" s="204">
        <v>133.1</v>
      </c>
      <c r="J258" s="68">
        <f t="shared" si="155"/>
        <v>0</v>
      </c>
      <c r="K258" s="142">
        <v>121</v>
      </c>
      <c r="L258" s="68">
        <f t="shared" si="156"/>
        <v>0</v>
      </c>
      <c r="M258" s="198">
        <v>220</v>
      </c>
      <c r="N258" s="19">
        <f t="shared" si="118"/>
        <v>0</v>
      </c>
      <c r="V258" s="231"/>
    </row>
    <row r="259" spans="1:22" ht="13.5" customHeight="1" x14ac:dyDescent="0.25">
      <c r="A259" s="101" t="s">
        <v>174</v>
      </c>
      <c r="B259" s="151"/>
      <c r="C259" s="136">
        <v>130</v>
      </c>
      <c r="D259" s="196">
        <f t="shared" si="157"/>
        <v>0</v>
      </c>
      <c r="E259" s="196" t="s">
        <v>4</v>
      </c>
      <c r="F259" s="197"/>
      <c r="G259" s="178">
        <v>145.19999999999999</v>
      </c>
      <c r="H259" s="68">
        <f t="shared" si="154"/>
        <v>0</v>
      </c>
      <c r="I259" s="204">
        <v>133.1</v>
      </c>
      <c r="J259" s="68">
        <f t="shared" si="155"/>
        <v>0</v>
      </c>
      <c r="K259" s="142">
        <v>121</v>
      </c>
      <c r="L259" s="68">
        <f t="shared" si="156"/>
        <v>0</v>
      </c>
      <c r="M259" s="198">
        <v>220</v>
      </c>
      <c r="N259" s="19">
        <f t="shared" si="118"/>
        <v>0</v>
      </c>
      <c r="V259" s="231"/>
    </row>
    <row r="260" spans="1:22" ht="13.5" customHeight="1" x14ac:dyDescent="0.25">
      <c r="A260" s="101" t="s">
        <v>173</v>
      </c>
      <c r="B260" s="151"/>
      <c r="C260" s="136">
        <v>130</v>
      </c>
      <c r="D260" s="196">
        <f t="shared" si="157"/>
        <v>0</v>
      </c>
      <c r="E260" s="196" t="s">
        <v>4</v>
      </c>
      <c r="F260" s="197"/>
      <c r="G260" s="178">
        <v>145.19999999999999</v>
      </c>
      <c r="H260" s="68">
        <f t="shared" si="154"/>
        <v>0</v>
      </c>
      <c r="I260" s="204">
        <v>133.1</v>
      </c>
      <c r="J260" s="68">
        <f t="shared" si="155"/>
        <v>0</v>
      </c>
      <c r="K260" s="142">
        <v>121</v>
      </c>
      <c r="L260" s="68">
        <f t="shared" si="156"/>
        <v>0</v>
      </c>
      <c r="M260" s="198">
        <v>220</v>
      </c>
      <c r="N260" s="19">
        <f t="shared" si="118"/>
        <v>0</v>
      </c>
      <c r="V260" s="231"/>
    </row>
    <row r="261" spans="1:22" ht="13.5" customHeight="1" x14ac:dyDescent="0.25">
      <c r="A261" s="101" t="s">
        <v>172</v>
      </c>
      <c r="B261" s="151"/>
      <c r="C261" s="136">
        <v>130</v>
      </c>
      <c r="D261" s="196">
        <f t="shared" si="157"/>
        <v>0</v>
      </c>
      <c r="E261" s="196" t="s">
        <v>4</v>
      </c>
      <c r="F261" s="197"/>
      <c r="G261" s="178">
        <v>171.6</v>
      </c>
      <c r="H261" s="68">
        <f t="shared" si="154"/>
        <v>0</v>
      </c>
      <c r="I261" s="204">
        <v>157.30000000000001</v>
      </c>
      <c r="J261" s="68">
        <f t="shared" si="155"/>
        <v>0</v>
      </c>
      <c r="K261" s="142">
        <v>143</v>
      </c>
      <c r="L261" s="68">
        <f t="shared" si="156"/>
        <v>0</v>
      </c>
      <c r="M261" s="198">
        <v>220</v>
      </c>
      <c r="N261" s="19">
        <f t="shared" si="118"/>
        <v>0</v>
      </c>
      <c r="V261" s="231"/>
    </row>
    <row r="262" spans="1:22" ht="13.5" hidden="1" customHeight="1" x14ac:dyDescent="0.25">
      <c r="A262" s="101" t="s">
        <v>169</v>
      </c>
      <c r="B262" s="151"/>
      <c r="C262" s="128"/>
      <c r="D262" s="132">
        <f t="shared" si="157"/>
        <v>0</v>
      </c>
      <c r="E262" s="132" t="s">
        <v>4</v>
      </c>
      <c r="F262" s="128"/>
      <c r="G262" s="178">
        <v>145.19999999999999</v>
      </c>
      <c r="H262" s="68">
        <f t="shared" si="154"/>
        <v>0</v>
      </c>
      <c r="I262" s="183">
        <v>133.1</v>
      </c>
      <c r="J262" s="68">
        <f t="shared" si="155"/>
        <v>0</v>
      </c>
      <c r="K262" s="59">
        <v>121</v>
      </c>
      <c r="L262" s="68">
        <f t="shared" si="156"/>
        <v>0</v>
      </c>
      <c r="M262" s="198">
        <v>220</v>
      </c>
      <c r="N262" s="19">
        <f t="shared" si="118"/>
        <v>0</v>
      </c>
    </row>
    <row r="263" spans="1:22" ht="13.5" customHeight="1" x14ac:dyDescent="0.25">
      <c r="A263" s="36" t="s">
        <v>3</v>
      </c>
      <c r="B263" s="137"/>
      <c r="C263" s="128"/>
      <c r="D263" s="125">
        <f>SUM(D250:D262)</f>
        <v>0</v>
      </c>
      <c r="E263" s="128"/>
      <c r="F263" s="33">
        <f>SUM(F250:F262)</f>
        <v>0</v>
      </c>
      <c r="G263" s="128"/>
      <c r="H263" s="152">
        <f>SUM(H250:H262)</f>
        <v>0</v>
      </c>
      <c r="I263" s="152"/>
      <c r="J263" s="152">
        <f t="shared" ref="J263:L263" si="158">SUM(J250:J262)</f>
        <v>0</v>
      </c>
      <c r="K263" s="152"/>
      <c r="L263" s="152">
        <f t="shared" si="158"/>
        <v>0</v>
      </c>
      <c r="M263" s="129"/>
    </row>
    <row r="264" spans="1:22" ht="4.5" customHeight="1" x14ac:dyDescent="0.2">
      <c r="A264" s="257"/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9"/>
    </row>
    <row r="265" spans="1:22" s="17" customFormat="1" ht="30" customHeight="1" x14ac:dyDescent="0.3">
      <c r="A265" s="235" t="s">
        <v>620</v>
      </c>
      <c r="B265" s="235"/>
      <c r="C265" s="235"/>
      <c r="D265" s="235"/>
      <c r="E265" s="235"/>
      <c r="F265" s="235"/>
      <c r="G265" s="308" t="s">
        <v>661</v>
      </c>
      <c r="H265" s="309"/>
      <c r="I265" s="309"/>
      <c r="J265" s="309"/>
      <c r="K265" s="309"/>
      <c r="L265" s="309"/>
      <c r="M265" s="310"/>
      <c r="P265" s="353" t="s">
        <v>355</v>
      </c>
      <c r="Q265" s="353"/>
      <c r="R265" s="353"/>
      <c r="S265" s="353"/>
      <c r="T265" s="353"/>
    </row>
    <row r="266" spans="1:22" s="19" customFormat="1" ht="13.5" customHeight="1" x14ac:dyDescent="0.25">
      <c r="A266" s="37" t="s">
        <v>53</v>
      </c>
      <c r="B266" s="135" t="s">
        <v>448</v>
      </c>
      <c r="C266" s="135">
        <v>35</v>
      </c>
      <c r="D266" s="132">
        <f>C266*F266</f>
        <v>0</v>
      </c>
      <c r="E266" s="125" t="s">
        <v>4</v>
      </c>
      <c r="F266" s="81"/>
      <c r="G266" s="178">
        <v>102</v>
      </c>
      <c r="H266" s="63">
        <f>G266*F266</f>
        <v>0</v>
      </c>
      <c r="I266" s="204">
        <v>93.5</v>
      </c>
      <c r="J266" s="63">
        <f>F266*I266</f>
        <v>0</v>
      </c>
      <c r="K266" s="142">
        <v>85</v>
      </c>
      <c r="L266" s="68">
        <f>F266*K266</f>
        <v>0</v>
      </c>
      <c r="M266" s="126">
        <v>157</v>
      </c>
      <c r="N266" s="19">
        <f t="shared" si="118"/>
        <v>0</v>
      </c>
    </row>
    <row r="267" spans="1:22" s="19" customFormat="1" ht="13.5" customHeight="1" x14ac:dyDescent="0.25">
      <c r="A267" s="67" t="s">
        <v>54</v>
      </c>
      <c r="B267" s="153" t="s">
        <v>449</v>
      </c>
      <c r="C267" s="135">
        <v>35</v>
      </c>
      <c r="D267" s="132">
        <f t="shared" ref="D267:D269" si="159">C267*F267</f>
        <v>0</v>
      </c>
      <c r="E267" s="89" t="s">
        <v>4</v>
      </c>
      <c r="F267" s="90"/>
      <c r="G267" s="178">
        <v>102</v>
      </c>
      <c r="H267" s="91">
        <f t="shared" ref="H267:H269" si="160">G267*F267</f>
        <v>0</v>
      </c>
      <c r="I267" s="204">
        <v>93.5</v>
      </c>
      <c r="J267" s="91">
        <f t="shared" ref="J267:J269" si="161">F267*I267</f>
        <v>0</v>
      </c>
      <c r="K267" s="142">
        <v>85</v>
      </c>
      <c r="L267" s="92">
        <f t="shared" ref="L267:L269" si="162">F267*K267</f>
        <v>0</v>
      </c>
      <c r="M267" s="126">
        <v>157</v>
      </c>
      <c r="N267" s="19">
        <f t="shared" si="118"/>
        <v>0</v>
      </c>
    </row>
    <row r="268" spans="1:22" s="19" customFormat="1" ht="13.5" customHeight="1" x14ac:dyDescent="0.25">
      <c r="A268" s="37" t="s">
        <v>36</v>
      </c>
      <c r="B268" s="135" t="s">
        <v>450</v>
      </c>
      <c r="C268" s="135">
        <v>35</v>
      </c>
      <c r="D268" s="132">
        <f t="shared" si="159"/>
        <v>0</v>
      </c>
      <c r="E268" s="125" t="s">
        <v>4</v>
      </c>
      <c r="F268" s="81"/>
      <c r="G268" s="178">
        <v>102</v>
      </c>
      <c r="H268" s="63">
        <f t="shared" si="160"/>
        <v>0</v>
      </c>
      <c r="I268" s="204">
        <v>93.5</v>
      </c>
      <c r="J268" s="63">
        <f t="shared" si="161"/>
        <v>0</v>
      </c>
      <c r="K268" s="142">
        <v>85</v>
      </c>
      <c r="L268" s="68">
        <f t="shared" si="162"/>
        <v>0</v>
      </c>
      <c r="M268" s="126">
        <v>157</v>
      </c>
      <c r="N268" s="19">
        <f t="shared" ref="N268:N276" si="163">M268*F268</f>
        <v>0</v>
      </c>
    </row>
    <row r="269" spans="1:22" s="19" customFormat="1" ht="13.5" customHeight="1" x14ac:dyDescent="0.25">
      <c r="A269" s="37" t="s">
        <v>55</v>
      </c>
      <c r="B269" s="135" t="s">
        <v>451</v>
      </c>
      <c r="C269" s="135">
        <v>35</v>
      </c>
      <c r="D269" s="132">
        <f t="shared" si="159"/>
        <v>0</v>
      </c>
      <c r="E269" s="125" t="s">
        <v>4</v>
      </c>
      <c r="F269" s="81"/>
      <c r="G269" s="178">
        <v>102</v>
      </c>
      <c r="H269" s="63">
        <f t="shared" si="160"/>
        <v>0</v>
      </c>
      <c r="I269" s="204">
        <v>93.5</v>
      </c>
      <c r="J269" s="63">
        <f t="shared" si="161"/>
        <v>0</v>
      </c>
      <c r="K269" s="142">
        <v>85</v>
      </c>
      <c r="L269" s="68">
        <f t="shared" si="162"/>
        <v>0</v>
      </c>
      <c r="M269" s="126">
        <v>157</v>
      </c>
      <c r="N269" s="19">
        <f t="shared" si="163"/>
        <v>0</v>
      </c>
    </row>
    <row r="270" spans="1:22" s="22" customFormat="1" ht="14.1" customHeight="1" x14ac:dyDescent="0.25">
      <c r="A270" s="36" t="s">
        <v>3</v>
      </c>
      <c r="B270" s="29"/>
      <c r="C270" s="137"/>
      <c r="D270" s="32">
        <f t="shared" ref="D270" si="164">SUM(D266:D269)</f>
        <v>0</v>
      </c>
      <c r="E270" s="75"/>
      <c r="F270" s="75">
        <f>SUM(F266:F269)</f>
        <v>0</v>
      </c>
      <c r="G270" s="76"/>
      <c r="H270" s="77">
        <f t="shared" ref="H270" si="165">SUM(H266:H269)</f>
        <v>0</v>
      </c>
      <c r="I270" s="77"/>
      <c r="J270" s="77">
        <f t="shared" ref="J270:L270" si="166">SUM(J266:J269)</f>
        <v>0</v>
      </c>
      <c r="K270" s="77"/>
      <c r="L270" s="77">
        <f t="shared" si="166"/>
        <v>0</v>
      </c>
      <c r="M270" s="78"/>
    </row>
    <row r="271" spans="1:22" ht="4.5" customHeight="1" x14ac:dyDescent="0.2">
      <c r="A271" s="277"/>
      <c r="B271" s="278"/>
      <c r="C271" s="278"/>
      <c r="D271" s="278"/>
      <c r="E271" s="278"/>
      <c r="F271" s="278"/>
      <c r="G271" s="278"/>
      <c r="H271" s="278"/>
      <c r="I271" s="278"/>
      <c r="J271" s="278"/>
      <c r="K271" s="278"/>
      <c r="L271" s="278"/>
      <c r="M271" s="279"/>
    </row>
    <row r="272" spans="1:22" s="17" customFormat="1" ht="45" customHeight="1" x14ac:dyDescent="0.3">
      <c r="A272" s="239" t="s">
        <v>621</v>
      </c>
      <c r="B272" s="239"/>
      <c r="C272" s="239"/>
      <c r="D272" s="239"/>
      <c r="E272" s="239"/>
      <c r="F272" s="283"/>
      <c r="G272" s="320" t="s">
        <v>662</v>
      </c>
      <c r="H272" s="321"/>
      <c r="I272" s="321"/>
      <c r="J272" s="321"/>
      <c r="K272" s="321"/>
      <c r="L272" s="321"/>
      <c r="M272" s="322"/>
      <c r="P272" s="369" t="s">
        <v>355</v>
      </c>
      <c r="Q272" s="369"/>
      <c r="R272" s="369"/>
      <c r="S272" s="369"/>
      <c r="T272" s="369"/>
    </row>
    <row r="273" spans="1:20" s="17" customFormat="1" ht="13.5" customHeight="1" x14ac:dyDescent="0.3">
      <c r="A273" s="37" t="s">
        <v>164</v>
      </c>
      <c r="B273" s="135" t="s">
        <v>455</v>
      </c>
      <c r="C273" s="135">
        <v>325</v>
      </c>
      <c r="D273" s="132">
        <f>C273*F273</f>
        <v>0</v>
      </c>
      <c r="E273" s="125" t="s">
        <v>4</v>
      </c>
      <c r="F273" s="70"/>
      <c r="G273" s="178">
        <v>90</v>
      </c>
      <c r="H273" s="68">
        <f>G273*F273</f>
        <v>0</v>
      </c>
      <c r="I273" s="204">
        <v>82.5</v>
      </c>
      <c r="J273" s="68">
        <f>I273*F273</f>
        <v>0</v>
      </c>
      <c r="K273" s="142">
        <v>75</v>
      </c>
      <c r="L273" s="68">
        <f>K273*F273</f>
        <v>0</v>
      </c>
      <c r="M273" s="126">
        <v>139</v>
      </c>
      <c r="N273" s="19">
        <f t="shared" si="163"/>
        <v>0</v>
      </c>
    </row>
    <row r="274" spans="1:20" s="19" customFormat="1" ht="13.5" customHeight="1" x14ac:dyDescent="0.25">
      <c r="A274" s="37" t="s">
        <v>161</v>
      </c>
      <c r="B274" s="135" t="s">
        <v>454</v>
      </c>
      <c r="C274" s="135">
        <v>325</v>
      </c>
      <c r="D274" s="132">
        <f>C274*F274</f>
        <v>0</v>
      </c>
      <c r="E274" s="125" t="s">
        <v>4</v>
      </c>
      <c r="F274" s="70"/>
      <c r="G274" s="178">
        <v>90</v>
      </c>
      <c r="H274" s="68">
        <f>G274*F274</f>
        <v>0</v>
      </c>
      <c r="I274" s="204">
        <v>82.5</v>
      </c>
      <c r="J274" s="68">
        <f>I274*F274</f>
        <v>0</v>
      </c>
      <c r="K274" s="142">
        <v>75</v>
      </c>
      <c r="L274" s="68">
        <f>K274*F274</f>
        <v>0</v>
      </c>
      <c r="M274" s="126">
        <v>139</v>
      </c>
      <c r="N274" s="19">
        <f t="shared" si="163"/>
        <v>0</v>
      </c>
    </row>
    <row r="275" spans="1:20" s="19" customFormat="1" ht="13.5" customHeight="1" x14ac:dyDescent="0.25">
      <c r="A275" s="44" t="s">
        <v>162</v>
      </c>
      <c r="B275" s="47" t="s">
        <v>452</v>
      </c>
      <c r="C275" s="135">
        <v>325</v>
      </c>
      <c r="D275" s="132">
        <f t="shared" ref="D275:D276" si="167">C275*F275</f>
        <v>0</v>
      </c>
      <c r="E275" s="50" t="s">
        <v>4</v>
      </c>
      <c r="F275" s="88"/>
      <c r="G275" s="178">
        <v>90</v>
      </c>
      <c r="H275" s="68">
        <f t="shared" ref="H275:H276" si="168">G275*F275</f>
        <v>0</v>
      </c>
      <c r="I275" s="204">
        <v>82.5</v>
      </c>
      <c r="J275" s="68">
        <f t="shared" ref="J275:J276" si="169">I275*F275</f>
        <v>0</v>
      </c>
      <c r="K275" s="142">
        <v>75</v>
      </c>
      <c r="L275" s="68">
        <f t="shared" ref="L275:L276" si="170">K275*F275</f>
        <v>0</v>
      </c>
      <c r="M275" s="126">
        <v>139</v>
      </c>
      <c r="N275" s="19">
        <f t="shared" si="163"/>
        <v>0</v>
      </c>
    </row>
    <row r="276" spans="1:20" s="19" customFormat="1" ht="13.5" customHeight="1" x14ac:dyDescent="0.25">
      <c r="A276" s="37" t="s">
        <v>163</v>
      </c>
      <c r="B276" s="135" t="s">
        <v>453</v>
      </c>
      <c r="C276" s="135">
        <v>325</v>
      </c>
      <c r="D276" s="132">
        <f t="shared" si="167"/>
        <v>0</v>
      </c>
      <c r="E276" s="125" t="s">
        <v>4</v>
      </c>
      <c r="F276" s="70"/>
      <c r="G276" s="178">
        <v>90</v>
      </c>
      <c r="H276" s="68">
        <f t="shared" si="168"/>
        <v>0</v>
      </c>
      <c r="I276" s="204">
        <v>82.5</v>
      </c>
      <c r="J276" s="68">
        <f t="shared" si="169"/>
        <v>0</v>
      </c>
      <c r="K276" s="142">
        <v>75</v>
      </c>
      <c r="L276" s="68">
        <f t="shared" si="170"/>
        <v>0</v>
      </c>
      <c r="M276" s="126">
        <v>139</v>
      </c>
      <c r="N276" s="19">
        <f t="shared" si="163"/>
        <v>0</v>
      </c>
    </row>
    <row r="277" spans="1:20" s="22" customFormat="1" ht="14.1" customHeight="1" x14ac:dyDescent="0.25">
      <c r="A277" s="36" t="s">
        <v>3</v>
      </c>
      <c r="B277" s="29"/>
      <c r="C277" s="137"/>
      <c r="D277" s="32">
        <f>SUM(D273:D276)</f>
        <v>0</v>
      </c>
      <c r="E277" s="75"/>
      <c r="F277" s="75">
        <f>SUM(F273:F276)</f>
        <v>0</v>
      </c>
      <c r="G277" s="76"/>
      <c r="H277" s="77">
        <f>SUM(H273:H276)</f>
        <v>0</v>
      </c>
      <c r="I277" s="77"/>
      <c r="J277" s="77">
        <f t="shared" ref="J277:L277" si="171">SUM(J273:J276)</f>
        <v>0</v>
      </c>
      <c r="K277" s="77"/>
      <c r="L277" s="77">
        <f t="shared" si="171"/>
        <v>0</v>
      </c>
      <c r="M277" s="78"/>
    </row>
    <row r="278" spans="1:20" ht="4.5" customHeight="1" x14ac:dyDescent="0.25">
      <c r="A278" s="280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3"/>
    </row>
    <row r="279" spans="1:20" s="17" customFormat="1" ht="30" customHeight="1" x14ac:dyDescent="0.3">
      <c r="A279" s="236" t="s">
        <v>663</v>
      </c>
      <c r="B279" s="236"/>
      <c r="C279" s="236"/>
      <c r="D279" s="236"/>
      <c r="E279" s="236"/>
      <c r="F279" s="236"/>
      <c r="G279" s="281"/>
      <c r="H279" s="281"/>
      <c r="I279" s="281"/>
      <c r="J279" s="281"/>
      <c r="K279" s="281"/>
      <c r="L279" s="281"/>
      <c r="M279" s="282"/>
      <c r="P279" s="353" t="s">
        <v>355</v>
      </c>
      <c r="Q279" s="353"/>
      <c r="R279" s="353"/>
      <c r="S279" s="353"/>
      <c r="T279" s="353"/>
    </row>
    <row r="280" spans="1:20" ht="25.5" customHeight="1" x14ac:dyDescent="0.25">
      <c r="A280" s="97" t="s">
        <v>150</v>
      </c>
      <c r="B280" s="191" t="s">
        <v>456</v>
      </c>
      <c r="C280" s="47">
        <v>325</v>
      </c>
      <c r="D280" s="48">
        <f>C280*F280</f>
        <v>0</v>
      </c>
      <c r="E280" s="132" t="s">
        <v>4</v>
      </c>
      <c r="F280" s="125"/>
      <c r="G280" s="178">
        <v>297</v>
      </c>
      <c r="H280" s="68">
        <f t="shared" ref="H280" si="172">G280*F280</f>
        <v>0</v>
      </c>
      <c r="I280" s="204">
        <v>272.25</v>
      </c>
      <c r="J280" s="68">
        <f t="shared" ref="J280" si="173">F280*I280</f>
        <v>0</v>
      </c>
      <c r="K280" s="142">
        <v>247.5</v>
      </c>
      <c r="L280" s="65">
        <f>K280*F280</f>
        <v>0</v>
      </c>
      <c r="M280" s="126">
        <v>458</v>
      </c>
      <c r="N280" s="1">
        <f>M280*F280</f>
        <v>0</v>
      </c>
    </row>
    <row r="281" spans="1:20" ht="25.5" customHeight="1" x14ac:dyDescent="0.25">
      <c r="A281" s="98" t="s">
        <v>151</v>
      </c>
      <c r="B281" s="192" t="s">
        <v>459</v>
      </c>
      <c r="C281" s="47">
        <v>325</v>
      </c>
      <c r="D281" s="48">
        <f t="shared" ref="D281:D283" si="174">C281*F281</f>
        <v>0</v>
      </c>
      <c r="E281" s="132" t="s">
        <v>4</v>
      </c>
      <c r="F281" s="125"/>
      <c r="G281" s="178">
        <v>297</v>
      </c>
      <c r="H281" s="65">
        <f t="shared" ref="H281:H283" si="175">G281*F281</f>
        <v>0</v>
      </c>
      <c r="I281" s="204">
        <v>272.25</v>
      </c>
      <c r="J281" s="65">
        <f t="shared" ref="J281:J283" si="176">I281*F281</f>
        <v>0</v>
      </c>
      <c r="K281" s="142">
        <v>247.5</v>
      </c>
      <c r="L281" s="65">
        <f t="shared" ref="L281:L283" si="177">K281*F281</f>
        <v>0</v>
      </c>
      <c r="M281" s="126">
        <v>458</v>
      </c>
      <c r="N281" s="1">
        <f>M281*F281</f>
        <v>0</v>
      </c>
    </row>
    <row r="282" spans="1:20" ht="25.5" customHeight="1" x14ac:dyDescent="0.25">
      <c r="A282" s="98" t="s">
        <v>152</v>
      </c>
      <c r="B282" s="192" t="s">
        <v>457</v>
      </c>
      <c r="C282" s="47">
        <v>325</v>
      </c>
      <c r="D282" s="48">
        <f t="shared" si="174"/>
        <v>0</v>
      </c>
      <c r="E282" s="132" t="s">
        <v>4</v>
      </c>
      <c r="F282" s="125"/>
      <c r="G282" s="178">
        <v>297</v>
      </c>
      <c r="H282" s="65">
        <f t="shared" si="175"/>
        <v>0</v>
      </c>
      <c r="I282" s="204">
        <v>272.25</v>
      </c>
      <c r="J282" s="65">
        <f t="shared" si="176"/>
        <v>0</v>
      </c>
      <c r="K282" s="142">
        <v>247.5</v>
      </c>
      <c r="L282" s="65">
        <f t="shared" si="177"/>
        <v>0</v>
      </c>
      <c r="M282" s="126">
        <v>458</v>
      </c>
      <c r="N282" s="1">
        <f>M282*F282</f>
        <v>0</v>
      </c>
    </row>
    <row r="283" spans="1:20" ht="25.5" customHeight="1" x14ac:dyDescent="0.25">
      <c r="A283" s="98" t="s">
        <v>153</v>
      </c>
      <c r="B283" s="192" t="s">
        <v>458</v>
      </c>
      <c r="C283" s="47">
        <v>325</v>
      </c>
      <c r="D283" s="48">
        <f t="shared" si="174"/>
        <v>0</v>
      </c>
      <c r="E283" s="132" t="s">
        <v>4</v>
      </c>
      <c r="F283" s="125"/>
      <c r="G283" s="178">
        <v>297</v>
      </c>
      <c r="H283" s="65">
        <f t="shared" si="175"/>
        <v>0</v>
      </c>
      <c r="I283" s="204">
        <v>272.25</v>
      </c>
      <c r="J283" s="65">
        <f t="shared" si="176"/>
        <v>0</v>
      </c>
      <c r="K283" s="142">
        <v>247.5</v>
      </c>
      <c r="L283" s="65">
        <f t="shared" si="177"/>
        <v>0</v>
      </c>
      <c r="M283" s="126">
        <v>458</v>
      </c>
      <c r="N283" s="1">
        <f>M283*F283</f>
        <v>0</v>
      </c>
    </row>
    <row r="284" spans="1:20" s="22" customFormat="1" ht="14.1" customHeight="1" x14ac:dyDescent="0.25">
      <c r="A284" s="36" t="s">
        <v>3</v>
      </c>
      <c r="B284" s="29"/>
      <c r="C284" s="137"/>
      <c r="D284" s="32">
        <f t="shared" ref="D284" si="178">SUM(D280:D283)</f>
        <v>0</v>
      </c>
      <c r="E284" s="33"/>
      <c r="F284" s="75">
        <f>SUM(F280:F283)</f>
        <v>0</v>
      </c>
      <c r="G284" s="76"/>
      <c r="H284" s="77">
        <f t="shared" ref="H284" si="179">SUM(H280:H283)</f>
        <v>0</v>
      </c>
      <c r="I284" s="77"/>
      <c r="J284" s="77">
        <f t="shared" ref="J284:L284" si="180">SUM(J280:J283)</f>
        <v>0</v>
      </c>
      <c r="K284" s="77"/>
      <c r="L284" s="77">
        <f t="shared" si="180"/>
        <v>0</v>
      </c>
      <c r="M284" s="79"/>
    </row>
    <row r="285" spans="1:20" ht="4.5" customHeight="1" x14ac:dyDescent="0.2">
      <c r="A285" s="257"/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9"/>
    </row>
    <row r="286" spans="1:20" s="16" customFormat="1" ht="45" customHeight="1" x14ac:dyDescent="0.25">
      <c r="A286" s="239" t="s">
        <v>623</v>
      </c>
      <c r="B286" s="239"/>
      <c r="C286" s="239"/>
      <c r="D286" s="239"/>
      <c r="E286" s="239"/>
      <c r="F286" s="283"/>
      <c r="G286" s="306"/>
      <c r="H286" s="306"/>
      <c r="I286" s="306"/>
      <c r="J286" s="306"/>
      <c r="K286" s="306"/>
      <c r="L286" s="306"/>
      <c r="M286" s="307"/>
      <c r="N286" s="1"/>
      <c r="P286" s="353" t="s">
        <v>355</v>
      </c>
      <c r="Q286" s="353"/>
      <c r="R286" s="353"/>
      <c r="S286" s="353"/>
      <c r="T286" s="353"/>
    </row>
    <row r="287" spans="1:20" s="16" customFormat="1" ht="13.5" customHeight="1" x14ac:dyDescent="0.25">
      <c r="A287" s="163" t="s">
        <v>178</v>
      </c>
      <c r="B287" s="109" t="s">
        <v>467</v>
      </c>
      <c r="C287" s="154">
        <v>95</v>
      </c>
      <c r="D287" s="155">
        <f t="shared" ref="D287:D295" si="181">C287*F287</f>
        <v>0</v>
      </c>
      <c r="E287" s="108" t="s">
        <v>4</v>
      </c>
      <c r="F287" s="110"/>
      <c r="G287" s="177">
        <v>75</v>
      </c>
      <c r="H287" s="6">
        <f t="shared" ref="H287:H295" si="182">G287*F287</f>
        <v>0</v>
      </c>
      <c r="I287" s="207">
        <v>69.3</v>
      </c>
      <c r="J287" s="6">
        <f t="shared" ref="J287:J295" si="183">F287*I287</f>
        <v>0</v>
      </c>
      <c r="K287" s="228">
        <v>63</v>
      </c>
      <c r="L287" s="6">
        <f t="shared" ref="L287:L295" si="184">F287*K287</f>
        <v>0</v>
      </c>
      <c r="M287" s="126">
        <v>116</v>
      </c>
      <c r="N287" s="1">
        <f t="shared" ref="N287:N295" si="185">M287*F287</f>
        <v>0</v>
      </c>
    </row>
    <row r="288" spans="1:20" s="16" customFormat="1" ht="13.5" customHeight="1" x14ac:dyDescent="0.25">
      <c r="A288" s="163" t="s">
        <v>179</v>
      </c>
      <c r="B288" s="109" t="s">
        <v>468</v>
      </c>
      <c r="C288" s="154">
        <v>95</v>
      </c>
      <c r="D288" s="155">
        <f t="shared" si="181"/>
        <v>0</v>
      </c>
      <c r="E288" s="108" t="s">
        <v>4</v>
      </c>
      <c r="F288" s="110"/>
      <c r="G288" s="177">
        <v>75</v>
      </c>
      <c r="H288" s="6">
        <f t="shared" si="182"/>
        <v>0</v>
      </c>
      <c r="I288" s="207">
        <v>69.3</v>
      </c>
      <c r="J288" s="6">
        <f t="shared" si="183"/>
        <v>0</v>
      </c>
      <c r="K288" s="228">
        <v>63</v>
      </c>
      <c r="L288" s="6">
        <f t="shared" si="184"/>
        <v>0</v>
      </c>
      <c r="M288" s="126">
        <v>116</v>
      </c>
      <c r="N288" s="1">
        <f t="shared" si="185"/>
        <v>0</v>
      </c>
    </row>
    <row r="289" spans="1:20" s="16" customFormat="1" ht="13.5" customHeight="1" x14ac:dyDescent="0.25">
      <c r="A289" s="163" t="s">
        <v>180</v>
      </c>
      <c r="B289" s="109" t="s">
        <v>469</v>
      </c>
      <c r="C289" s="154">
        <v>95</v>
      </c>
      <c r="D289" s="155">
        <f t="shared" si="181"/>
        <v>0</v>
      </c>
      <c r="E289" s="108" t="s">
        <v>4</v>
      </c>
      <c r="F289" s="110"/>
      <c r="G289" s="177">
        <v>75</v>
      </c>
      <c r="H289" s="6">
        <f t="shared" si="182"/>
        <v>0</v>
      </c>
      <c r="I289" s="207">
        <v>69.3</v>
      </c>
      <c r="J289" s="6">
        <f t="shared" si="183"/>
        <v>0</v>
      </c>
      <c r="K289" s="228">
        <v>63</v>
      </c>
      <c r="L289" s="6">
        <f t="shared" si="184"/>
        <v>0</v>
      </c>
      <c r="M289" s="126">
        <v>116</v>
      </c>
      <c r="N289" s="1">
        <f t="shared" si="185"/>
        <v>0</v>
      </c>
    </row>
    <row r="290" spans="1:20" s="16" customFormat="1" ht="13.5" customHeight="1" x14ac:dyDescent="0.25">
      <c r="A290" s="163" t="s">
        <v>181</v>
      </c>
      <c r="B290" s="109" t="s">
        <v>470</v>
      </c>
      <c r="C290" s="154">
        <v>95</v>
      </c>
      <c r="D290" s="155">
        <f t="shared" si="181"/>
        <v>0</v>
      </c>
      <c r="E290" s="108" t="s">
        <v>4</v>
      </c>
      <c r="F290" s="110"/>
      <c r="G290" s="177">
        <v>75</v>
      </c>
      <c r="H290" s="6">
        <f t="shared" si="182"/>
        <v>0</v>
      </c>
      <c r="I290" s="207">
        <v>69.3</v>
      </c>
      <c r="J290" s="6">
        <f t="shared" si="183"/>
        <v>0</v>
      </c>
      <c r="K290" s="228">
        <v>63</v>
      </c>
      <c r="L290" s="6">
        <f t="shared" si="184"/>
        <v>0</v>
      </c>
      <c r="M290" s="126">
        <v>116</v>
      </c>
      <c r="N290" s="1">
        <f t="shared" si="185"/>
        <v>0</v>
      </c>
    </row>
    <row r="291" spans="1:20" s="16" customFormat="1" ht="13.5" customHeight="1" x14ac:dyDescent="0.25">
      <c r="A291" s="163" t="s">
        <v>182</v>
      </c>
      <c r="B291" s="109" t="s">
        <v>471</v>
      </c>
      <c r="C291" s="154">
        <v>95</v>
      </c>
      <c r="D291" s="155">
        <f t="shared" si="181"/>
        <v>0</v>
      </c>
      <c r="E291" s="108" t="s">
        <v>4</v>
      </c>
      <c r="F291" s="110"/>
      <c r="G291" s="177">
        <v>75</v>
      </c>
      <c r="H291" s="6">
        <f t="shared" si="182"/>
        <v>0</v>
      </c>
      <c r="I291" s="207">
        <v>69.3</v>
      </c>
      <c r="J291" s="6">
        <f t="shared" si="183"/>
        <v>0</v>
      </c>
      <c r="K291" s="228">
        <v>63</v>
      </c>
      <c r="L291" s="6">
        <f t="shared" si="184"/>
        <v>0</v>
      </c>
      <c r="M291" s="126">
        <v>116</v>
      </c>
      <c r="N291" s="1">
        <f t="shared" si="185"/>
        <v>0</v>
      </c>
    </row>
    <row r="292" spans="1:20" s="16" customFormat="1" ht="13.5" customHeight="1" x14ac:dyDescent="0.25">
      <c r="A292" s="163" t="s">
        <v>183</v>
      </c>
      <c r="B292" s="109" t="s">
        <v>472</v>
      </c>
      <c r="C292" s="154">
        <v>95</v>
      </c>
      <c r="D292" s="155">
        <f t="shared" si="181"/>
        <v>0</v>
      </c>
      <c r="E292" s="108" t="s">
        <v>4</v>
      </c>
      <c r="F292" s="110"/>
      <c r="G292" s="177">
        <v>75</v>
      </c>
      <c r="H292" s="6">
        <f t="shared" si="182"/>
        <v>0</v>
      </c>
      <c r="I292" s="207">
        <v>69.3</v>
      </c>
      <c r="J292" s="6">
        <f t="shared" si="183"/>
        <v>0</v>
      </c>
      <c r="K292" s="228">
        <v>63</v>
      </c>
      <c r="L292" s="6">
        <f t="shared" si="184"/>
        <v>0</v>
      </c>
      <c r="M292" s="126">
        <v>116</v>
      </c>
      <c r="N292" s="1">
        <f t="shared" si="185"/>
        <v>0</v>
      </c>
    </row>
    <row r="293" spans="1:20" s="16" customFormat="1" ht="13.5" customHeight="1" x14ac:dyDescent="0.25">
      <c r="A293" s="163" t="s">
        <v>184</v>
      </c>
      <c r="B293" s="109" t="s">
        <v>473</v>
      </c>
      <c r="C293" s="154">
        <v>95</v>
      </c>
      <c r="D293" s="155">
        <f t="shared" si="181"/>
        <v>0</v>
      </c>
      <c r="E293" s="108" t="s">
        <v>4</v>
      </c>
      <c r="F293" s="110"/>
      <c r="G293" s="177">
        <v>75</v>
      </c>
      <c r="H293" s="6">
        <f t="shared" si="182"/>
        <v>0</v>
      </c>
      <c r="I293" s="207">
        <v>69.3</v>
      </c>
      <c r="J293" s="6">
        <f t="shared" si="183"/>
        <v>0</v>
      </c>
      <c r="K293" s="228">
        <v>63</v>
      </c>
      <c r="L293" s="6">
        <f t="shared" si="184"/>
        <v>0</v>
      </c>
      <c r="M293" s="126">
        <v>116</v>
      </c>
      <c r="N293" s="1">
        <f t="shared" si="185"/>
        <v>0</v>
      </c>
    </row>
    <row r="294" spans="1:20" s="16" customFormat="1" ht="13.5" customHeight="1" x14ac:dyDescent="0.25">
      <c r="A294" s="163" t="s">
        <v>185</v>
      </c>
      <c r="B294" s="109" t="s">
        <v>474</v>
      </c>
      <c r="C294" s="154">
        <v>95</v>
      </c>
      <c r="D294" s="155">
        <f t="shared" si="181"/>
        <v>0</v>
      </c>
      <c r="E294" s="108" t="s">
        <v>4</v>
      </c>
      <c r="F294" s="110"/>
      <c r="G294" s="177">
        <v>75</v>
      </c>
      <c r="H294" s="6">
        <f t="shared" si="182"/>
        <v>0</v>
      </c>
      <c r="I294" s="207">
        <v>69.3</v>
      </c>
      <c r="J294" s="6">
        <f t="shared" si="183"/>
        <v>0</v>
      </c>
      <c r="K294" s="228">
        <v>63</v>
      </c>
      <c r="L294" s="6">
        <f t="shared" si="184"/>
        <v>0</v>
      </c>
      <c r="M294" s="126">
        <v>116</v>
      </c>
      <c r="N294" s="1">
        <f t="shared" si="185"/>
        <v>0</v>
      </c>
    </row>
    <row r="295" spans="1:20" s="16" customFormat="1" ht="13.5" customHeight="1" x14ac:dyDescent="0.25">
      <c r="A295" s="163" t="s">
        <v>476</v>
      </c>
      <c r="B295" s="109" t="s">
        <v>475</v>
      </c>
      <c r="C295" s="154">
        <v>95</v>
      </c>
      <c r="D295" s="155">
        <f t="shared" si="181"/>
        <v>0</v>
      </c>
      <c r="E295" s="108" t="s">
        <v>4</v>
      </c>
      <c r="F295" s="110"/>
      <c r="G295" s="177">
        <v>75</v>
      </c>
      <c r="H295" s="6">
        <f t="shared" si="182"/>
        <v>0</v>
      </c>
      <c r="I295" s="207">
        <v>69.3</v>
      </c>
      <c r="J295" s="6">
        <f t="shared" si="183"/>
        <v>0</v>
      </c>
      <c r="K295" s="228">
        <v>63</v>
      </c>
      <c r="L295" s="6">
        <f t="shared" si="184"/>
        <v>0</v>
      </c>
      <c r="M295" s="126">
        <v>116</v>
      </c>
      <c r="N295" s="1">
        <f t="shared" si="185"/>
        <v>0</v>
      </c>
    </row>
    <row r="296" spans="1:20" s="16" customFormat="1" ht="13.5" customHeight="1" x14ac:dyDescent="0.25">
      <c r="A296" s="36" t="s">
        <v>3</v>
      </c>
      <c r="B296" s="29"/>
      <c r="C296" s="154"/>
      <c r="D296" s="155">
        <f>SUM(D287:D295)</f>
        <v>0</v>
      </c>
      <c r="E296" s="155"/>
      <c r="F296" s="156">
        <f t="shared" ref="F296:H296" si="186">SUM(F287:F295)</f>
        <v>0</v>
      </c>
      <c r="G296" s="155"/>
      <c r="H296" s="157">
        <f t="shared" si="186"/>
        <v>0</v>
      </c>
      <c r="I296" s="157"/>
      <c r="J296" s="157">
        <f t="shared" ref="J296" si="187">SUM(J287:J295)</f>
        <v>0</v>
      </c>
      <c r="K296" s="157"/>
      <c r="L296" s="157">
        <f t="shared" ref="L296" si="188">SUM(L287:L295)</f>
        <v>0</v>
      </c>
      <c r="M296" s="126"/>
      <c r="N296" s="1"/>
    </row>
    <row r="297" spans="1:20" s="5" customFormat="1" ht="4.5" customHeight="1" x14ac:dyDescent="0.2">
      <c r="A297" s="274"/>
      <c r="B297" s="275"/>
      <c r="C297" s="275"/>
      <c r="D297" s="275"/>
      <c r="E297" s="275"/>
      <c r="F297" s="275"/>
      <c r="G297" s="275"/>
      <c r="H297" s="275"/>
      <c r="I297" s="275"/>
      <c r="J297" s="275"/>
      <c r="K297" s="275"/>
      <c r="L297" s="275"/>
      <c r="M297" s="276"/>
      <c r="N297" s="1"/>
      <c r="O297" s="1"/>
    </row>
    <row r="298" spans="1:20" s="17" customFormat="1" ht="45" customHeight="1" x14ac:dyDescent="0.3">
      <c r="A298" s="239" t="s">
        <v>624</v>
      </c>
      <c r="B298" s="239"/>
      <c r="C298" s="239"/>
      <c r="D298" s="239"/>
      <c r="E298" s="239"/>
      <c r="F298" s="283"/>
      <c r="G298" s="320"/>
      <c r="H298" s="321"/>
      <c r="I298" s="321"/>
      <c r="J298" s="321"/>
      <c r="K298" s="321"/>
      <c r="L298" s="321"/>
      <c r="M298" s="322"/>
      <c r="P298" s="353" t="s">
        <v>355</v>
      </c>
      <c r="Q298" s="353"/>
      <c r="R298" s="353"/>
      <c r="S298" s="353"/>
      <c r="T298" s="353"/>
    </row>
    <row r="299" spans="1:20" ht="26.1" customHeight="1" x14ac:dyDescent="0.25">
      <c r="A299" s="12" t="s">
        <v>144</v>
      </c>
      <c r="B299" s="146" t="s">
        <v>460</v>
      </c>
      <c r="C299" s="136">
        <v>170</v>
      </c>
      <c r="D299" s="132">
        <f>C299*F299</f>
        <v>0</v>
      </c>
      <c r="E299" s="125" t="s">
        <v>4</v>
      </c>
      <c r="F299" s="125"/>
      <c r="G299" s="178">
        <v>108</v>
      </c>
      <c r="H299" s="68">
        <f>G299*F299</f>
        <v>0</v>
      </c>
      <c r="I299" s="204">
        <v>99</v>
      </c>
      <c r="J299" s="68">
        <f t="shared" ref="J299:J306" si="189">F299*I299</f>
        <v>0</v>
      </c>
      <c r="K299" s="142">
        <v>90</v>
      </c>
      <c r="L299" s="68">
        <f t="shared" ref="L299:L306" si="190">F299*K299</f>
        <v>0</v>
      </c>
      <c r="M299" s="126">
        <v>166</v>
      </c>
      <c r="N299" s="1">
        <f t="shared" ref="N299:N306" si="191">M299*F299</f>
        <v>0</v>
      </c>
    </row>
    <row r="300" spans="1:20" ht="36" customHeight="1" x14ac:dyDescent="0.25">
      <c r="A300" s="12" t="s">
        <v>143</v>
      </c>
      <c r="B300" s="146" t="s">
        <v>461</v>
      </c>
      <c r="C300" s="136">
        <v>170</v>
      </c>
      <c r="D300" s="132">
        <f t="shared" ref="D300:D306" si="192">C300*F300</f>
        <v>0</v>
      </c>
      <c r="E300" s="125" t="s">
        <v>4</v>
      </c>
      <c r="F300" s="125"/>
      <c r="G300" s="178">
        <v>108</v>
      </c>
      <c r="H300" s="68">
        <f t="shared" ref="H300:H306" si="193">G300*F300</f>
        <v>0</v>
      </c>
      <c r="I300" s="204">
        <v>99</v>
      </c>
      <c r="J300" s="68">
        <f t="shared" si="189"/>
        <v>0</v>
      </c>
      <c r="K300" s="142">
        <v>90</v>
      </c>
      <c r="L300" s="68">
        <f t="shared" si="190"/>
        <v>0</v>
      </c>
      <c r="M300" s="126">
        <v>166</v>
      </c>
      <c r="N300" s="1">
        <f t="shared" si="191"/>
        <v>0</v>
      </c>
    </row>
    <row r="301" spans="1:20" ht="36" customHeight="1" x14ac:dyDescent="0.25">
      <c r="A301" s="12" t="s">
        <v>145</v>
      </c>
      <c r="B301" s="146" t="s">
        <v>462</v>
      </c>
      <c r="C301" s="136">
        <v>170</v>
      </c>
      <c r="D301" s="132">
        <f t="shared" si="192"/>
        <v>0</v>
      </c>
      <c r="E301" s="125" t="s">
        <v>4</v>
      </c>
      <c r="F301" s="125"/>
      <c r="G301" s="178">
        <v>108</v>
      </c>
      <c r="H301" s="68">
        <f t="shared" si="193"/>
        <v>0</v>
      </c>
      <c r="I301" s="204">
        <v>99</v>
      </c>
      <c r="J301" s="68">
        <f t="shared" si="189"/>
        <v>0</v>
      </c>
      <c r="K301" s="142">
        <v>90</v>
      </c>
      <c r="L301" s="68">
        <f t="shared" si="190"/>
        <v>0</v>
      </c>
      <c r="M301" s="126">
        <v>166</v>
      </c>
      <c r="N301" s="1">
        <f t="shared" si="191"/>
        <v>0</v>
      </c>
    </row>
    <row r="302" spans="1:20" ht="39.75" customHeight="1" x14ac:dyDescent="0.25">
      <c r="A302" s="12" t="s">
        <v>128</v>
      </c>
      <c r="B302" s="146" t="s">
        <v>463</v>
      </c>
      <c r="C302" s="136">
        <v>170</v>
      </c>
      <c r="D302" s="132">
        <f t="shared" si="192"/>
        <v>0</v>
      </c>
      <c r="E302" s="125" t="s">
        <v>4</v>
      </c>
      <c r="F302" s="125"/>
      <c r="G302" s="178">
        <v>108</v>
      </c>
      <c r="H302" s="68">
        <f t="shared" si="193"/>
        <v>0</v>
      </c>
      <c r="I302" s="204">
        <v>99</v>
      </c>
      <c r="J302" s="68">
        <f t="shared" si="189"/>
        <v>0</v>
      </c>
      <c r="K302" s="142">
        <v>90</v>
      </c>
      <c r="L302" s="68">
        <f t="shared" si="190"/>
        <v>0</v>
      </c>
      <c r="M302" s="126">
        <v>166</v>
      </c>
      <c r="N302" s="1">
        <f t="shared" si="191"/>
        <v>0</v>
      </c>
    </row>
    <row r="303" spans="1:20" ht="36.75" customHeight="1" x14ac:dyDescent="0.25">
      <c r="A303" s="12" t="s">
        <v>146</v>
      </c>
      <c r="B303" s="146" t="s">
        <v>466</v>
      </c>
      <c r="C303" s="136">
        <v>170</v>
      </c>
      <c r="D303" s="132">
        <f t="shared" si="192"/>
        <v>0</v>
      </c>
      <c r="E303" s="125" t="s">
        <v>4</v>
      </c>
      <c r="F303" s="125"/>
      <c r="G303" s="178">
        <v>108</v>
      </c>
      <c r="H303" s="68">
        <f t="shared" si="193"/>
        <v>0</v>
      </c>
      <c r="I303" s="204">
        <v>99</v>
      </c>
      <c r="J303" s="68">
        <f t="shared" si="189"/>
        <v>0</v>
      </c>
      <c r="K303" s="142">
        <v>90</v>
      </c>
      <c r="L303" s="68">
        <f t="shared" si="190"/>
        <v>0</v>
      </c>
      <c r="M303" s="126">
        <v>166</v>
      </c>
      <c r="N303" s="1">
        <f t="shared" si="191"/>
        <v>0</v>
      </c>
    </row>
    <row r="304" spans="1:20" ht="36" customHeight="1" x14ac:dyDescent="0.25">
      <c r="A304" s="12" t="s">
        <v>149</v>
      </c>
      <c r="B304" s="146" t="s">
        <v>464</v>
      </c>
      <c r="C304" s="136">
        <v>170</v>
      </c>
      <c r="D304" s="132">
        <f t="shared" si="192"/>
        <v>0</v>
      </c>
      <c r="E304" s="125" t="s">
        <v>4</v>
      </c>
      <c r="F304" s="125"/>
      <c r="G304" s="178">
        <v>108</v>
      </c>
      <c r="H304" s="68">
        <f t="shared" si="193"/>
        <v>0</v>
      </c>
      <c r="I304" s="204">
        <v>99</v>
      </c>
      <c r="J304" s="68">
        <f>F304*I304</f>
        <v>0</v>
      </c>
      <c r="K304" s="142">
        <v>90</v>
      </c>
      <c r="L304" s="68">
        <f>F304*K304</f>
        <v>0</v>
      </c>
      <c r="M304" s="126">
        <v>166</v>
      </c>
      <c r="N304" s="1">
        <f t="shared" si="191"/>
        <v>0</v>
      </c>
    </row>
    <row r="305" spans="1:20" ht="36" hidden="1" customHeight="1" x14ac:dyDescent="0.25">
      <c r="A305" s="12" t="s">
        <v>147</v>
      </c>
      <c r="B305" s="146"/>
      <c r="C305" s="136">
        <v>170</v>
      </c>
      <c r="D305" s="132">
        <f t="shared" si="192"/>
        <v>0</v>
      </c>
      <c r="E305" s="125" t="s">
        <v>4</v>
      </c>
      <c r="F305" s="125"/>
      <c r="G305" s="178"/>
      <c r="H305" s="68"/>
      <c r="I305" s="204"/>
      <c r="J305" s="68"/>
      <c r="K305" s="142"/>
      <c r="L305" s="68"/>
      <c r="M305" s="126"/>
      <c r="N305" s="1">
        <f t="shared" si="191"/>
        <v>0</v>
      </c>
    </row>
    <row r="306" spans="1:20" ht="26.1" customHeight="1" x14ac:dyDescent="0.25">
      <c r="A306" s="12" t="s">
        <v>148</v>
      </c>
      <c r="B306" s="146" t="s">
        <v>465</v>
      </c>
      <c r="C306" s="136">
        <v>170</v>
      </c>
      <c r="D306" s="132">
        <f t="shared" si="192"/>
        <v>0</v>
      </c>
      <c r="E306" s="125" t="s">
        <v>4</v>
      </c>
      <c r="F306" s="125"/>
      <c r="G306" s="178">
        <v>108</v>
      </c>
      <c r="H306" s="68">
        <f t="shared" si="193"/>
        <v>0</v>
      </c>
      <c r="I306" s="204">
        <v>99</v>
      </c>
      <c r="J306" s="68">
        <f t="shared" si="189"/>
        <v>0</v>
      </c>
      <c r="K306" s="142">
        <v>90</v>
      </c>
      <c r="L306" s="68">
        <f t="shared" si="190"/>
        <v>0</v>
      </c>
      <c r="M306" s="126">
        <v>166</v>
      </c>
      <c r="N306" s="1">
        <f t="shared" si="191"/>
        <v>0</v>
      </c>
    </row>
    <row r="307" spans="1:20" s="22" customFormat="1" ht="14.1" customHeight="1" x14ac:dyDescent="0.25">
      <c r="A307" s="36" t="s">
        <v>3</v>
      </c>
      <c r="B307" s="29"/>
      <c r="C307" s="137"/>
      <c r="D307" s="32">
        <f t="shared" ref="D307" si="194">SUM(D299:D306)</f>
        <v>0</v>
      </c>
      <c r="E307" s="75"/>
      <c r="F307" s="75">
        <f>SUM(F299:F306)</f>
        <v>0</v>
      </c>
      <c r="G307" s="76"/>
      <c r="H307" s="77">
        <f>SUM(H299:H306)</f>
        <v>0</v>
      </c>
      <c r="I307" s="77"/>
      <c r="J307" s="77">
        <f>SUM(J299:J306)</f>
        <v>0</v>
      </c>
      <c r="K307" s="77"/>
      <c r="L307" s="77">
        <f>SUM(L299:L306)</f>
        <v>0</v>
      </c>
      <c r="M307" s="78"/>
    </row>
    <row r="308" spans="1:20" ht="4.5" customHeight="1" x14ac:dyDescent="0.25">
      <c r="A308" s="280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3"/>
    </row>
    <row r="309" spans="1:20" s="17" customFormat="1" ht="30" customHeight="1" x14ac:dyDescent="0.3">
      <c r="A309" s="239" t="s">
        <v>627</v>
      </c>
      <c r="B309" s="239"/>
      <c r="C309" s="239"/>
      <c r="D309" s="239"/>
      <c r="E309" s="239"/>
      <c r="F309" s="283"/>
      <c r="G309" s="308" t="s">
        <v>664</v>
      </c>
      <c r="H309" s="309"/>
      <c r="I309" s="309"/>
      <c r="J309" s="309"/>
      <c r="K309" s="309"/>
      <c r="L309" s="309"/>
      <c r="M309" s="310"/>
      <c r="P309" s="353" t="s">
        <v>355</v>
      </c>
      <c r="Q309" s="353"/>
      <c r="R309" s="353"/>
      <c r="S309" s="353"/>
      <c r="T309" s="353"/>
    </row>
    <row r="310" spans="1:20" s="19" customFormat="1" ht="12.95" customHeight="1" x14ac:dyDescent="0.25">
      <c r="A310" s="37" t="s">
        <v>8</v>
      </c>
      <c r="B310" s="135" t="s">
        <v>477</v>
      </c>
      <c r="C310" s="135">
        <v>90</v>
      </c>
      <c r="D310" s="132">
        <f t="shared" ref="D310:D344" si="195">C310*F310</f>
        <v>0</v>
      </c>
      <c r="E310" s="132" t="s">
        <v>4</v>
      </c>
      <c r="F310" s="81"/>
      <c r="G310" s="178">
        <v>60</v>
      </c>
      <c r="H310" s="63">
        <f>G310*F310</f>
        <v>0</v>
      </c>
      <c r="I310" s="204">
        <v>55</v>
      </c>
      <c r="J310" s="63">
        <f>F310*I310</f>
        <v>0</v>
      </c>
      <c r="K310" s="142">
        <v>50</v>
      </c>
      <c r="L310" s="63">
        <f>F310*K310</f>
        <v>0</v>
      </c>
      <c r="M310" s="126">
        <v>90</v>
      </c>
      <c r="N310" s="19">
        <f t="shared" ref="N310:N345" si="196">M310*F310</f>
        <v>0</v>
      </c>
    </row>
    <row r="311" spans="1:20" s="19" customFormat="1" ht="12.95" customHeight="1" x14ac:dyDescent="0.25">
      <c r="A311" s="37" t="s">
        <v>522</v>
      </c>
      <c r="B311" s="135" t="s">
        <v>478</v>
      </c>
      <c r="C311" s="135">
        <v>90</v>
      </c>
      <c r="D311" s="132">
        <f t="shared" si="195"/>
        <v>0</v>
      </c>
      <c r="E311" s="132" t="s">
        <v>4</v>
      </c>
      <c r="F311" s="81"/>
      <c r="G311" s="178">
        <v>60</v>
      </c>
      <c r="H311" s="63">
        <f t="shared" ref="H311:H345" si="197">G311*F311</f>
        <v>0</v>
      </c>
      <c r="I311" s="204">
        <v>55</v>
      </c>
      <c r="J311" s="63">
        <f t="shared" ref="J311:J345" si="198">F311*I311</f>
        <v>0</v>
      </c>
      <c r="K311" s="142">
        <v>50</v>
      </c>
      <c r="L311" s="63">
        <f t="shared" ref="L311:L345" si="199">F311*K311</f>
        <v>0</v>
      </c>
      <c r="M311" s="126">
        <v>90</v>
      </c>
      <c r="N311" s="19">
        <f t="shared" si="196"/>
        <v>0</v>
      </c>
    </row>
    <row r="312" spans="1:20" s="19" customFormat="1" ht="12.95" customHeight="1" x14ac:dyDescent="0.25">
      <c r="A312" s="37" t="s">
        <v>68</v>
      </c>
      <c r="B312" s="135" t="s">
        <v>479</v>
      </c>
      <c r="C312" s="135">
        <v>90</v>
      </c>
      <c r="D312" s="132">
        <f t="shared" si="195"/>
        <v>0</v>
      </c>
      <c r="E312" s="132" t="s">
        <v>4</v>
      </c>
      <c r="F312" s="81"/>
      <c r="G312" s="178">
        <v>62.4</v>
      </c>
      <c r="H312" s="63">
        <f t="shared" si="197"/>
        <v>0</v>
      </c>
      <c r="I312" s="204">
        <v>57.2</v>
      </c>
      <c r="J312" s="63">
        <f>F312*I312</f>
        <v>0</v>
      </c>
      <c r="K312" s="142">
        <v>52</v>
      </c>
      <c r="L312" s="63">
        <f>F312*K312</f>
        <v>0</v>
      </c>
      <c r="M312" s="126">
        <v>90</v>
      </c>
      <c r="N312" s="19">
        <f t="shared" si="196"/>
        <v>0</v>
      </c>
    </row>
    <row r="313" spans="1:20" s="19" customFormat="1" ht="12.95" customHeight="1" x14ac:dyDescent="0.25">
      <c r="A313" s="37" t="s">
        <v>521</v>
      </c>
      <c r="B313" s="135" t="s">
        <v>520</v>
      </c>
      <c r="C313" s="135">
        <v>90</v>
      </c>
      <c r="D313" s="132">
        <f t="shared" si="195"/>
        <v>0</v>
      </c>
      <c r="E313" s="132" t="s">
        <v>4</v>
      </c>
      <c r="F313" s="81"/>
      <c r="G313" s="178">
        <v>60</v>
      </c>
      <c r="H313" s="63">
        <f t="shared" si="197"/>
        <v>0</v>
      </c>
      <c r="I313" s="204">
        <v>55</v>
      </c>
      <c r="J313" s="63">
        <f>F313*I313</f>
        <v>0</v>
      </c>
      <c r="K313" s="142">
        <v>50</v>
      </c>
      <c r="L313" s="63">
        <f>F313*K313</f>
        <v>0</v>
      </c>
      <c r="M313" s="126">
        <v>90</v>
      </c>
      <c r="N313" s="19">
        <f t="shared" si="196"/>
        <v>0</v>
      </c>
    </row>
    <row r="314" spans="1:20" s="19" customFormat="1" ht="12.95" customHeight="1" x14ac:dyDescent="0.25">
      <c r="A314" s="37" t="s">
        <v>10</v>
      </c>
      <c r="B314" s="135" t="s">
        <v>480</v>
      </c>
      <c r="C314" s="135">
        <v>90</v>
      </c>
      <c r="D314" s="132">
        <f t="shared" si="195"/>
        <v>0</v>
      </c>
      <c r="E314" s="132" t="s">
        <v>4</v>
      </c>
      <c r="F314" s="81"/>
      <c r="G314" s="178">
        <v>60</v>
      </c>
      <c r="H314" s="63">
        <f t="shared" si="197"/>
        <v>0</v>
      </c>
      <c r="I314" s="204">
        <v>55</v>
      </c>
      <c r="J314" s="63">
        <f t="shared" ref="J314" si="200">F314*I314</f>
        <v>0</v>
      </c>
      <c r="K314" s="142">
        <v>50</v>
      </c>
      <c r="L314" s="63">
        <f t="shared" ref="L314" si="201">F314*K314</f>
        <v>0</v>
      </c>
      <c r="M314" s="126">
        <v>90</v>
      </c>
      <c r="N314" s="19">
        <f t="shared" si="196"/>
        <v>0</v>
      </c>
    </row>
    <row r="315" spans="1:20" s="19" customFormat="1" ht="12.95" customHeight="1" x14ac:dyDescent="0.25">
      <c r="A315" s="37" t="s">
        <v>523</v>
      </c>
      <c r="B315" s="135" t="s">
        <v>481</v>
      </c>
      <c r="C315" s="135">
        <v>90</v>
      </c>
      <c r="D315" s="132">
        <f t="shared" si="195"/>
        <v>0</v>
      </c>
      <c r="E315" s="48" t="s">
        <v>4</v>
      </c>
      <c r="F315" s="81"/>
      <c r="G315" s="178">
        <v>60</v>
      </c>
      <c r="H315" s="63">
        <f t="shared" si="197"/>
        <v>0</v>
      </c>
      <c r="I315" s="204">
        <v>55</v>
      </c>
      <c r="J315" s="63">
        <f>F315*I315</f>
        <v>0</v>
      </c>
      <c r="K315" s="142">
        <v>50</v>
      </c>
      <c r="L315" s="63">
        <f>F315*K315</f>
        <v>0</v>
      </c>
      <c r="M315" s="126">
        <v>90</v>
      </c>
      <c r="N315" s="19">
        <f t="shared" si="196"/>
        <v>0</v>
      </c>
    </row>
    <row r="316" spans="1:20" s="19" customFormat="1" ht="12.95" customHeight="1" x14ac:dyDescent="0.25">
      <c r="A316" s="37" t="s">
        <v>11</v>
      </c>
      <c r="B316" s="135" t="s">
        <v>482</v>
      </c>
      <c r="C316" s="135">
        <v>90</v>
      </c>
      <c r="D316" s="132">
        <f t="shared" si="195"/>
        <v>0</v>
      </c>
      <c r="E316" s="132" t="s">
        <v>4</v>
      </c>
      <c r="F316" s="81"/>
      <c r="G316" s="178">
        <v>60</v>
      </c>
      <c r="H316" s="63">
        <f t="shared" si="197"/>
        <v>0</v>
      </c>
      <c r="I316" s="204">
        <v>55</v>
      </c>
      <c r="J316" s="63">
        <f>F316*I316</f>
        <v>0</v>
      </c>
      <c r="K316" s="142">
        <v>50</v>
      </c>
      <c r="L316" s="63">
        <f>F316*K316</f>
        <v>0</v>
      </c>
      <c r="M316" s="126">
        <v>90</v>
      </c>
      <c r="N316" s="19">
        <f t="shared" si="196"/>
        <v>0</v>
      </c>
    </row>
    <row r="317" spans="1:20" s="19" customFormat="1" ht="12.95" customHeight="1" x14ac:dyDescent="0.25">
      <c r="A317" s="37" t="s">
        <v>484</v>
      </c>
      <c r="B317" s="135" t="s">
        <v>483</v>
      </c>
      <c r="C317" s="135">
        <v>90</v>
      </c>
      <c r="D317" s="132">
        <f t="shared" si="195"/>
        <v>0</v>
      </c>
      <c r="E317" s="132" t="s">
        <v>4</v>
      </c>
      <c r="F317" s="81"/>
      <c r="G317" s="178">
        <v>60</v>
      </c>
      <c r="H317" s="63">
        <f t="shared" si="197"/>
        <v>0</v>
      </c>
      <c r="I317" s="204">
        <v>55</v>
      </c>
      <c r="J317" s="63">
        <f t="shared" ref="J317" si="202">F317*I317</f>
        <v>0</v>
      </c>
      <c r="K317" s="142">
        <v>50</v>
      </c>
      <c r="L317" s="63">
        <f t="shared" ref="L317" si="203">F317*K317</f>
        <v>0</v>
      </c>
      <c r="M317" s="126">
        <v>90</v>
      </c>
      <c r="N317" s="19">
        <f t="shared" si="196"/>
        <v>0</v>
      </c>
    </row>
    <row r="318" spans="1:20" s="19" customFormat="1" ht="12.95" customHeight="1" x14ac:dyDescent="0.25">
      <c r="A318" s="37" t="s">
        <v>486</v>
      </c>
      <c r="B318" s="135" t="s">
        <v>485</v>
      </c>
      <c r="C318" s="135">
        <v>90</v>
      </c>
      <c r="D318" s="132">
        <f t="shared" si="195"/>
        <v>0</v>
      </c>
      <c r="E318" s="132" t="s">
        <v>4</v>
      </c>
      <c r="F318" s="81"/>
      <c r="G318" s="178">
        <v>60</v>
      </c>
      <c r="H318" s="63">
        <f t="shared" si="197"/>
        <v>0</v>
      </c>
      <c r="I318" s="204">
        <v>55</v>
      </c>
      <c r="J318" s="63">
        <f>F318*I318</f>
        <v>0</v>
      </c>
      <c r="K318" s="142">
        <v>50</v>
      </c>
      <c r="L318" s="63">
        <f>F318*K318</f>
        <v>0</v>
      </c>
      <c r="M318" s="126">
        <v>90</v>
      </c>
      <c r="N318" s="19">
        <f t="shared" si="196"/>
        <v>0</v>
      </c>
    </row>
    <row r="319" spans="1:20" s="19" customFormat="1" ht="12.95" customHeight="1" x14ac:dyDescent="0.25">
      <c r="A319" s="37" t="s">
        <v>85</v>
      </c>
      <c r="B319" s="135" t="s">
        <v>487</v>
      </c>
      <c r="C319" s="135">
        <v>90</v>
      </c>
      <c r="D319" s="132">
        <f t="shared" si="195"/>
        <v>0</v>
      </c>
      <c r="E319" s="132" t="s">
        <v>4</v>
      </c>
      <c r="F319" s="81"/>
      <c r="G319" s="178">
        <v>60</v>
      </c>
      <c r="H319" s="63">
        <f t="shared" si="197"/>
        <v>0</v>
      </c>
      <c r="I319" s="204">
        <v>55</v>
      </c>
      <c r="J319" s="63">
        <f>F319*I319</f>
        <v>0</v>
      </c>
      <c r="K319" s="142">
        <v>50</v>
      </c>
      <c r="L319" s="63">
        <f>F319*K319</f>
        <v>0</v>
      </c>
      <c r="M319" s="126">
        <v>90</v>
      </c>
      <c r="N319" s="19">
        <f t="shared" si="196"/>
        <v>0</v>
      </c>
    </row>
    <row r="320" spans="1:20" s="19" customFormat="1" ht="12.95" customHeight="1" x14ac:dyDescent="0.25">
      <c r="A320" s="37" t="s">
        <v>489</v>
      </c>
      <c r="B320" s="135" t="s">
        <v>488</v>
      </c>
      <c r="C320" s="135">
        <v>90</v>
      </c>
      <c r="D320" s="132">
        <f t="shared" si="195"/>
        <v>0</v>
      </c>
      <c r="E320" s="132" t="s">
        <v>4</v>
      </c>
      <c r="F320" s="81"/>
      <c r="G320" s="178">
        <v>60</v>
      </c>
      <c r="H320" s="63">
        <f t="shared" si="197"/>
        <v>0</v>
      </c>
      <c r="I320" s="204">
        <v>55</v>
      </c>
      <c r="J320" s="63">
        <f>F320*I320</f>
        <v>0</v>
      </c>
      <c r="K320" s="142">
        <v>50</v>
      </c>
      <c r="L320" s="63">
        <f>F320*K320</f>
        <v>0</v>
      </c>
      <c r="M320" s="126">
        <v>90</v>
      </c>
      <c r="N320" s="19">
        <f t="shared" si="196"/>
        <v>0</v>
      </c>
    </row>
    <row r="321" spans="1:24" s="19" customFormat="1" ht="12.95" customHeight="1" x14ac:dyDescent="0.25">
      <c r="A321" s="37" t="s">
        <v>13</v>
      </c>
      <c r="B321" s="135" t="s">
        <v>490</v>
      </c>
      <c r="C321" s="135">
        <v>90</v>
      </c>
      <c r="D321" s="132">
        <f t="shared" si="195"/>
        <v>0</v>
      </c>
      <c r="E321" s="132" t="s">
        <v>4</v>
      </c>
      <c r="F321" s="81"/>
      <c r="G321" s="178">
        <v>60</v>
      </c>
      <c r="H321" s="63">
        <f t="shared" si="197"/>
        <v>0</v>
      </c>
      <c r="I321" s="204">
        <v>55</v>
      </c>
      <c r="J321" s="63">
        <f>F321*I321</f>
        <v>0</v>
      </c>
      <c r="K321" s="142">
        <v>50</v>
      </c>
      <c r="L321" s="63">
        <f>F321*K321</f>
        <v>0</v>
      </c>
      <c r="M321" s="126">
        <v>90</v>
      </c>
      <c r="N321" s="19">
        <f t="shared" si="196"/>
        <v>0</v>
      </c>
    </row>
    <row r="322" spans="1:24" s="19" customFormat="1" ht="12.95" customHeight="1" x14ac:dyDescent="0.25">
      <c r="A322" s="37" t="s">
        <v>16</v>
      </c>
      <c r="B322" s="135" t="s">
        <v>491</v>
      </c>
      <c r="C322" s="135">
        <v>90</v>
      </c>
      <c r="D322" s="132">
        <f t="shared" si="195"/>
        <v>0</v>
      </c>
      <c r="E322" s="132" t="s">
        <v>4</v>
      </c>
      <c r="F322" s="81"/>
      <c r="G322" s="178">
        <v>60</v>
      </c>
      <c r="H322" s="63">
        <f t="shared" si="197"/>
        <v>0</v>
      </c>
      <c r="I322" s="204">
        <v>55</v>
      </c>
      <c r="J322" s="63">
        <f t="shared" ref="J322" si="204">F322*I322</f>
        <v>0</v>
      </c>
      <c r="K322" s="142">
        <v>50</v>
      </c>
      <c r="L322" s="63">
        <f t="shared" ref="L322" si="205">F322*K322</f>
        <v>0</v>
      </c>
      <c r="M322" s="126">
        <v>90</v>
      </c>
      <c r="N322" s="19">
        <f t="shared" si="196"/>
        <v>0</v>
      </c>
    </row>
    <row r="323" spans="1:24" s="19" customFormat="1" ht="12.95" customHeight="1" x14ac:dyDescent="0.25">
      <c r="A323" s="37" t="s">
        <v>17</v>
      </c>
      <c r="B323" s="135" t="s">
        <v>492</v>
      </c>
      <c r="C323" s="135">
        <v>90</v>
      </c>
      <c r="D323" s="132">
        <f t="shared" si="195"/>
        <v>0</v>
      </c>
      <c r="E323" s="132" t="s">
        <v>4</v>
      </c>
      <c r="F323" s="81"/>
      <c r="G323" s="178">
        <v>60</v>
      </c>
      <c r="H323" s="63">
        <f t="shared" si="197"/>
        <v>0</v>
      </c>
      <c r="I323" s="204">
        <v>55</v>
      </c>
      <c r="J323" s="63">
        <f>F323*I323</f>
        <v>0</v>
      </c>
      <c r="K323" s="142">
        <v>50</v>
      </c>
      <c r="L323" s="63">
        <f>F323*K323</f>
        <v>0</v>
      </c>
      <c r="M323" s="126">
        <v>90</v>
      </c>
      <c r="N323" s="19">
        <f t="shared" si="196"/>
        <v>0</v>
      </c>
    </row>
    <row r="324" spans="1:24" s="19" customFormat="1" ht="12.95" customHeight="1" x14ac:dyDescent="0.25">
      <c r="A324" s="37" t="s">
        <v>90</v>
      </c>
      <c r="B324" s="135" t="s">
        <v>493</v>
      </c>
      <c r="C324" s="135">
        <v>90</v>
      </c>
      <c r="D324" s="132">
        <f t="shared" si="195"/>
        <v>0</v>
      </c>
      <c r="E324" s="132" t="s">
        <v>4</v>
      </c>
      <c r="F324" s="81"/>
      <c r="G324" s="178">
        <v>60</v>
      </c>
      <c r="H324" s="63">
        <f t="shared" si="197"/>
        <v>0</v>
      </c>
      <c r="I324" s="204">
        <v>55</v>
      </c>
      <c r="J324" s="63">
        <f t="shared" ref="J324" si="206">F324*I324</f>
        <v>0</v>
      </c>
      <c r="K324" s="142">
        <v>50</v>
      </c>
      <c r="L324" s="63">
        <f t="shared" ref="L324" si="207">F324*K324</f>
        <v>0</v>
      </c>
      <c r="M324" s="126">
        <v>90</v>
      </c>
      <c r="N324" s="19">
        <f t="shared" si="196"/>
        <v>0</v>
      </c>
    </row>
    <row r="325" spans="1:24" s="19" customFormat="1" ht="12.95" customHeight="1" x14ac:dyDescent="0.25">
      <c r="A325" s="37" t="s">
        <v>18</v>
      </c>
      <c r="B325" s="135" t="s">
        <v>494</v>
      </c>
      <c r="C325" s="135">
        <v>90</v>
      </c>
      <c r="D325" s="132">
        <f t="shared" si="195"/>
        <v>0</v>
      </c>
      <c r="E325" s="132" t="s">
        <v>4</v>
      </c>
      <c r="F325" s="81"/>
      <c r="G325" s="178">
        <v>60</v>
      </c>
      <c r="H325" s="63">
        <f t="shared" si="197"/>
        <v>0</v>
      </c>
      <c r="I325" s="204">
        <v>55</v>
      </c>
      <c r="J325" s="63">
        <f t="shared" ref="J325:J332" si="208">F325*I325</f>
        <v>0</v>
      </c>
      <c r="K325" s="142">
        <v>50</v>
      </c>
      <c r="L325" s="63">
        <f t="shared" ref="L325:L332" si="209">F325*K325</f>
        <v>0</v>
      </c>
      <c r="M325" s="126">
        <v>90</v>
      </c>
      <c r="N325" s="19">
        <f t="shared" si="196"/>
        <v>0</v>
      </c>
    </row>
    <row r="326" spans="1:24" s="19" customFormat="1" ht="12.95" customHeight="1" x14ac:dyDescent="0.25">
      <c r="A326" s="37" t="s">
        <v>496</v>
      </c>
      <c r="B326" s="135" t="s">
        <v>495</v>
      </c>
      <c r="C326" s="135">
        <v>90</v>
      </c>
      <c r="D326" s="132">
        <f t="shared" si="195"/>
        <v>0</v>
      </c>
      <c r="E326" s="48" t="s">
        <v>4</v>
      </c>
      <c r="F326" s="81"/>
      <c r="G326" s="178">
        <v>60</v>
      </c>
      <c r="H326" s="63">
        <f t="shared" si="197"/>
        <v>0</v>
      </c>
      <c r="I326" s="204">
        <v>55</v>
      </c>
      <c r="J326" s="63">
        <f t="shared" si="208"/>
        <v>0</v>
      </c>
      <c r="K326" s="142">
        <v>50</v>
      </c>
      <c r="L326" s="63">
        <f t="shared" si="209"/>
        <v>0</v>
      </c>
      <c r="M326" s="126">
        <v>90</v>
      </c>
      <c r="N326" s="19">
        <f t="shared" si="196"/>
        <v>0</v>
      </c>
    </row>
    <row r="327" spans="1:24" s="19" customFormat="1" ht="12.95" customHeight="1" x14ac:dyDescent="0.25">
      <c r="A327" s="37" t="s">
        <v>36</v>
      </c>
      <c r="B327" s="135" t="s">
        <v>497</v>
      </c>
      <c r="C327" s="135">
        <v>90</v>
      </c>
      <c r="D327" s="132">
        <f t="shared" si="195"/>
        <v>0</v>
      </c>
      <c r="E327" s="132" t="s">
        <v>4</v>
      </c>
      <c r="F327" s="81"/>
      <c r="G327" s="178">
        <v>60</v>
      </c>
      <c r="H327" s="63">
        <f t="shared" si="197"/>
        <v>0</v>
      </c>
      <c r="I327" s="204">
        <v>55</v>
      </c>
      <c r="J327" s="63">
        <f t="shared" si="208"/>
        <v>0</v>
      </c>
      <c r="K327" s="142">
        <v>50</v>
      </c>
      <c r="L327" s="63">
        <f t="shared" si="209"/>
        <v>0</v>
      </c>
      <c r="M327" s="126">
        <v>90</v>
      </c>
      <c r="N327" s="19">
        <f t="shared" si="196"/>
        <v>0</v>
      </c>
    </row>
    <row r="328" spans="1:24" s="19" customFormat="1" ht="12.95" customHeight="1" x14ac:dyDescent="0.25">
      <c r="A328" s="37" t="s">
        <v>501</v>
      </c>
      <c r="B328" s="135" t="s">
        <v>498</v>
      </c>
      <c r="C328" s="135">
        <v>90</v>
      </c>
      <c r="D328" s="132">
        <f t="shared" si="195"/>
        <v>0</v>
      </c>
      <c r="E328" s="132" t="s">
        <v>4</v>
      </c>
      <c r="F328" s="81"/>
      <c r="G328" s="178">
        <v>60</v>
      </c>
      <c r="H328" s="63">
        <f t="shared" si="197"/>
        <v>0</v>
      </c>
      <c r="I328" s="204">
        <v>55</v>
      </c>
      <c r="J328" s="63">
        <f t="shared" si="208"/>
        <v>0</v>
      </c>
      <c r="K328" s="142">
        <v>50</v>
      </c>
      <c r="L328" s="63">
        <f t="shared" si="209"/>
        <v>0</v>
      </c>
      <c r="M328" s="126">
        <v>90</v>
      </c>
      <c r="N328" s="19">
        <f t="shared" si="196"/>
        <v>0</v>
      </c>
    </row>
    <row r="329" spans="1:24" s="19" customFormat="1" ht="12.95" customHeight="1" x14ac:dyDescent="0.25">
      <c r="A329" s="37" t="s">
        <v>500</v>
      </c>
      <c r="B329" s="135" t="s">
        <v>499</v>
      </c>
      <c r="C329" s="135">
        <v>90</v>
      </c>
      <c r="D329" s="132">
        <f t="shared" si="195"/>
        <v>0</v>
      </c>
      <c r="E329" s="132" t="s">
        <v>4</v>
      </c>
      <c r="F329" s="81"/>
      <c r="G329" s="178">
        <v>60</v>
      </c>
      <c r="H329" s="63">
        <f t="shared" si="197"/>
        <v>0</v>
      </c>
      <c r="I329" s="204">
        <v>55</v>
      </c>
      <c r="J329" s="63">
        <f t="shared" si="208"/>
        <v>0</v>
      </c>
      <c r="K329" s="142">
        <v>50</v>
      </c>
      <c r="L329" s="63">
        <f t="shared" si="209"/>
        <v>0</v>
      </c>
      <c r="M329" s="126">
        <v>90</v>
      </c>
      <c r="N329" s="19">
        <f t="shared" si="196"/>
        <v>0</v>
      </c>
    </row>
    <row r="330" spans="1:24" s="19" customFormat="1" ht="12.95" customHeight="1" x14ac:dyDescent="0.25">
      <c r="A330" s="37" t="s">
        <v>12</v>
      </c>
      <c r="B330" s="135" t="s">
        <v>502</v>
      </c>
      <c r="C330" s="135">
        <v>85</v>
      </c>
      <c r="D330" s="132">
        <f t="shared" si="195"/>
        <v>0</v>
      </c>
      <c r="E330" s="132" t="s">
        <v>4</v>
      </c>
      <c r="F330" s="81"/>
      <c r="G330" s="178">
        <v>60</v>
      </c>
      <c r="H330" s="63">
        <f t="shared" si="197"/>
        <v>0</v>
      </c>
      <c r="I330" s="204">
        <v>55</v>
      </c>
      <c r="J330" s="63">
        <f t="shared" si="208"/>
        <v>0</v>
      </c>
      <c r="K330" s="142">
        <v>50</v>
      </c>
      <c r="L330" s="63">
        <f t="shared" si="209"/>
        <v>0</v>
      </c>
      <c r="M330" s="126">
        <v>85</v>
      </c>
      <c r="N330" s="19">
        <f t="shared" si="196"/>
        <v>0</v>
      </c>
    </row>
    <row r="331" spans="1:24" s="19" customFormat="1" ht="12.95" customHeight="1" x14ac:dyDescent="0.25">
      <c r="A331" s="37" t="s">
        <v>78</v>
      </c>
      <c r="B331" s="135" t="s">
        <v>503</v>
      </c>
      <c r="C331" s="135">
        <v>85</v>
      </c>
      <c r="D331" s="132">
        <f t="shared" si="195"/>
        <v>0</v>
      </c>
      <c r="E331" s="132" t="s">
        <v>4</v>
      </c>
      <c r="F331" s="81"/>
      <c r="G331" s="178">
        <v>54</v>
      </c>
      <c r="H331" s="63">
        <f t="shared" si="197"/>
        <v>0</v>
      </c>
      <c r="I331" s="204">
        <v>49.5</v>
      </c>
      <c r="J331" s="63">
        <f t="shared" si="208"/>
        <v>0</v>
      </c>
      <c r="K331" s="142">
        <v>45</v>
      </c>
      <c r="L331" s="63">
        <f t="shared" si="209"/>
        <v>0</v>
      </c>
      <c r="M331" s="126">
        <v>85</v>
      </c>
      <c r="N331" s="19">
        <f t="shared" si="196"/>
        <v>0</v>
      </c>
      <c r="X331" s="230"/>
    </row>
    <row r="332" spans="1:24" s="19" customFormat="1" ht="12.95" customHeight="1" x14ac:dyDescent="0.25">
      <c r="A332" s="37" t="s">
        <v>9</v>
      </c>
      <c r="B332" s="135" t="s">
        <v>504</v>
      </c>
      <c r="C332" s="135">
        <v>85</v>
      </c>
      <c r="D332" s="132">
        <f t="shared" si="195"/>
        <v>0</v>
      </c>
      <c r="E332" s="132" t="s">
        <v>4</v>
      </c>
      <c r="F332" s="81"/>
      <c r="G332" s="178">
        <v>54</v>
      </c>
      <c r="H332" s="63">
        <f t="shared" si="197"/>
        <v>0</v>
      </c>
      <c r="I332" s="204">
        <v>49.5</v>
      </c>
      <c r="J332" s="63">
        <f t="shared" si="208"/>
        <v>0</v>
      </c>
      <c r="K332" s="142">
        <v>45</v>
      </c>
      <c r="L332" s="63">
        <f t="shared" si="209"/>
        <v>0</v>
      </c>
      <c r="M332" s="126">
        <v>85</v>
      </c>
      <c r="N332" s="19">
        <f t="shared" si="196"/>
        <v>0</v>
      </c>
      <c r="X332" s="230"/>
    </row>
    <row r="333" spans="1:24" s="19" customFormat="1" ht="12.95" customHeight="1" x14ac:dyDescent="0.25">
      <c r="A333" s="37" t="s">
        <v>524</v>
      </c>
      <c r="B333" s="135" t="s">
        <v>505</v>
      </c>
      <c r="C333" s="135">
        <v>85</v>
      </c>
      <c r="D333" s="132">
        <f t="shared" si="195"/>
        <v>0</v>
      </c>
      <c r="E333" s="132" t="s">
        <v>4</v>
      </c>
      <c r="F333" s="81"/>
      <c r="G333" s="178">
        <v>54</v>
      </c>
      <c r="H333" s="63">
        <f t="shared" si="197"/>
        <v>0</v>
      </c>
      <c r="I333" s="204">
        <v>49.5</v>
      </c>
      <c r="J333" s="63">
        <f t="shared" ref="J333" si="210">F333*I333</f>
        <v>0</v>
      </c>
      <c r="K333" s="142">
        <v>45</v>
      </c>
      <c r="L333" s="63">
        <f t="shared" ref="L333" si="211">F333*K333</f>
        <v>0</v>
      </c>
      <c r="M333" s="126">
        <v>85</v>
      </c>
      <c r="N333" s="19">
        <f t="shared" si="196"/>
        <v>0</v>
      </c>
      <c r="X333" s="230"/>
    </row>
    <row r="334" spans="1:24" s="19" customFormat="1" ht="12.95" customHeight="1" x14ac:dyDescent="0.25">
      <c r="A334" s="37" t="s">
        <v>506</v>
      </c>
      <c r="B334" s="135" t="s">
        <v>507</v>
      </c>
      <c r="C334" s="135">
        <v>85</v>
      </c>
      <c r="D334" s="132">
        <f t="shared" si="195"/>
        <v>0</v>
      </c>
      <c r="E334" s="132" t="s">
        <v>4</v>
      </c>
      <c r="F334" s="81"/>
      <c r="G334" s="178">
        <v>54</v>
      </c>
      <c r="H334" s="63">
        <f t="shared" si="197"/>
        <v>0</v>
      </c>
      <c r="I334" s="204">
        <v>49.5</v>
      </c>
      <c r="J334" s="63">
        <f>F334*I334</f>
        <v>0</v>
      </c>
      <c r="K334" s="142">
        <v>45</v>
      </c>
      <c r="L334" s="63">
        <f>F334*K334</f>
        <v>0</v>
      </c>
      <c r="M334" s="126">
        <v>90</v>
      </c>
      <c r="N334" s="19">
        <f t="shared" si="196"/>
        <v>0</v>
      </c>
      <c r="X334" s="230"/>
    </row>
    <row r="335" spans="1:24" s="19" customFormat="1" ht="12.95" customHeight="1" x14ac:dyDescent="0.25">
      <c r="A335" s="37" t="s">
        <v>76</v>
      </c>
      <c r="B335" s="135" t="s">
        <v>508</v>
      </c>
      <c r="C335" s="135">
        <v>85</v>
      </c>
      <c r="D335" s="132">
        <f t="shared" si="195"/>
        <v>0</v>
      </c>
      <c r="E335" s="132" t="s">
        <v>4</v>
      </c>
      <c r="F335" s="81"/>
      <c r="G335" s="178">
        <v>54</v>
      </c>
      <c r="H335" s="63">
        <f t="shared" si="197"/>
        <v>0</v>
      </c>
      <c r="I335" s="204">
        <v>49.5</v>
      </c>
      <c r="J335" s="63">
        <f t="shared" ref="J335" si="212">F335*I335</f>
        <v>0</v>
      </c>
      <c r="K335" s="142">
        <v>45</v>
      </c>
      <c r="L335" s="63">
        <f t="shared" ref="L335" si="213">F335*K335</f>
        <v>0</v>
      </c>
      <c r="M335" s="126">
        <v>85</v>
      </c>
      <c r="N335" s="19">
        <f t="shared" si="196"/>
        <v>0</v>
      </c>
      <c r="X335" s="230"/>
    </row>
    <row r="336" spans="1:24" s="19" customFormat="1" ht="12.95" customHeight="1" x14ac:dyDescent="0.25">
      <c r="A336" s="37" t="s">
        <v>75</v>
      </c>
      <c r="B336" s="135" t="s">
        <v>509</v>
      </c>
      <c r="C336" s="135">
        <v>85</v>
      </c>
      <c r="D336" s="132">
        <f t="shared" si="195"/>
        <v>0</v>
      </c>
      <c r="E336" s="132" t="s">
        <v>4</v>
      </c>
      <c r="F336" s="81"/>
      <c r="G336" s="178">
        <v>54</v>
      </c>
      <c r="H336" s="63">
        <f t="shared" si="197"/>
        <v>0</v>
      </c>
      <c r="I336" s="204">
        <v>49.5</v>
      </c>
      <c r="J336" s="63">
        <f>F336*I336</f>
        <v>0</v>
      </c>
      <c r="K336" s="142">
        <v>45</v>
      </c>
      <c r="L336" s="63">
        <f>F336*K336</f>
        <v>0</v>
      </c>
      <c r="M336" s="126">
        <v>85</v>
      </c>
      <c r="N336" s="19">
        <f t="shared" si="196"/>
        <v>0</v>
      </c>
      <c r="X336" s="230"/>
    </row>
    <row r="337" spans="1:24" s="19" customFormat="1" ht="12.95" customHeight="1" x14ac:dyDescent="0.25">
      <c r="A337" s="37" t="s">
        <v>14</v>
      </c>
      <c r="B337" s="135" t="s">
        <v>510</v>
      </c>
      <c r="C337" s="135">
        <v>85</v>
      </c>
      <c r="D337" s="132">
        <f t="shared" si="195"/>
        <v>0</v>
      </c>
      <c r="E337" s="132" t="s">
        <v>4</v>
      </c>
      <c r="F337" s="81"/>
      <c r="G337" s="178">
        <v>60</v>
      </c>
      <c r="H337" s="63">
        <f t="shared" si="197"/>
        <v>0</v>
      </c>
      <c r="I337" s="204">
        <v>55</v>
      </c>
      <c r="J337" s="63">
        <f>F337*I337</f>
        <v>0</v>
      </c>
      <c r="K337" s="142">
        <v>50</v>
      </c>
      <c r="L337" s="63">
        <f>F337*K337</f>
        <v>0</v>
      </c>
      <c r="M337" s="126">
        <v>90</v>
      </c>
      <c r="N337" s="19">
        <f t="shared" si="196"/>
        <v>0</v>
      </c>
      <c r="X337" s="230"/>
    </row>
    <row r="338" spans="1:24" s="19" customFormat="1" ht="12.95" customHeight="1" x14ac:dyDescent="0.25">
      <c r="A338" s="37" t="s">
        <v>525</v>
      </c>
      <c r="B338" s="135" t="s">
        <v>511</v>
      </c>
      <c r="C338" s="135">
        <v>85</v>
      </c>
      <c r="D338" s="132">
        <f t="shared" si="195"/>
        <v>0</v>
      </c>
      <c r="E338" s="132" t="s">
        <v>4</v>
      </c>
      <c r="F338" s="81"/>
      <c r="G338" s="178">
        <v>60</v>
      </c>
      <c r="H338" s="63">
        <f t="shared" si="197"/>
        <v>0</v>
      </c>
      <c r="I338" s="204">
        <v>55</v>
      </c>
      <c r="J338" s="63">
        <f>F338*I338</f>
        <v>0</v>
      </c>
      <c r="K338" s="142">
        <v>50</v>
      </c>
      <c r="L338" s="63">
        <f>F338*K338</f>
        <v>0</v>
      </c>
      <c r="M338" s="126">
        <v>90</v>
      </c>
      <c r="N338" s="19">
        <f t="shared" si="196"/>
        <v>0</v>
      </c>
      <c r="X338" s="230"/>
    </row>
    <row r="339" spans="1:24" s="19" customFormat="1" ht="12.95" customHeight="1" x14ac:dyDescent="0.25">
      <c r="A339" s="37" t="s">
        <v>74</v>
      </c>
      <c r="B339" s="135" t="s">
        <v>512</v>
      </c>
      <c r="C339" s="135">
        <v>85</v>
      </c>
      <c r="D339" s="132">
        <f t="shared" si="195"/>
        <v>0</v>
      </c>
      <c r="E339" s="132" t="s">
        <v>4</v>
      </c>
      <c r="F339" s="81"/>
      <c r="G339" s="178">
        <v>54</v>
      </c>
      <c r="H339" s="63">
        <f t="shared" si="197"/>
        <v>0</v>
      </c>
      <c r="I339" s="204">
        <v>49.5</v>
      </c>
      <c r="J339" s="63">
        <f t="shared" si="198"/>
        <v>0</v>
      </c>
      <c r="K339" s="142">
        <v>45</v>
      </c>
      <c r="L339" s="63">
        <f t="shared" si="199"/>
        <v>0</v>
      </c>
      <c r="M339" s="126">
        <v>85</v>
      </c>
      <c r="N339" s="19">
        <f t="shared" si="196"/>
        <v>0</v>
      </c>
      <c r="X339" s="230"/>
    </row>
    <row r="340" spans="1:24" s="19" customFormat="1" ht="12.95" customHeight="1" x14ac:dyDescent="0.25">
      <c r="A340" s="37" t="s">
        <v>514</v>
      </c>
      <c r="B340" s="135" t="s">
        <v>513</v>
      </c>
      <c r="C340" s="135">
        <v>85</v>
      </c>
      <c r="D340" s="132">
        <f t="shared" si="195"/>
        <v>0</v>
      </c>
      <c r="E340" s="132" t="s">
        <v>4</v>
      </c>
      <c r="F340" s="81"/>
      <c r="G340" s="178">
        <v>54</v>
      </c>
      <c r="H340" s="63">
        <f t="shared" si="197"/>
        <v>0</v>
      </c>
      <c r="I340" s="204">
        <v>49.5</v>
      </c>
      <c r="J340" s="63">
        <f t="shared" si="198"/>
        <v>0</v>
      </c>
      <c r="K340" s="142">
        <v>45</v>
      </c>
      <c r="L340" s="63">
        <f t="shared" si="199"/>
        <v>0</v>
      </c>
      <c r="M340" s="126">
        <v>85</v>
      </c>
      <c r="N340" s="19">
        <f t="shared" si="196"/>
        <v>0</v>
      </c>
      <c r="X340" s="230"/>
    </row>
    <row r="341" spans="1:24" s="19" customFormat="1" ht="12.95" customHeight="1" x14ac:dyDescent="0.25">
      <c r="A341" s="37" t="s">
        <v>19</v>
      </c>
      <c r="B341" s="135" t="s">
        <v>515</v>
      </c>
      <c r="C341" s="135">
        <v>85</v>
      </c>
      <c r="D341" s="132">
        <f t="shared" si="195"/>
        <v>0</v>
      </c>
      <c r="E341" s="48" t="s">
        <v>4</v>
      </c>
      <c r="F341" s="81"/>
      <c r="G341" s="178">
        <v>54</v>
      </c>
      <c r="H341" s="63">
        <f t="shared" si="197"/>
        <v>0</v>
      </c>
      <c r="I341" s="204">
        <v>49.5</v>
      </c>
      <c r="J341" s="63">
        <f t="shared" si="198"/>
        <v>0</v>
      </c>
      <c r="K341" s="142">
        <v>45</v>
      </c>
      <c r="L341" s="63">
        <f t="shared" si="199"/>
        <v>0</v>
      </c>
      <c r="M341" s="126">
        <v>85</v>
      </c>
      <c r="N341" s="19">
        <f t="shared" si="196"/>
        <v>0</v>
      </c>
      <c r="X341" s="230"/>
    </row>
    <row r="342" spans="1:24" s="19" customFormat="1" ht="12.95" customHeight="1" x14ac:dyDescent="0.25">
      <c r="A342" s="37" t="s">
        <v>89</v>
      </c>
      <c r="B342" s="135" t="s">
        <v>516</v>
      </c>
      <c r="C342" s="135">
        <v>85</v>
      </c>
      <c r="D342" s="132">
        <f t="shared" si="195"/>
        <v>0</v>
      </c>
      <c r="E342" s="48" t="s">
        <v>4</v>
      </c>
      <c r="F342" s="81"/>
      <c r="G342" s="178">
        <v>54</v>
      </c>
      <c r="H342" s="63">
        <f t="shared" si="197"/>
        <v>0</v>
      </c>
      <c r="I342" s="204">
        <v>49.5</v>
      </c>
      <c r="J342" s="63">
        <f t="shared" si="198"/>
        <v>0</v>
      </c>
      <c r="K342" s="142">
        <v>45</v>
      </c>
      <c r="L342" s="63">
        <f t="shared" si="199"/>
        <v>0</v>
      </c>
      <c r="M342" s="126">
        <v>85</v>
      </c>
      <c r="N342" s="19">
        <f t="shared" si="196"/>
        <v>0</v>
      </c>
      <c r="X342" s="230"/>
    </row>
    <row r="343" spans="1:24" s="19" customFormat="1" ht="12.95" customHeight="1" x14ac:dyDescent="0.25">
      <c r="A343" s="37" t="s">
        <v>57</v>
      </c>
      <c r="B343" s="135" t="s">
        <v>517</v>
      </c>
      <c r="C343" s="135">
        <v>85</v>
      </c>
      <c r="D343" s="132">
        <f t="shared" si="195"/>
        <v>0</v>
      </c>
      <c r="E343" s="132" t="s">
        <v>4</v>
      </c>
      <c r="F343" s="81"/>
      <c r="G343" s="178">
        <v>54</v>
      </c>
      <c r="H343" s="63">
        <f t="shared" si="197"/>
        <v>0</v>
      </c>
      <c r="I343" s="204">
        <v>49.5</v>
      </c>
      <c r="J343" s="63">
        <f t="shared" ref="J343" si="214">F343*I343</f>
        <v>0</v>
      </c>
      <c r="K343" s="142">
        <v>45</v>
      </c>
      <c r="L343" s="63">
        <f t="shared" ref="L343" si="215">F343*K343</f>
        <v>0</v>
      </c>
      <c r="M343" s="126">
        <v>85</v>
      </c>
      <c r="N343" s="19">
        <f t="shared" si="196"/>
        <v>0</v>
      </c>
      <c r="X343" s="230"/>
    </row>
    <row r="344" spans="1:24" s="19" customFormat="1" ht="12.95" customHeight="1" x14ac:dyDescent="0.25">
      <c r="A344" s="37" t="s">
        <v>56</v>
      </c>
      <c r="B344" s="135" t="s">
        <v>518</v>
      </c>
      <c r="C344" s="135">
        <v>85</v>
      </c>
      <c r="D344" s="132">
        <f t="shared" si="195"/>
        <v>0</v>
      </c>
      <c r="E344" s="132" t="s">
        <v>4</v>
      </c>
      <c r="F344" s="81"/>
      <c r="G344" s="178">
        <v>54</v>
      </c>
      <c r="H344" s="63">
        <f t="shared" si="197"/>
        <v>0</v>
      </c>
      <c r="I344" s="204">
        <v>49.5</v>
      </c>
      <c r="J344" s="63">
        <f t="shared" si="198"/>
        <v>0</v>
      </c>
      <c r="K344" s="142">
        <v>45</v>
      </c>
      <c r="L344" s="63">
        <f t="shared" si="199"/>
        <v>0</v>
      </c>
      <c r="M344" s="126">
        <v>85</v>
      </c>
      <c r="N344" s="19">
        <f t="shared" si="196"/>
        <v>0</v>
      </c>
      <c r="X344" s="230"/>
    </row>
    <row r="345" spans="1:24" s="19" customFormat="1" ht="12.95" customHeight="1" x14ac:dyDescent="0.25">
      <c r="A345" s="37" t="s">
        <v>21</v>
      </c>
      <c r="B345" s="135" t="s">
        <v>519</v>
      </c>
      <c r="C345" s="135">
        <v>85</v>
      </c>
      <c r="D345" s="132">
        <f>C345*F345</f>
        <v>0</v>
      </c>
      <c r="E345" s="132" t="s">
        <v>4</v>
      </c>
      <c r="F345" s="81"/>
      <c r="G345" s="178">
        <v>54</v>
      </c>
      <c r="H345" s="63">
        <f t="shared" si="197"/>
        <v>0</v>
      </c>
      <c r="I345" s="204">
        <v>49.5</v>
      </c>
      <c r="J345" s="63">
        <f t="shared" si="198"/>
        <v>0</v>
      </c>
      <c r="K345" s="142">
        <v>45</v>
      </c>
      <c r="L345" s="63">
        <f t="shared" si="199"/>
        <v>0</v>
      </c>
      <c r="M345" s="126">
        <v>85</v>
      </c>
      <c r="N345" s="19">
        <f t="shared" si="196"/>
        <v>0</v>
      </c>
      <c r="X345" s="230"/>
    </row>
    <row r="346" spans="1:24" s="19" customFormat="1" ht="13.5" hidden="1" customHeight="1" x14ac:dyDescent="0.25">
      <c r="B346" s="135"/>
      <c r="C346" s="135"/>
      <c r="D346" s="132"/>
      <c r="E346" s="132"/>
      <c r="F346" s="81">
        <f>F312</f>
        <v>0</v>
      </c>
      <c r="G346" s="58"/>
      <c r="H346" s="63"/>
      <c r="I346" s="55"/>
      <c r="J346" s="63"/>
      <c r="K346" s="59"/>
      <c r="L346" s="63"/>
      <c r="M346" s="126"/>
      <c r="X346" s="230"/>
    </row>
    <row r="347" spans="1:24" s="19" customFormat="1" ht="13.5" hidden="1" customHeight="1" x14ac:dyDescent="0.25">
      <c r="B347" s="135"/>
      <c r="C347" s="135"/>
      <c r="D347" s="132"/>
      <c r="E347" s="132"/>
      <c r="F347" s="81">
        <f>F310+F311+SUM(F313:F329)+F334+F337+F338</f>
        <v>0</v>
      </c>
      <c r="G347" s="58"/>
      <c r="H347" s="63"/>
      <c r="I347" s="55"/>
      <c r="J347" s="63"/>
      <c r="K347" s="59"/>
      <c r="L347" s="63"/>
      <c r="M347" s="126"/>
      <c r="X347" s="230"/>
    </row>
    <row r="348" spans="1:24" s="19" customFormat="1" ht="13.5" hidden="1" customHeight="1" x14ac:dyDescent="0.25">
      <c r="A348" s="37" t="s">
        <v>21</v>
      </c>
      <c r="B348" s="135"/>
      <c r="C348" s="135"/>
      <c r="D348" s="132"/>
      <c r="E348" s="132"/>
      <c r="F348" s="81">
        <f>SUM(F330:F333)+F335+F336+SUM(F339:F345)</f>
        <v>0</v>
      </c>
      <c r="G348" s="58"/>
      <c r="H348" s="63"/>
      <c r="I348" s="55"/>
      <c r="J348" s="63"/>
      <c r="K348" s="59"/>
      <c r="L348" s="63"/>
      <c r="M348" s="126"/>
      <c r="X348" s="230"/>
    </row>
    <row r="349" spans="1:24" s="22" customFormat="1" ht="14.1" customHeight="1" x14ac:dyDescent="0.25">
      <c r="A349" s="36" t="s">
        <v>3</v>
      </c>
      <c r="B349" s="29"/>
      <c r="C349" s="137"/>
      <c r="D349" s="32">
        <f>SUM(D310:D345)</f>
        <v>0</v>
      </c>
      <c r="E349" s="33"/>
      <c r="F349" s="75">
        <f>SUM(F310:F345)</f>
        <v>0</v>
      </c>
      <c r="G349" s="76"/>
      <c r="H349" s="77">
        <f>SUM(H310:H345)</f>
        <v>0</v>
      </c>
      <c r="I349" s="77"/>
      <c r="J349" s="77">
        <f>SUM(J310:J345)</f>
        <v>0</v>
      </c>
      <c r="K349" s="77"/>
      <c r="L349" s="77">
        <f>SUM(L310:L345)</f>
        <v>0</v>
      </c>
      <c r="M349" s="78"/>
      <c r="X349" s="230"/>
    </row>
    <row r="350" spans="1:24" ht="4.5" customHeight="1" x14ac:dyDescent="0.25">
      <c r="A350" s="280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3"/>
    </row>
    <row r="351" spans="1:24" s="17" customFormat="1" ht="45" customHeight="1" x14ac:dyDescent="0.3">
      <c r="A351" s="239" t="s">
        <v>628</v>
      </c>
      <c r="B351" s="239"/>
      <c r="C351" s="239"/>
      <c r="D351" s="239"/>
      <c r="E351" s="239"/>
      <c r="F351" s="283"/>
      <c r="G351" s="308" t="s">
        <v>664</v>
      </c>
      <c r="H351" s="309"/>
      <c r="I351" s="309"/>
      <c r="J351" s="309"/>
      <c r="K351" s="309"/>
      <c r="L351" s="309"/>
      <c r="M351" s="310"/>
      <c r="P351" s="353" t="s">
        <v>355</v>
      </c>
      <c r="Q351" s="353"/>
      <c r="R351" s="353"/>
      <c r="S351" s="353"/>
      <c r="T351" s="353"/>
    </row>
    <row r="352" spans="1:24" s="19" customFormat="1" ht="12.95" customHeight="1" x14ac:dyDescent="0.25">
      <c r="A352" s="37" t="s">
        <v>68</v>
      </c>
      <c r="B352" s="135" t="s">
        <v>526</v>
      </c>
      <c r="C352" s="135">
        <v>43</v>
      </c>
      <c r="D352" s="135">
        <f>C352*F352</f>
        <v>0</v>
      </c>
      <c r="E352" s="132" t="s">
        <v>4</v>
      </c>
      <c r="F352" s="70"/>
      <c r="G352" s="178">
        <v>32.4</v>
      </c>
      <c r="H352" s="63">
        <f t="shared" ref="H352" si="216">G352*F352</f>
        <v>0</v>
      </c>
      <c r="I352" s="204">
        <v>29.7</v>
      </c>
      <c r="J352" s="63">
        <f t="shared" ref="J352" si="217">F352*I352</f>
        <v>0</v>
      </c>
      <c r="K352" s="142">
        <v>27</v>
      </c>
      <c r="L352" s="65">
        <f>K352*F352</f>
        <v>0</v>
      </c>
      <c r="M352" s="126">
        <v>50</v>
      </c>
      <c r="N352" s="19">
        <f t="shared" ref="N352:N364" si="218">M352*F352</f>
        <v>0</v>
      </c>
    </row>
    <row r="353" spans="1:20" ht="12.95" customHeight="1" x14ac:dyDescent="0.25">
      <c r="A353" s="37" t="s">
        <v>36</v>
      </c>
      <c r="B353" s="135" t="s">
        <v>527</v>
      </c>
      <c r="C353" s="135">
        <v>43</v>
      </c>
      <c r="D353" s="135">
        <f t="shared" ref="D353:D364" si="219">C353*F353</f>
        <v>0</v>
      </c>
      <c r="E353" s="132" t="s">
        <v>4</v>
      </c>
      <c r="F353" s="70"/>
      <c r="G353" s="178">
        <v>32.4</v>
      </c>
      <c r="H353" s="65">
        <f t="shared" ref="H353:H364" si="220">G353*F353</f>
        <v>0</v>
      </c>
      <c r="I353" s="204">
        <v>29.7</v>
      </c>
      <c r="J353" s="65">
        <f t="shared" ref="J353:J364" si="221">I353*F353</f>
        <v>0</v>
      </c>
      <c r="K353" s="142">
        <v>27</v>
      </c>
      <c r="L353" s="65">
        <f t="shared" ref="L353:L364" si="222">K353*F353</f>
        <v>0</v>
      </c>
      <c r="M353" s="126">
        <v>50</v>
      </c>
      <c r="N353" s="1">
        <f t="shared" si="218"/>
        <v>0</v>
      </c>
    </row>
    <row r="354" spans="1:20" s="19" customFormat="1" ht="12.95" customHeight="1" x14ac:dyDescent="0.25">
      <c r="A354" s="37" t="s">
        <v>18</v>
      </c>
      <c r="B354" s="135" t="s">
        <v>528</v>
      </c>
      <c r="C354" s="135">
        <v>43</v>
      </c>
      <c r="D354" s="135">
        <f t="shared" si="219"/>
        <v>0</v>
      </c>
      <c r="E354" s="132" t="s">
        <v>4</v>
      </c>
      <c r="F354" s="70"/>
      <c r="G354" s="178">
        <v>32.4</v>
      </c>
      <c r="H354" s="65">
        <f t="shared" si="220"/>
        <v>0</v>
      </c>
      <c r="I354" s="204">
        <v>29.7</v>
      </c>
      <c r="J354" s="65">
        <f t="shared" si="221"/>
        <v>0</v>
      </c>
      <c r="K354" s="142">
        <v>27</v>
      </c>
      <c r="L354" s="65">
        <f t="shared" si="222"/>
        <v>0</v>
      </c>
      <c r="M354" s="126">
        <v>50</v>
      </c>
      <c r="N354" s="19">
        <f t="shared" si="218"/>
        <v>0</v>
      </c>
    </row>
    <row r="355" spans="1:20" s="19" customFormat="1" ht="12.95" customHeight="1" x14ac:dyDescent="0.25">
      <c r="A355" s="37" t="s">
        <v>19</v>
      </c>
      <c r="B355" s="135" t="s">
        <v>529</v>
      </c>
      <c r="C355" s="135">
        <v>43</v>
      </c>
      <c r="D355" s="135">
        <f t="shared" si="219"/>
        <v>0</v>
      </c>
      <c r="E355" s="132" t="s">
        <v>4</v>
      </c>
      <c r="F355" s="70"/>
      <c r="G355" s="178">
        <v>32.4</v>
      </c>
      <c r="H355" s="65">
        <f t="shared" si="220"/>
        <v>0</v>
      </c>
      <c r="I355" s="204">
        <v>29.7</v>
      </c>
      <c r="J355" s="65">
        <f t="shared" si="221"/>
        <v>0</v>
      </c>
      <c r="K355" s="142">
        <v>27</v>
      </c>
      <c r="L355" s="65">
        <f t="shared" si="222"/>
        <v>0</v>
      </c>
      <c r="M355" s="126">
        <v>50</v>
      </c>
      <c r="N355" s="19">
        <f t="shared" si="218"/>
        <v>0</v>
      </c>
    </row>
    <row r="356" spans="1:20" s="19" customFormat="1" ht="12.95" customHeight="1" x14ac:dyDescent="0.25">
      <c r="A356" s="37" t="s">
        <v>8</v>
      </c>
      <c r="B356" s="135" t="s">
        <v>530</v>
      </c>
      <c r="C356" s="135">
        <v>43</v>
      </c>
      <c r="D356" s="135">
        <f t="shared" si="219"/>
        <v>0</v>
      </c>
      <c r="E356" s="132" t="s">
        <v>4</v>
      </c>
      <c r="F356" s="70"/>
      <c r="G356" s="178">
        <v>32.4</v>
      </c>
      <c r="H356" s="65">
        <f t="shared" si="220"/>
        <v>0</v>
      </c>
      <c r="I356" s="204">
        <v>29.7</v>
      </c>
      <c r="J356" s="65">
        <f t="shared" si="221"/>
        <v>0</v>
      </c>
      <c r="K356" s="142">
        <v>27</v>
      </c>
      <c r="L356" s="65">
        <f t="shared" si="222"/>
        <v>0</v>
      </c>
      <c r="M356" s="126">
        <v>50</v>
      </c>
      <c r="N356" s="19">
        <f t="shared" si="218"/>
        <v>0</v>
      </c>
    </row>
    <row r="357" spans="1:20" s="19" customFormat="1" ht="12.95" customHeight="1" x14ac:dyDescent="0.25">
      <c r="A357" s="37" t="s">
        <v>10</v>
      </c>
      <c r="B357" s="135" t="s">
        <v>531</v>
      </c>
      <c r="C357" s="135">
        <v>43</v>
      </c>
      <c r="D357" s="135">
        <f t="shared" si="219"/>
        <v>0</v>
      </c>
      <c r="E357" s="132" t="s">
        <v>4</v>
      </c>
      <c r="F357" s="70"/>
      <c r="G357" s="178">
        <v>32.4</v>
      </c>
      <c r="H357" s="65">
        <f t="shared" si="220"/>
        <v>0</v>
      </c>
      <c r="I357" s="204">
        <v>29.7</v>
      </c>
      <c r="J357" s="65">
        <f t="shared" si="221"/>
        <v>0</v>
      </c>
      <c r="K357" s="142">
        <v>27</v>
      </c>
      <c r="L357" s="65">
        <f t="shared" si="222"/>
        <v>0</v>
      </c>
      <c r="M357" s="126">
        <v>50</v>
      </c>
      <c r="N357" s="19">
        <f t="shared" si="218"/>
        <v>0</v>
      </c>
    </row>
    <row r="358" spans="1:20" s="19" customFormat="1" ht="12.95" customHeight="1" x14ac:dyDescent="0.25">
      <c r="A358" s="37" t="s">
        <v>16</v>
      </c>
      <c r="B358" s="135" t="s">
        <v>532</v>
      </c>
      <c r="C358" s="135">
        <v>43</v>
      </c>
      <c r="D358" s="135">
        <f t="shared" si="219"/>
        <v>0</v>
      </c>
      <c r="E358" s="132" t="s">
        <v>4</v>
      </c>
      <c r="F358" s="70"/>
      <c r="G358" s="178">
        <v>32.4</v>
      </c>
      <c r="H358" s="65">
        <f t="shared" si="220"/>
        <v>0</v>
      </c>
      <c r="I358" s="204">
        <v>29.7</v>
      </c>
      <c r="J358" s="65">
        <f t="shared" si="221"/>
        <v>0</v>
      </c>
      <c r="K358" s="142">
        <v>27</v>
      </c>
      <c r="L358" s="65">
        <f t="shared" si="222"/>
        <v>0</v>
      </c>
      <c r="M358" s="126">
        <v>50</v>
      </c>
      <c r="N358" s="19">
        <f t="shared" si="218"/>
        <v>0</v>
      </c>
    </row>
    <row r="359" spans="1:20" s="19" customFormat="1" ht="12.95" customHeight="1" x14ac:dyDescent="0.25">
      <c r="A359" s="37" t="s">
        <v>11</v>
      </c>
      <c r="B359" s="135" t="s">
        <v>533</v>
      </c>
      <c r="C359" s="135">
        <v>43</v>
      </c>
      <c r="D359" s="135">
        <f t="shared" si="219"/>
        <v>0</v>
      </c>
      <c r="E359" s="132" t="s">
        <v>4</v>
      </c>
      <c r="F359" s="70"/>
      <c r="G359" s="178">
        <v>32.4</v>
      </c>
      <c r="H359" s="65">
        <f t="shared" si="220"/>
        <v>0</v>
      </c>
      <c r="I359" s="204">
        <v>29.7</v>
      </c>
      <c r="J359" s="65">
        <f t="shared" si="221"/>
        <v>0</v>
      </c>
      <c r="K359" s="142">
        <v>27</v>
      </c>
      <c r="L359" s="65">
        <f t="shared" si="222"/>
        <v>0</v>
      </c>
      <c r="M359" s="126">
        <v>50</v>
      </c>
      <c r="N359" s="19">
        <f t="shared" si="218"/>
        <v>0</v>
      </c>
    </row>
    <row r="360" spans="1:20" s="19" customFormat="1" ht="12.95" customHeight="1" x14ac:dyDescent="0.25">
      <c r="A360" s="37" t="s">
        <v>13</v>
      </c>
      <c r="B360" s="135" t="s">
        <v>534</v>
      </c>
      <c r="C360" s="135">
        <v>43</v>
      </c>
      <c r="D360" s="135">
        <f t="shared" si="219"/>
        <v>0</v>
      </c>
      <c r="E360" s="132" t="s">
        <v>4</v>
      </c>
      <c r="F360" s="70"/>
      <c r="G360" s="178">
        <v>32.4</v>
      </c>
      <c r="H360" s="65">
        <f t="shared" si="220"/>
        <v>0</v>
      </c>
      <c r="I360" s="204">
        <v>29.7</v>
      </c>
      <c r="J360" s="65">
        <f t="shared" si="221"/>
        <v>0</v>
      </c>
      <c r="K360" s="142">
        <v>27</v>
      </c>
      <c r="L360" s="65">
        <f t="shared" si="222"/>
        <v>0</v>
      </c>
      <c r="M360" s="126">
        <v>50</v>
      </c>
      <c r="N360" s="19">
        <f t="shared" si="218"/>
        <v>0</v>
      </c>
    </row>
    <row r="361" spans="1:20" s="19" customFormat="1" ht="12.95" customHeight="1" x14ac:dyDescent="0.25">
      <c r="A361" s="37" t="s">
        <v>77</v>
      </c>
      <c r="B361" s="135" t="s">
        <v>537</v>
      </c>
      <c r="C361" s="135">
        <v>43</v>
      </c>
      <c r="D361" s="135">
        <f t="shared" si="219"/>
        <v>0</v>
      </c>
      <c r="E361" s="132" t="s">
        <v>4</v>
      </c>
      <c r="F361" s="70"/>
      <c r="G361" s="178">
        <v>32.4</v>
      </c>
      <c r="H361" s="65">
        <f t="shared" si="220"/>
        <v>0</v>
      </c>
      <c r="I361" s="204">
        <v>29.7</v>
      </c>
      <c r="J361" s="65">
        <f t="shared" si="221"/>
        <v>0</v>
      </c>
      <c r="K361" s="142">
        <v>27</v>
      </c>
      <c r="L361" s="65">
        <f t="shared" si="222"/>
        <v>0</v>
      </c>
      <c r="M361" s="126">
        <v>50</v>
      </c>
      <c r="N361" s="19">
        <f t="shared" si="218"/>
        <v>0</v>
      </c>
    </row>
    <row r="362" spans="1:20" s="19" customFormat="1" ht="12.95" customHeight="1" x14ac:dyDescent="0.25">
      <c r="A362" s="37" t="s">
        <v>73</v>
      </c>
      <c r="B362" s="135" t="s">
        <v>538</v>
      </c>
      <c r="C362" s="135">
        <v>43</v>
      </c>
      <c r="D362" s="135">
        <f t="shared" si="219"/>
        <v>0</v>
      </c>
      <c r="E362" s="132" t="s">
        <v>4</v>
      </c>
      <c r="F362" s="70"/>
      <c r="G362" s="178">
        <v>32.4</v>
      </c>
      <c r="H362" s="65">
        <f t="shared" si="220"/>
        <v>0</v>
      </c>
      <c r="I362" s="204">
        <v>29.7</v>
      </c>
      <c r="J362" s="65">
        <f t="shared" si="221"/>
        <v>0</v>
      </c>
      <c r="K362" s="142">
        <v>27</v>
      </c>
      <c r="L362" s="65">
        <f t="shared" si="222"/>
        <v>0</v>
      </c>
      <c r="M362" s="126">
        <v>50</v>
      </c>
      <c r="N362" s="19">
        <f t="shared" si="218"/>
        <v>0</v>
      </c>
    </row>
    <row r="363" spans="1:20" s="19" customFormat="1" ht="12.95" customHeight="1" x14ac:dyDescent="0.25">
      <c r="A363" s="37" t="s">
        <v>74</v>
      </c>
      <c r="B363" s="135" t="s">
        <v>536</v>
      </c>
      <c r="C363" s="135">
        <v>43</v>
      </c>
      <c r="D363" s="135">
        <f t="shared" si="219"/>
        <v>0</v>
      </c>
      <c r="E363" s="132" t="s">
        <v>4</v>
      </c>
      <c r="F363" s="70"/>
      <c r="G363" s="178">
        <v>32.4</v>
      </c>
      <c r="H363" s="65">
        <f t="shared" si="220"/>
        <v>0</v>
      </c>
      <c r="I363" s="204">
        <v>29.7</v>
      </c>
      <c r="J363" s="65">
        <f t="shared" si="221"/>
        <v>0</v>
      </c>
      <c r="K363" s="142">
        <v>27</v>
      </c>
      <c r="L363" s="65">
        <f t="shared" si="222"/>
        <v>0</v>
      </c>
      <c r="M363" s="126">
        <v>50</v>
      </c>
      <c r="N363" s="19">
        <f t="shared" si="218"/>
        <v>0</v>
      </c>
    </row>
    <row r="364" spans="1:20" s="19" customFormat="1" ht="12.95" customHeight="1" x14ac:dyDescent="0.25">
      <c r="A364" s="37" t="s">
        <v>12</v>
      </c>
      <c r="B364" s="135" t="s">
        <v>535</v>
      </c>
      <c r="C364" s="135">
        <v>43</v>
      </c>
      <c r="D364" s="135">
        <f t="shared" si="219"/>
        <v>0</v>
      </c>
      <c r="E364" s="132" t="s">
        <v>4</v>
      </c>
      <c r="F364" s="70"/>
      <c r="G364" s="178">
        <v>32.4</v>
      </c>
      <c r="H364" s="65">
        <f t="shared" si="220"/>
        <v>0</v>
      </c>
      <c r="I364" s="204">
        <v>29.7</v>
      </c>
      <c r="J364" s="65">
        <f t="shared" si="221"/>
        <v>0</v>
      </c>
      <c r="K364" s="142">
        <v>27</v>
      </c>
      <c r="L364" s="65">
        <f t="shared" si="222"/>
        <v>0</v>
      </c>
      <c r="M364" s="126">
        <v>50</v>
      </c>
      <c r="N364" s="19">
        <f t="shared" si="218"/>
        <v>0</v>
      </c>
    </row>
    <row r="365" spans="1:20" s="22" customFormat="1" ht="14.1" customHeight="1" x14ac:dyDescent="0.25">
      <c r="A365" s="36" t="s">
        <v>3</v>
      </c>
      <c r="B365" s="29"/>
      <c r="C365" s="137"/>
      <c r="D365" s="32">
        <f t="shared" ref="D365" si="223">SUM(D352:D364)</f>
        <v>0</v>
      </c>
      <c r="E365" s="33"/>
      <c r="F365" s="75">
        <f>SUM(F352:F364)</f>
        <v>0</v>
      </c>
      <c r="G365" s="76"/>
      <c r="H365" s="77">
        <f t="shared" ref="H365" si="224">SUM(H352:H364)</f>
        <v>0</v>
      </c>
      <c r="I365" s="77"/>
      <c r="J365" s="77">
        <f t="shared" ref="J365:L365" si="225">SUM(J352:J364)</f>
        <v>0</v>
      </c>
      <c r="K365" s="77"/>
      <c r="L365" s="77">
        <f t="shared" si="225"/>
        <v>0</v>
      </c>
      <c r="M365" s="78"/>
    </row>
    <row r="366" spans="1:20" ht="4.5" customHeight="1" x14ac:dyDescent="0.25">
      <c r="A366" s="280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3"/>
    </row>
    <row r="367" spans="1:20" s="17" customFormat="1" ht="30" customHeight="1" x14ac:dyDescent="0.3">
      <c r="A367" s="239" t="s">
        <v>622</v>
      </c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40"/>
      <c r="N367" s="19"/>
      <c r="P367" s="353" t="s">
        <v>355</v>
      </c>
      <c r="Q367" s="353"/>
      <c r="R367" s="353"/>
      <c r="S367" s="353"/>
      <c r="T367" s="353"/>
    </row>
    <row r="368" spans="1:20" ht="12.95" customHeight="1" x14ac:dyDescent="0.25">
      <c r="A368" s="37" t="s">
        <v>8</v>
      </c>
      <c r="B368" s="135" t="s">
        <v>309</v>
      </c>
      <c r="C368" s="116">
        <v>950</v>
      </c>
      <c r="D368" s="132">
        <f t="shared" ref="D368:D402" si="226">C368*F368</f>
        <v>0</v>
      </c>
      <c r="E368" s="132" t="s">
        <v>4</v>
      </c>
      <c r="F368" s="81"/>
      <c r="G368" s="179">
        <v>360</v>
      </c>
      <c r="H368" s="63">
        <f>G368*F368</f>
        <v>0</v>
      </c>
      <c r="I368" s="206">
        <v>330</v>
      </c>
      <c r="J368" s="63">
        <f>F368*I368</f>
        <v>0</v>
      </c>
      <c r="K368" s="59">
        <v>300</v>
      </c>
      <c r="L368" s="63">
        <f>F368*K368</f>
        <v>0</v>
      </c>
      <c r="M368" s="126">
        <v>555</v>
      </c>
      <c r="N368" s="19">
        <f t="shared" ref="N368:N403" si="227">M368*F368</f>
        <v>0</v>
      </c>
    </row>
    <row r="369" spans="1:14" ht="12.95" customHeight="1" x14ac:dyDescent="0.25">
      <c r="A369" s="37" t="s">
        <v>77</v>
      </c>
      <c r="B369" s="135" t="s">
        <v>303</v>
      </c>
      <c r="C369" s="116">
        <v>950</v>
      </c>
      <c r="D369" s="132">
        <f t="shared" si="226"/>
        <v>0</v>
      </c>
      <c r="E369" s="132" t="s">
        <v>4</v>
      </c>
      <c r="F369" s="81"/>
      <c r="G369" s="179">
        <v>360</v>
      </c>
      <c r="H369" s="63">
        <f t="shared" ref="H369:H403" si="228">G369*F369</f>
        <v>0</v>
      </c>
      <c r="I369" s="206">
        <v>330</v>
      </c>
      <c r="J369" s="63">
        <f t="shared" ref="J369" si="229">F369*I369</f>
        <v>0</v>
      </c>
      <c r="K369" s="59">
        <v>300</v>
      </c>
      <c r="L369" s="63">
        <f t="shared" ref="L369" si="230">F369*K369</f>
        <v>0</v>
      </c>
      <c r="M369" s="126">
        <v>555</v>
      </c>
      <c r="N369" s="19">
        <f t="shared" si="227"/>
        <v>0</v>
      </c>
    </row>
    <row r="370" spans="1:14" ht="12.95" customHeight="1" x14ac:dyDescent="0.25">
      <c r="A370" s="37" t="s">
        <v>68</v>
      </c>
      <c r="B370" s="135" t="s">
        <v>304</v>
      </c>
      <c r="C370" s="116">
        <v>950</v>
      </c>
      <c r="D370" s="132">
        <f t="shared" si="226"/>
        <v>0</v>
      </c>
      <c r="E370" s="132" t="s">
        <v>4</v>
      </c>
      <c r="F370" s="81"/>
      <c r="G370" s="179">
        <v>360</v>
      </c>
      <c r="H370" s="63">
        <f t="shared" si="228"/>
        <v>0</v>
      </c>
      <c r="I370" s="206">
        <v>330</v>
      </c>
      <c r="J370" s="63">
        <f>F370*I370</f>
        <v>0</v>
      </c>
      <c r="K370" s="59">
        <v>300</v>
      </c>
      <c r="L370" s="63">
        <f>F370*K370</f>
        <v>0</v>
      </c>
      <c r="M370" s="126">
        <v>555</v>
      </c>
      <c r="N370" s="19">
        <f t="shared" si="227"/>
        <v>0</v>
      </c>
    </row>
    <row r="371" spans="1:14" ht="12.95" hidden="1" customHeight="1" x14ac:dyDescent="0.25">
      <c r="A371" s="37" t="s">
        <v>79</v>
      </c>
      <c r="B371" s="135"/>
      <c r="C371" s="116">
        <v>950</v>
      </c>
      <c r="D371" s="132">
        <f t="shared" si="226"/>
        <v>0</v>
      </c>
      <c r="E371" s="132" t="s">
        <v>4</v>
      </c>
      <c r="F371" s="81"/>
      <c r="G371" s="179">
        <v>360</v>
      </c>
      <c r="H371" s="63">
        <f t="shared" si="228"/>
        <v>0</v>
      </c>
      <c r="I371" s="206">
        <v>330</v>
      </c>
      <c r="J371" s="63">
        <f>F371*I371</f>
        <v>0</v>
      </c>
      <c r="K371" s="59">
        <v>300</v>
      </c>
      <c r="L371" s="63">
        <f>F371*K371</f>
        <v>0</v>
      </c>
      <c r="M371" s="126">
        <v>555</v>
      </c>
      <c r="N371" s="19">
        <f t="shared" si="227"/>
        <v>0</v>
      </c>
    </row>
    <row r="372" spans="1:14" ht="12.95" customHeight="1" x14ac:dyDescent="0.25">
      <c r="A372" s="37" t="s">
        <v>10</v>
      </c>
      <c r="B372" s="135" t="s">
        <v>305</v>
      </c>
      <c r="C372" s="116">
        <v>950</v>
      </c>
      <c r="D372" s="132">
        <f t="shared" si="226"/>
        <v>0</v>
      </c>
      <c r="E372" s="132" t="s">
        <v>4</v>
      </c>
      <c r="F372" s="81"/>
      <c r="G372" s="179">
        <v>360</v>
      </c>
      <c r="H372" s="63">
        <f t="shared" si="228"/>
        <v>0</v>
      </c>
      <c r="I372" s="206">
        <v>330</v>
      </c>
      <c r="J372" s="63">
        <f t="shared" ref="J372" si="231">F372*I372</f>
        <v>0</v>
      </c>
      <c r="K372" s="59">
        <v>300</v>
      </c>
      <c r="L372" s="63">
        <f t="shared" ref="L372" si="232">F372*K372</f>
        <v>0</v>
      </c>
      <c r="M372" s="126">
        <v>555</v>
      </c>
      <c r="N372" s="19">
        <f t="shared" si="227"/>
        <v>0</v>
      </c>
    </row>
    <row r="373" spans="1:14" ht="12.95" customHeight="1" x14ac:dyDescent="0.25">
      <c r="A373" s="37" t="s">
        <v>80</v>
      </c>
      <c r="B373" s="135" t="s">
        <v>314</v>
      </c>
      <c r="C373" s="116">
        <v>950</v>
      </c>
      <c r="D373" s="132">
        <f t="shared" si="226"/>
        <v>0</v>
      </c>
      <c r="E373" s="48" t="s">
        <v>4</v>
      </c>
      <c r="F373" s="81"/>
      <c r="G373" s="179">
        <v>360</v>
      </c>
      <c r="H373" s="63">
        <f t="shared" si="228"/>
        <v>0</v>
      </c>
      <c r="I373" s="206">
        <v>330</v>
      </c>
      <c r="J373" s="63">
        <f>F373*I373</f>
        <v>0</v>
      </c>
      <c r="K373" s="59">
        <v>300</v>
      </c>
      <c r="L373" s="63">
        <f>F373*K373</f>
        <v>0</v>
      </c>
      <c r="M373" s="126">
        <v>555</v>
      </c>
      <c r="N373" s="19">
        <f t="shared" si="227"/>
        <v>0</v>
      </c>
    </row>
    <row r="374" spans="1:14" ht="12.95" customHeight="1" x14ac:dyDescent="0.25">
      <c r="A374" s="37" t="s">
        <v>11</v>
      </c>
      <c r="B374" s="135" t="s">
        <v>306</v>
      </c>
      <c r="C374" s="116">
        <v>950</v>
      </c>
      <c r="D374" s="132">
        <f t="shared" si="226"/>
        <v>0</v>
      </c>
      <c r="E374" s="132" t="s">
        <v>4</v>
      </c>
      <c r="F374" s="81"/>
      <c r="G374" s="179">
        <v>360</v>
      </c>
      <c r="H374" s="63">
        <f t="shared" si="228"/>
        <v>0</v>
      </c>
      <c r="I374" s="206">
        <v>330</v>
      </c>
      <c r="J374" s="63">
        <f>F374*I374</f>
        <v>0</v>
      </c>
      <c r="K374" s="59">
        <v>300</v>
      </c>
      <c r="L374" s="63">
        <f>F374*K374</f>
        <v>0</v>
      </c>
      <c r="M374" s="126">
        <v>555</v>
      </c>
      <c r="N374" s="19">
        <f t="shared" si="227"/>
        <v>0</v>
      </c>
    </row>
    <row r="375" spans="1:14" ht="12.95" hidden="1" customHeight="1" x14ac:dyDescent="0.25">
      <c r="A375" s="37" t="s">
        <v>83</v>
      </c>
      <c r="B375" s="135"/>
      <c r="C375" s="116">
        <v>950</v>
      </c>
      <c r="D375" s="132">
        <f t="shared" si="226"/>
        <v>0</v>
      </c>
      <c r="E375" s="132" t="s">
        <v>4</v>
      </c>
      <c r="F375" s="81"/>
      <c r="G375" s="179">
        <v>360</v>
      </c>
      <c r="H375" s="63">
        <f t="shared" si="228"/>
        <v>0</v>
      </c>
      <c r="I375" s="206">
        <v>330</v>
      </c>
      <c r="J375" s="63">
        <f t="shared" ref="J375" si="233">F375*I375</f>
        <v>0</v>
      </c>
      <c r="K375" s="59">
        <v>300</v>
      </c>
      <c r="L375" s="63">
        <f t="shared" ref="L375" si="234">F375*K375</f>
        <v>0</v>
      </c>
      <c r="M375" s="126">
        <v>555</v>
      </c>
      <c r="N375" s="19">
        <f t="shared" si="227"/>
        <v>0</v>
      </c>
    </row>
    <row r="376" spans="1:14" ht="12.95" hidden="1" customHeight="1" x14ac:dyDescent="0.25">
      <c r="A376" s="37" t="s">
        <v>84</v>
      </c>
      <c r="B376" s="135"/>
      <c r="C376" s="116">
        <v>950</v>
      </c>
      <c r="D376" s="132">
        <f t="shared" si="226"/>
        <v>0</v>
      </c>
      <c r="E376" s="132" t="s">
        <v>4</v>
      </c>
      <c r="F376" s="81"/>
      <c r="G376" s="179">
        <v>360</v>
      </c>
      <c r="H376" s="63">
        <f t="shared" si="228"/>
        <v>0</v>
      </c>
      <c r="I376" s="206">
        <v>330</v>
      </c>
      <c r="J376" s="63">
        <f>F376*I376</f>
        <v>0</v>
      </c>
      <c r="K376" s="59">
        <v>300</v>
      </c>
      <c r="L376" s="63">
        <f>F376*K376</f>
        <v>0</v>
      </c>
      <c r="M376" s="126">
        <v>555</v>
      </c>
      <c r="N376" s="19">
        <f t="shared" si="227"/>
        <v>0</v>
      </c>
    </row>
    <row r="377" spans="1:14" ht="12.95" hidden="1" customHeight="1" x14ac:dyDescent="0.25">
      <c r="A377" s="37" t="s">
        <v>85</v>
      </c>
      <c r="B377" s="135"/>
      <c r="C377" s="116">
        <v>950</v>
      </c>
      <c r="D377" s="132">
        <f t="shared" si="226"/>
        <v>0</v>
      </c>
      <c r="E377" s="132" t="s">
        <v>4</v>
      </c>
      <c r="F377" s="81"/>
      <c r="G377" s="179">
        <v>360</v>
      </c>
      <c r="H377" s="63">
        <f t="shared" si="228"/>
        <v>0</v>
      </c>
      <c r="I377" s="206">
        <v>330</v>
      </c>
      <c r="J377" s="63">
        <f>F377*I377</f>
        <v>0</v>
      </c>
      <c r="K377" s="59">
        <v>300</v>
      </c>
      <c r="L377" s="63">
        <f>F377*K377</f>
        <v>0</v>
      </c>
      <c r="M377" s="126">
        <v>555</v>
      </c>
      <c r="N377" s="19">
        <f t="shared" si="227"/>
        <v>0</v>
      </c>
    </row>
    <row r="378" spans="1:14" ht="12.95" customHeight="1" x14ac:dyDescent="0.25">
      <c r="A378" s="37" t="s">
        <v>86</v>
      </c>
      <c r="B378" s="135" t="s">
        <v>320</v>
      </c>
      <c r="C378" s="116">
        <v>950</v>
      </c>
      <c r="D378" s="132">
        <f t="shared" si="226"/>
        <v>0</v>
      </c>
      <c r="E378" s="132" t="s">
        <v>4</v>
      </c>
      <c r="F378" s="81"/>
      <c r="G378" s="179">
        <v>360</v>
      </c>
      <c r="H378" s="63">
        <f t="shared" si="228"/>
        <v>0</v>
      </c>
      <c r="I378" s="206">
        <v>330</v>
      </c>
      <c r="J378" s="63">
        <f>F378*I378</f>
        <v>0</v>
      </c>
      <c r="K378" s="59">
        <v>300</v>
      </c>
      <c r="L378" s="63">
        <f>F378*K378</f>
        <v>0</v>
      </c>
      <c r="M378" s="126">
        <v>555</v>
      </c>
      <c r="N378" s="19">
        <f t="shared" si="227"/>
        <v>0</v>
      </c>
    </row>
    <row r="379" spans="1:14" ht="12.95" customHeight="1" x14ac:dyDescent="0.25">
      <c r="A379" s="37" t="s">
        <v>13</v>
      </c>
      <c r="B379" s="135" t="s">
        <v>302</v>
      </c>
      <c r="C379" s="116">
        <v>950</v>
      </c>
      <c r="D379" s="132">
        <f t="shared" si="226"/>
        <v>0</v>
      </c>
      <c r="E379" s="132" t="s">
        <v>4</v>
      </c>
      <c r="F379" s="81"/>
      <c r="G379" s="179">
        <v>360</v>
      </c>
      <c r="H379" s="63">
        <f t="shared" si="228"/>
        <v>0</v>
      </c>
      <c r="I379" s="206">
        <v>330</v>
      </c>
      <c r="J379" s="63">
        <f>F379*I379</f>
        <v>0</v>
      </c>
      <c r="K379" s="59">
        <v>300</v>
      </c>
      <c r="L379" s="63">
        <f>F379*K379</f>
        <v>0</v>
      </c>
      <c r="M379" s="126">
        <v>555</v>
      </c>
      <c r="N379" s="19">
        <f t="shared" si="227"/>
        <v>0</v>
      </c>
    </row>
    <row r="380" spans="1:14" ht="12.95" customHeight="1" x14ac:dyDescent="0.25">
      <c r="A380" s="37" t="s">
        <v>16</v>
      </c>
      <c r="B380" s="135" t="s">
        <v>322</v>
      </c>
      <c r="C380" s="116">
        <v>950</v>
      </c>
      <c r="D380" s="132">
        <f t="shared" si="226"/>
        <v>0</v>
      </c>
      <c r="E380" s="132" t="s">
        <v>4</v>
      </c>
      <c r="F380" s="81"/>
      <c r="G380" s="179">
        <v>360</v>
      </c>
      <c r="H380" s="63">
        <f t="shared" si="228"/>
        <v>0</v>
      </c>
      <c r="I380" s="206">
        <v>330</v>
      </c>
      <c r="J380" s="63">
        <f t="shared" ref="J380" si="235">F380*I380</f>
        <v>0</v>
      </c>
      <c r="K380" s="59">
        <v>300</v>
      </c>
      <c r="L380" s="63">
        <f t="shared" ref="L380" si="236">F380*K380</f>
        <v>0</v>
      </c>
      <c r="M380" s="126">
        <v>555</v>
      </c>
      <c r="N380" s="19">
        <f t="shared" si="227"/>
        <v>0</v>
      </c>
    </row>
    <row r="381" spans="1:14" ht="12.95" hidden="1" customHeight="1" x14ac:dyDescent="0.25">
      <c r="A381" s="37" t="s">
        <v>17</v>
      </c>
      <c r="B381" s="135"/>
      <c r="C381" s="116">
        <v>950</v>
      </c>
      <c r="D381" s="132">
        <f t="shared" si="226"/>
        <v>0</v>
      </c>
      <c r="E381" s="132" t="s">
        <v>4</v>
      </c>
      <c r="F381" s="81"/>
      <c r="G381" s="179">
        <v>360</v>
      </c>
      <c r="H381" s="63">
        <f t="shared" si="228"/>
        <v>0</v>
      </c>
      <c r="I381" s="206">
        <v>330</v>
      </c>
      <c r="J381" s="63">
        <f>F381*I381</f>
        <v>0</v>
      </c>
      <c r="K381" s="59">
        <v>300</v>
      </c>
      <c r="L381" s="63">
        <f>F381*K381</f>
        <v>0</v>
      </c>
      <c r="M381" s="126">
        <v>555</v>
      </c>
      <c r="N381" s="19">
        <f t="shared" si="227"/>
        <v>0</v>
      </c>
    </row>
    <row r="382" spans="1:14" ht="12.95" customHeight="1" x14ac:dyDescent="0.25">
      <c r="A382" s="37" t="s">
        <v>90</v>
      </c>
      <c r="B382" s="135" t="s">
        <v>312</v>
      </c>
      <c r="C382" s="116">
        <v>950</v>
      </c>
      <c r="D382" s="132">
        <f t="shared" si="226"/>
        <v>0</v>
      </c>
      <c r="E382" s="132" t="s">
        <v>4</v>
      </c>
      <c r="F382" s="81"/>
      <c r="G382" s="179">
        <v>360</v>
      </c>
      <c r="H382" s="63">
        <f t="shared" si="228"/>
        <v>0</v>
      </c>
      <c r="I382" s="206">
        <v>330</v>
      </c>
      <c r="J382" s="63">
        <f t="shared" ref="J382:J391" si="237">F382*I382</f>
        <v>0</v>
      </c>
      <c r="K382" s="59">
        <v>300</v>
      </c>
      <c r="L382" s="63">
        <f t="shared" ref="L382:L391" si="238">F382*K382</f>
        <v>0</v>
      </c>
      <c r="M382" s="126">
        <v>555</v>
      </c>
      <c r="N382" s="19">
        <f t="shared" si="227"/>
        <v>0</v>
      </c>
    </row>
    <row r="383" spans="1:14" ht="12.95" hidden="1" customHeight="1" x14ac:dyDescent="0.25">
      <c r="A383" s="37" t="s">
        <v>18</v>
      </c>
      <c r="B383" s="135"/>
      <c r="C383" s="116">
        <v>950</v>
      </c>
      <c r="D383" s="132">
        <f t="shared" si="226"/>
        <v>0</v>
      </c>
      <c r="E383" s="132" t="s">
        <v>4</v>
      </c>
      <c r="F383" s="81"/>
      <c r="G383" s="179">
        <v>360</v>
      </c>
      <c r="H383" s="63">
        <f t="shared" si="228"/>
        <v>0</v>
      </c>
      <c r="I383" s="206">
        <v>330</v>
      </c>
      <c r="J383" s="63">
        <f t="shared" si="237"/>
        <v>0</v>
      </c>
      <c r="K383" s="59">
        <v>300</v>
      </c>
      <c r="L383" s="63">
        <f t="shared" si="238"/>
        <v>0</v>
      </c>
      <c r="M383" s="126">
        <v>555</v>
      </c>
      <c r="N383" s="19">
        <f t="shared" si="227"/>
        <v>0</v>
      </c>
    </row>
    <row r="384" spans="1:14" ht="12.95" customHeight="1" x14ac:dyDescent="0.25">
      <c r="A384" s="37" t="s">
        <v>88</v>
      </c>
      <c r="B384" s="135" t="s">
        <v>313</v>
      </c>
      <c r="C384" s="116">
        <v>950</v>
      </c>
      <c r="D384" s="132">
        <f t="shared" si="226"/>
        <v>0</v>
      </c>
      <c r="E384" s="48" t="s">
        <v>4</v>
      </c>
      <c r="F384" s="81"/>
      <c r="G384" s="179">
        <v>360</v>
      </c>
      <c r="H384" s="63">
        <f t="shared" si="228"/>
        <v>0</v>
      </c>
      <c r="I384" s="206">
        <v>330</v>
      </c>
      <c r="J384" s="63">
        <f t="shared" si="237"/>
        <v>0</v>
      </c>
      <c r="K384" s="59">
        <v>300</v>
      </c>
      <c r="L384" s="63">
        <f t="shared" si="238"/>
        <v>0</v>
      </c>
      <c r="M384" s="126">
        <v>555</v>
      </c>
      <c r="N384" s="19">
        <f t="shared" si="227"/>
        <v>0</v>
      </c>
    </row>
    <row r="385" spans="1:14" ht="12.95" customHeight="1" x14ac:dyDescent="0.25">
      <c r="A385" s="37" t="s">
        <v>36</v>
      </c>
      <c r="B385" s="135" t="s">
        <v>317</v>
      </c>
      <c r="C385" s="116">
        <v>950</v>
      </c>
      <c r="D385" s="132">
        <f t="shared" si="226"/>
        <v>0</v>
      </c>
      <c r="E385" s="132" t="s">
        <v>4</v>
      </c>
      <c r="F385" s="81"/>
      <c r="G385" s="179">
        <v>360</v>
      </c>
      <c r="H385" s="63">
        <f t="shared" si="228"/>
        <v>0</v>
      </c>
      <c r="I385" s="206">
        <v>330</v>
      </c>
      <c r="J385" s="63">
        <f t="shared" si="237"/>
        <v>0</v>
      </c>
      <c r="K385" s="59">
        <v>300</v>
      </c>
      <c r="L385" s="63">
        <f t="shared" si="238"/>
        <v>0</v>
      </c>
      <c r="M385" s="126">
        <v>555</v>
      </c>
      <c r="N385" s="19">
        <f t="shared" si="227"/>
        <v>0</v>
      </c>
    </row>
    <row r="386" spans="1:14" ht="12.95" customHeight="1" x14ac:dyDescent="0.25">
      <c r="A386" s="37" t="s">
        <v>20</v>
      </c>
      <c r="B386" s="135" t="s">
        <v>310</v>
      </c>
      <c r="C386" s="116">
        <v>950</v>
      </c>
      <c r="D386" s="132">
        <f t="shared" si="226"/>
        <v>0</v>
      </c>
      <c r="E386" s="132" t="s">
        <v>4</v>
      </c>
      <c r="F386" s="81"/>
      <c r="G386" s="179">
        <v>360</v>
      </c>
      <c r="H386" s="63">
        <f t="shared" si="228"/>
        <v>0</v>
      </c>
      <c r="I386" s="206">
        <v>330</v>
      </c>
      <c r="J386" s="63">
        <f t="shared" si="237"/>
        <v>0</v>
      </c>
      <c r="K386" s="59">
        <v>300</v>
      </c>
      <c r="L386" s="63">
        <f t="shared" si="238"/>
        <v>0</v>
      </c>
      <c r="M386" s="126">
        <v>555</v>
      </c>
      <c r="N386" s="19">
        <f t="shared" si="227"/>
        <v>0</v>
      </c>
    </row>
    <row r="387" spans="1:14" ht="12.95" hidden="1" customHeight="1" x14ac:dyDescent="0.25">
      <c r="A387" s="37" t="s">
        <v>73</v>
      </c>
      <c r="B387" s="135"/>
      <c r="C387" s="116">
        <v>950</v>
      </c>
      <c r="D387" s="132">
        <f t="shared" si="226"/>
        <v>0</v>
      </c>
      <c r="E387" s="132" t="s">
        <v>4</v>
      </c>
      <c r="F387" s="81"/>
      <c r="G387" s="179">
        <v>360</v>
      </c>
      <c r="H387" s="63">
        <f t="shared" si="228"/>
        <v>0</v>
      </c>
      <c r="I387" s="206">
        <v>330</v>
      </c>
      <c r="J387" s="63">
        <f t="shared" si="237"/>
        <v>0</v>
      </c>
      <c r="K387" s="59">
        <v>300</v>
      </c>
      <c r="L387" s="63">
        <f t="shared" si="238"/>
        <v>0</v>
      </c>
      <c r="M387" s="126">
        <v>555</v>
      </c>
      <c r="N387" s="19">
        <f t="shared" si="227"/>
        <v>0</v>
      </c>
    </row>
    <row r="388" spans="1:14" ht="12.95" hidden="1" customHeight="1" x14ac:dyDescent="0.25">
      <c r="A388" s="37" t="s">
        <v>78</v>
      </c>
      <c r="B388" s="135"/>
      <c r="C388" s="116">
        <v>950</v>
      </c>
      <c r="D388" s="132">
        <f t="shared" si="226"/>
        <v>0</v>
      </c>
      <c r="E388" s="132" t="s">
        <v>4</v>
      </c>
      <c r="F388" s="81"/>
      <c r="G388" s="179">
        <v>360</v>
      </c>
      <c r="H388" s="63">
        <f t="shared" si="228"/>
        <v>0</v>
      </c>
      <c r="I388" s="206">
        <v>330</v>
      </c>
      <c r="J388" s="63">
        <f t="shared" si="237"/>
        <v>0</v>
      </c>
      <c r="K388" s="59">
        <v>300</v>
      </c>
      <c r="L388" s="63">
        <f t="shared" si="238"/>
        <v>0</v>
      </c>
      <c r="M388" s="126">
        <v>555</v>
      </c>
      <c r="N388" s="19">
        <f t="shared" si="227"/>
        <v>0</v>
      </c>
    </row>
    <row r="389" spans="1:14" ht="12.95" customHeight="1" x14ac:dyDescent="0.25">
      <c r="A389" s="37" t="s">
        <v>9</v>
      </c>
      <c r="B389" s="135" t="s">
        <v>308</v>
      </c>
      <c r="C389" s="116">
        <v>950</v>
      </c>
      <c r="D389" s="132">
        <f t="shared" si="226"/>
        <v>0</v>
      </c>
      <c r="E389" s="132" t="s">
        <v>4</v>
      </c>
      <c r="F389" s="81"/>
      <c r="G389" s="179">
        <v>360</v>
      </c>
      <c r="H389" s="63">
        <f t="shared" si="228"/>
        <v>0</v>
      </c>
      <c r="I389" s="206">
        <v>330</v>
      </c>
      <c r="J389" s="63">
        <f t="shared" si="237"/>
        <v>0</v>
      </c>
      <c r="K389" s="59">
        <v>300</v>
      </c>
      <c r="L389" s="63">
        <f t="shared" si="238"/>
        <v>0</v>
      </c>
      <c r="M389" s="126">
        <v>555</v>
      </c>
      <c r="N389" s="19">
        <f t="shared" si="227"/>
        <v>0</v>
      </c>
    </row>
    <row r="390" spans="1:14" ht="12.95" hidden="1" customHeight="1" x14ac:dyDescent="0.25">
      <c r="A390" s="37" t="s">
        <v>81</v>
      </c>
      <c r="B390" s="135"/>
      <c r="C390" s="116">
        <v>950</v>
      </c>
      <c r="D390" s="132">
        <f t="shared" si="226"/>
        <v>0</v>
      </c>
      <c r="E390" s="132" t="s">
        <v>4</v>
      </c>
      <c r="F390" s="81"/>
      <c r="G390" s="179">
        <v>360</v>
      </c>
      <c r="H390" s="63">
        <f t="shared" si="228"/>
        <v>0</v>
      </c>
      <c r="I390" s="206">
        <v>330</v>
      </c>
      <c r="J390" s="63">
        <f t="shared" si="237"/>
        <v>0</v>
      </c>
      <c r="K390" s="59">
        <v>300</v>
      </c>
      <c r="L390" s="63">
        <f t="shared" si="238"/>
        <v>0</v>
      </c>
      <c r="M390" s="126">
        <v>555</v>
      </c>
      <c r="N390" s="19">
        <f t="shared" si="227"/>
        <v>0</v>
      </c>
    </row>
    <row r="391" spans="1:14" ht="12.95" hidden="1" customHeight="1" x14ac:dyDescent="0.25">
      <c r="A391" s="37" t="s">
        <v>82</v>
      </c>
      <c r="B391" s="135"/>
      <c r="C391" s="116">
        <v>950</v>
      </c>
      <c r="D391" s="132">
        <f t="shared" si="226"/>
        <v>0</v>
      </c>
      <c r="E391" s="132" t="s">
        <v>4</v>
      </c>
      <c r="F391" s="81"/>
      <c r="G391" s="179">
        <v>360</v>
      </c>
      <c r="H391" s="63">
        <f t="shared" si="228"/>
        <v>0</v>
      </c>
      <c r="I391" s="206">
        <v>330</v>
      </c>
      <c r="J391" s="63">
        <f t="shared" si="237"/>
        <v>0</v>
      </c>
      <c r="K391" s="59">
        <v>300</v>
      </c>
      <c r="L391" s="63">
        <f t="shared" si="238"/>
        <v>0</v>
      </c>
      <c r="M391" s="126">
        <v>555</v>
      </c>
      <c r="N391" s="19">
        <f t="shared" si="227"/>
        <v>0</v>
      </c>
    </row>
    <row r="392" spans="1:14" ht="12.95" customHeight="1" x14ac:dyDescent="0.25">
      <c r="A392" s="37" t="s">
        <v>12</v>
      </c>
      <c r="B392" s="135" t="s">
        <v>318</v>
      </c>
      <c r="C392" s="116">
        <v>950</v>
      </c>
      <c r="D392" s="132">
        <f t="shared" si="226"/>
        <v>0</v>
      </c>
      <c r="E392" s="132" t="s">
        <v>4</v>
      </c>
      <c r="F392" s="81"/>
      <c r="G392" s="179">
        <v>360</v>
      </c>
      <c r="H392" s="63">
        <f t="shared" si="228"/>
        <v>0</v>
      </c>
      <c r="I392" s="206">
        <v>330</v>
      </c>
      <c r="J392" s="63">
        <f>F392*I392</f>
        <v>0</v>
      </c>
      <c r="K392" s="59">
        <v>300</v>
      </c>
      <c r="L392" s="63">
        <f>F392*K392</f>
        <v>0</v>
      </c>
      <c r="M392" s="126">
        <v>555</v>
      </c>
      <c r="N392" s="19">
        <f t="shared" si="227"/>
        <v>0</v>
      </c>
    </row>
    <row r="393" spans="1:14" ht="12.95" hidden="1" customHeight="1" x14ac:dyDescent="0.25">
      <c r="A393" s="37" t="s">
        <v>76</v>
      </c>
      <c r="B393" s="135"/>
      <c r="C393" s="116">
        <v>950</v>
      </c>
      <c r="D393" s="132">
        <f t="shared" si="226"/>
        <v>0</v>
      </c>
      <c r="E393" s="132" t="s">
        <v>4</v>
      </c>
      <c r="F393" s="81"/>
      <c r="G393" s="179">
        <v>360</v>
      </c>
      <c r="H393" s="63">
        <f t="shared" si="228"/>
        <v>0</v>
      </c>
      <c r="I393" s="206">
        <v>330</v>
      </c>
      <c r="J393" s="63">
        <f t="shared" ref="J393" si="239">F393*I393</f>
        <v>0</v>
      </c>
      <c r="K393" s="59">
        <v>300</v>
      </c>
      <c r="L393" s="63">
        <f t="shared" ref="L393" si="240">F393*K393</f>
        <v>0</v>
      </c>
      <c r="M393" s="126">
        <v>555</v>
      </c>
      <c r="N393" s="19">
        <f t="shared" si="227"/>
        <v>0</v>
      </c>
    </row>
    <row r="394" spans="1:14" ht="12.95" customHeight="1" x14ac:dyDescent="0.25">
      <c r="A394" s="37" t="s">
        <v>75</v>
      </c>
      <c r="B394" s="135" t="s">
        <v>311</v>
      </c>
      <c r="C394" s="116">
        <v>950</v>
      </c>
      <c r="D394" s="132">
        <f t="shared" si="226"/>
        <v>0</v>
      </c>
      <c r="E394" s="132" t="s">
        <v>4</v>
      </c>
      <c r="F394" s="81"/>
      <c r="G394" s="179">
        <v>360</v>
      </c>
      <c r="H394" s="63">
        <f t="shared" si="228"/>
        <v>0</v>
      </c>
      <c r="I394" s="206">
        <v>330</v>
      </c>
      <c r="J394" s="63">
        <f>F394*I394</f>
        <v>0</v>
      </c>
      <c r="K394" s="59">
        <v>300</v>
      </c>
      <c r="L394" s="63">
        <f>F394*K394</f>
        <v>0</v>
      </c>
      <c r="M394" s="126">
        <v>555</v>
      </c>
      <c r="N394" s="19">
        <f t="shared" si="227"/>
        <v>0</v>
      </c>
    </row>
    <row r="395" spans="1:14" ht="12.95" customHeight="1" x14ac:dyDescent="0.25">
      <c r="A395" s="37" t="s">
        <v>14</v>
      </c>
      <c r="B395" s="135" t="s">
        <v>307</v>
      </c>
      <c r="C395" s="116">
        <v>950</v>
      </c>
      <c r="D395" s="132">
        <f t="shared" si="226"/>
        <v>0</v>
      </c>
      <c r="E395" s="132" t="s">
        <v>4</v>
      </c>
      <c r="F395" s="81"/>
      <c r="G395" s="179">
        <v>360</v>
      </c>
      <c r="H395" s="63">
        <f t="shared" si="228"/>
        <v>0</v>
      </c>
      <c r="I395" s="206">
        <v>330</v>
      </c>
      <c r="J395" s="63">
        <f>F395*I395</f>
        <v>0</v>
      </c>
      <c r="K395" s="59">
        <v>300</v>
      </c>
      <c r="L395" s="63">
        <f>F395*K395</f>
        <v>0</v>
      </c>
      <c r="M395" s="126">
        <v>555</v>
      </c>
      <c r="N395" s="19">
        <f t="shared" si="227"/>
        <v>0</v>
      </c>
    </row>
    <row r="396" spans="1:14" ht="12.95" customHeight="1" x14ac:dyDescent="0.25">
      <c r="A396" s="37" t="s">
        <v>15</v>
      </c>
      <c r="B396" s="135" t="s">
        <v>319</v>
      </c>
      <c r="C396" s="116">
        <v>950</v>
      </c>
      <c r="D396" s="132">
        <f t="shared" si="226"/>
        <v>0</v>
      </c>
      <c r="E396" s="132" t="s">
        <v>4</v>
      </c>
      <c r="F396" s="81"/>
      <c r="G396" s="179">
        <v>360</v>
      </c>
      <c r="H396" s="63">
        <f t="shared" si="228"/>
        <v>0</v>
      </c>
      <c r="I396" s="206">
        <v>330</v>
      </c>
      <c r="J396" s="63">
        <f>F396*I396</f>
        <v>0</v>
      </c>
      <c r="K396" s="59">
        <v>300</v>
      </c>
      <c r="L396" s="63">
        <f>F396*K396</f>
        <v>0</v>
      </c>
      <c r="M396" s="126">
        <v>555</v>
      </c>
      <c r="N396" s="19">
        <f t="shared" si="227"/>
        <v>0</v>
      </c>
    </row>
    <row r="397" spans="1:14" ht="12.95" hidden="1" customHeight="1" x14ac:dyDescent="0.25">
      <c r="A397" s="37" t="s">
        <v>74</v>
      </c>
      <c r="B397" s="135"/>
      <c r="C397" s="116">
        <v>950</v>
      </c>
      <c r="D397" s="132">
        <f t="shared" si="226"/>
        <v>0</v>
      </c>
      <c r="E397" s="132" t="s">
        <v>4</v>
      </c>
      <c r="F397" s="81"/>
      <c r="G397" s="179">
        <v>360</v>
      </c>
      <c r="H397" s="63">
        <f t="shared" si="228"/>
        <v>0</v>
      </c>
      <c r="I397" s="206">
        <v>330</v>
      </c>
      <c r="J397" s="63">
        <f t="shared" ref="J397:J403" si="241">F397*I397</f>
        <v>0</v>
      </c>
      <c r="K397" s="59">
        <v>300</v>
      </c>
      <c r="L397" s="63">
        <f t="shared" ref="L397:L403" si="242">F397*K397</f>
        <v>0</v>
      </c>
      <c r="M397" s="126">
        <v>555</v>
      </c>
      <c r="N397" s="19">
        <f t="shared" si="227"/>
        <v>0</v>
      </c>
    </row>
    <row r="398" spans="1:14" ht="12.95" hidden="1" customHeight="1" x14ac:dyDescent="0.25">
      <c r="A398" s="37" t="s">
        <v>87</v>
      </c>
      <c r="B398" s="135"/>
      <c r="C398" s="116">
        <v>950</v>
      </c>
      <c r="D398" s="132">
        <f t="shared" si="226"/>
        <v>0</v>
      </c>
      <c r="E398" s="132" t="s">
        <v>4</v>
      </c>
      <c r="F398" s="81"/>
      <c r="G398" s="179">
        <v>360</v>
      </c>
      <c r="H398" s="63">
        <f t="shared" si="228"/>
        <v>0</v>
      </c>
      <c r="I398" s="206">
        <v>330</v>
      </c>
      <c r="J398" s="63">
        <f t="shared" si="241"/>
        <v>0</v>
      </c>
      <c r="K398" s="59">
        <v>300</v>
      </c>
      <c r="L398" s="63">
        <f t="shared" si="242"/>
        <v>0</v>
      </c>
      <c r="M398" s="126">
        <v>555</v>
      </c>
      <c r="N398" s="19">
        <f t="shared" si="227"/>
        <v>0</v>
      </c>
    </row>
    <row r="399" spans="1:14" ht="12.95" customHeight="1" x14ac:dyDescent="0.25">
      <c r="A399" s="37" t="s">
        <v>19</v>
      </c>
      <c r="B399" s="135" t="s">
        <v>321</v>
      </c>
      <c r="C399" s="116">
        <v>950</v>
      </c>
      <c r="D399" s="132">
        <f t="shared" si="226"/>
        <v>0</v>
      </c>
      <c r="E399" s="48" t="s">
        <v>4</v>
      </c>
      <c r="F399" s="81"/>
      <c r="G399" s="179">
        <v>360</v>
      </c>
      <c r="H399" s="63">
        <f t="shared" si="228"/>
        <v>0</v>
      </c>
      <c r="I399" s="206">
        <v>330</v>
      </c>
      <c r="J399" s="63">
        <f t="shared" si="241"/>
        <v>0</v>
      </c>
      <c r="K399" s="59">
        <v>300</v>
      </c>
      <c r="L399" s="63">
        <f t="shared" si="242"/>
        <v>0</v>
      </c>
      <c r="M399" s="126">
        <v>555</v>
      </c>
      <c r="N399" s="19">
        <f t="shared" si="227"/>
        <v>0</v>
      </c>
    </row>
    <row r="400" spans="1:14" ht="12.95" hidden="1" customHeight="1" x14ac:dyDescent="0.25">
      <c r="A400" s="37" t="s">
        <v>89</v>
      </c>
      <c r="B400" s="135"/>
      <c r="C400" s="116">
        <v>950</v>
      </c>
      <c r="D400" s="132">
        <f t="shared" si="226"/>
        <v>0</v>
      </c>
      <c r="E400" s="48" t="s">
        <v>4</v>
      </c>
      <c r="F400" s="81"/>
      <c r="G400" s="179">
        <v>360</v>
      </c>
      <c r="H400" s="63">
        <f t="shared" si="228"/>
        <v>0</v>
      </c>
      <c r="I400" s="206">
        <v>330</v>
      </c>
      <c r="J400" s="63">
        <f t="shared" si="241"/>
        <v>0</v>
      </c>
      <c r="K400" s="59">
        <v>300</v>
      </c>
      <c r="L400" s="63">
        <f t="shared" si="242"/>
        <v>0</v>
      </c>
      <c r="M400" s="126">
        <v>555</v>
      </c>
      <c r="N400" s="19">
        <f t="shared" si="227"/>
        <v>0</v>
      </c>
    </row>
    <row r="401" spans="1:20" ht="12.95" customHeight="1" x14ac:dyDescent="0.25">
      <c r="A401" s="37" t="s">
        <v>57</v>
      </c>
      <c r="B401" s="135" t="s">
        <v>315</v>
      </c>
      <c r="C401" s="116">
        <v>950</v>
      </c>
      <c r="D401" s="132">
        <f t="shared" si="226"/>
        <v>0</v>
      </c>
      <c r="E401" s="132" t="s">
        <v>4</v>
      </c>
      <c r="F401" s="81"/>
      <c r="G401" s="179">
        <v>360</v>
      </c>
      <c r="H401" s="63">
        <f t="shared" si="228"/>
        <v>0</v>
      </c>
      <c r="I401" s="206">
        <v>330</v>
      </c>
      <c r="J401" s="63">
        <f t="shared" si="241"/>
        <v>0</v>
      </c>
      <c r="K401" s="59">
        <v>300</v>
      </c>
      <c r="L401" s="63">
        <f t="shared" si="242"/>
        <v>0</v>
      </c>
      <c r="M401" s="126">
        <v>555</v>
      </c>
      <c r="N401" s="19">
        <f t="shared" si="227"/>
        <v>0</v>
      </c>
    </row>
    <row r="402" spans="1:20" ht="12.95" customHeight="1" x14ac:dyDescent="0.25">
      <c r="A402" s="37" t="s">
        <v>56</v>
      </c>
      <c r="B402" s="135" t="s">
        <v>316</v>
      </c>
      <c r="C402" s="116">
        <v>950</v>
      </c>
      <c r="D402" s="132">
        <f t="shared" si="226"/>
        <v>0</v>
      </c>
      <c r="E402" s="132" t="s">
        <v>4</v>
      </c>
      <c r="F402" s="81"/>
      <c r="G402" s="179">
        <v>360</v>
      </c>
      <c r="H402" s="63">
        <f t="shared" si="228"/>
        <v>0</v>
      </c>
      <c r="I402" s="206">
        <v>330</v>
      </c>
      <c r="J402" s="63">
        <f t="shared" si="241"/>
        <v>0</v>
      </c>
      <c r="K402" s="59">
        <v>300</v>
      </c>
      <c r="L402" s="63">
        <f t="shared" si="242"/>
        <v>0</v>
      </c>
      <c r="M402" s="126">
        <v>555</v>
      </c>
      <c r="N402" s="19">
        <f t="shared" si="227"/>
        <v>0</v>
      </c>
    </row>
    <row r="403" spans="1:20" ht="12.95" hidden="1" customHeight="1" x14ac:dyDescent="0.25">
      <c r="A403" s="37" t="s">
        <v>21</v>
      </c>
      <c r="B403" s="135"/>
      <c r="C403" s="116">
        <v>950</v>
      </c>
      <c r="D403" s="132">
        <f>C403*F403</f>
        <v>0</v>
      </c>
      <c r="E403" s="132" t="s">
        <v>4</v>
      </c>
      <c r="F403" s="81"/>
      <c r="G403" s="58">
        <v>360</v>
      </c>
      <c r="H403" s="63">
        <f t="shared" si="228"/>
        <v>0</v>
      </c>
      <c r="I403" s="61">
        <v>330</v>
      </c>
      <c r="J403" s="63">
        <f t="shared" si="241"/>
        <v>0</v>
      </c>
      <c r="K403" s="59">
        <v>300</v>
      </c>
      <c r="L403" s="63">
        <f t="shared" si="242"/>
        <v>0</v>
      </c>
      <c r="M403" s="126">
        <v>555</v>
      </c>
      <c r="N403" s="19">
        <f t="shared" si="227"/>
        <v>0</v>
      </c>
    </row>
    <row r="404" spans="1:20" ht="12.95" customHeight="1" x14ac:dyDescent="0.25">
      <c r="A404" s="36" t="s">
        <v>3</v>
      </c>
      <c r="B404" s="137"/>
      <c r="C404" s="137"/>
      <c r="D404" s="32">
        <f>SUM(D368:D403)</f>
        <v>0</v>
      </c>
      <c r="E404" s="33"/>
      <c r="F404" s="75">
        <f>SUM(F368:F403)</f>
        <v>0</v>
      </c>
      <c r="G404" s="76"/>
      <c r="H404" s="77">
        <f>SUM(H368:H403)</f>
        <v>0</v>
      </c>
      <c r="I404" s="77"/>
      <c r="J404" s="77">
        <f>SUM(J368:J403)</f>
        <v>0</v>
      </c>
      <c r="K404" s="77"/>
      <c r="L404" s="77">
        <f>SUM(L368:L403)</f>
        <v>0</v>
      </c>
      <c r="M404" s="78"/>
    </row>
    <row r="405" spans="1:20" ht="4.5" customHeight="1" x14ac:dyDescent="0.25">
      <c r="A405" s="254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6"/>
    </row>
    <row r="406" spans="1:20" s="16" customFormat="1" ht="30" customHeight="1" x14ac:dyDescent="0.3">
      <c r="A406" s="284" t="s">
        <v>629</v>
      </c>
      <c r="B406" s="285"/>
      <c r="C406" s="285"/>
      <c r="D406" s="285"/>
      <c r="E406" s="285"/>
      <c r="F406" s="285"/>
      <c r="G406" s="286"/>
      <c r="H406" s="286"/>
      <c r="I406" s="286"/>
      <c r="J406" s="286"/>
      <c r="K406" s="286"/>
      <c r="L406" s="286"/>
      <c r="M406" s="287"/>
      <c r="N406" s="1"/>
      <c r="P406" s="353" t="s">
        <v>355</v>
      </c>
      <c r="Q406" s="353"/>
      <c r="R406" s="353"/>
      <c r="S406" s="353"/>
      <c r="T406" s="353"/>
    </row>
    <row r="407" spans="1:20" s="16" customFormat="1" ht="13.5" customHeight="1" x14ac:dyDescent="0.25">
      <c r="A407" s="119" t="s">
        <v>8</v>
      </c>
      <c r="B407" s="158" t="s">
        <v>288</v>
      </c>
      <c r="C407" s="116">
        <v>23</v>
      </c>
      <c r="D407" s="114">
        <f t="shared" ref="D407:D420" si="243">C407*F407</f>
        <v>0</v>
      </c>
      <c r="E407" s="132" t="s">
        <v>4</v>
      </c>
      <c r="F407" s="70"/>
      <c r="G407" s="178">
        <v>10</v>
      </c>
      <c r="H407" s="65">
        <f t="shared" ref="H407:H420" si="244">G407*F407</f>
        <v>0</v>
      </c>
      <c r="I407" s="204">
        <v>10</v>
      </c>
      <c r="J407" s="65">
        <f t="shared" ref="J407:J420" si="245">I407*F407</f>
        <v>0</v>
      </c>
      <c r="K407" s="142">
        <v>10</v>
      </c>
      <c r="L407" s="65">
        <f t="shared" ref="L407:L420" si="246">K407*F407</f>
        <v>0</v>
      </c>
      <c r="M407" s="164">
        <v>18</v>
      </c>
      <c r="N407" s="1">
        <f t="shared" ref="N407:N420" si="247">M407*F407</f>
        <v>0</v>
      </c>
      <c r="O407" s="1"/>
    </row>
    <row r="408" spans="1:20" s="16" customFormat="1" ht="13.5" customHeight="1" x14ac:dyDescent="0.25">
      <c r="A408" s="118" t="s">
        <v>77</v>
      </c>
      <c r="B408" s="159" t="s">
        <v>289</v>
      </c>
      <c r="C408" s="116">
        <v>23</v>
      </c>
      <c r="D408" s="114">
        <f t="shared" si="243"/>
        <v>0</v>
      </c>
      <c r="E408" s="132" t="s">
        <v>4</v>
      </c>
      <c r="F408" s="70"/>
      <c r="G408" s="178">
        <v>10</v>
      </c>
      <c r="H408" s="65">
        <f t="shared" si="244"/>
        <v>0</v>
      </c>
      <c r="I408" s="204">
        <v>10</v>
      </c>
      <c r="J408" s="65">
        <f t="shared" si="245"/>
        <v>0</v>
      </c>
      <c r="K408" s="142">
        <v>10</v>
      </c>
      <c r="L408" s="65">
        <f t="shared" si="246"/>
        <v>0</v>
      </c>
      <c r="M408" s="164">
        <v>18</v>
      </c>
      <c r="N408" s="1">
        <f t="shared" si="247"/>
        <v>0</v>
      </c>
      <c r="O408" s="1"/>
    </row>
    <row r="409" spans="1:20" s="16" customFormat="1" ht="13.5" customHeight="1" x14ac:dyDescent="0.25">
      <c r="A409" s="119" t="s">
        <v>68</v>
      </c>
      <c r="B409" s="158" t="s">
        <v>290</v>
      </c>
      <c r="C409" s="116">
        <v>23</v>
      </c>
      <c r="D409" s="114">
        <f t="shared" si="243"/>
        <v>0</v>
      </c>
      <c r="E409" s="132" t="s">
        <v>4</v>
      </c>
      <c r="F409" s="70"/>
      <c r="G409" s="178">
        <v>10</v>
      </c>
      <c r="H409" s="65">
        <f t="shared" si="244"/>
        <v>0</v>
      </c>
      <c r="I409" s="204">
        <v>10</v>
      </c>
      <c r="J409" s="65">
        <f t="shared" si="245"/>
        <v>0</v>
      </c>
      <c r="K409" s="142">
        <v>10</v>
      </c>
      <c r="L409" s="65">
        <f t="shared" si="246"/>
        <v>0</v>
      </c>
      <c r="M409" s="164">
        <v>18</v>
      </c>
      <c r="N409" s="1">
        <f t="shared" si="247"/>
        <v>0</v>
      </c>
      <c r="O409" s="1"/>
    </row>
    <row r="410" spans="1:20" s="16" customFormat="1" ht="13.5" customHeight="1" x14ac:dyDescent="0.25">
      <c r="A410" s="119" t="s">
        <v>10</v>
      </c>
      <c r="B410" s="158" t="s">
        <v>291</v>
      </c>
      <c r="C410" s="116">
        <v>23</v>
      </c>
      <c r="D410" s="114">
        <f t="shared" si="243"/>
        <v>0</v>
      </c>
      <c r="E410" s="132" t="s">
        <v>4</v>
      </c>
      <c r="F410" s="70"/>
      <c r="G410" s="178">
        <v>10</v>
      </c>
      <c r="H410" s="65">
        <f t="shared" si="244"/>
        <v>0</v>
      </c>
      <c r="I410" s="204">
        <v>10</v>
      </c>
      <c r="J410" s="65">
        <f t="shared" si="245"/>
        <v>0</v>
      </c>
      <c r="K410" s="142">
        <v>10</v>
      </c>
      <c r="L410" s="65">
        <f t="shared" si="246"/>
        <v>0</v>
      </c>
      <c r="M410" s="164">
        <v>18</v>
      </c>
      <c r="N410" s="1">
        <f t="shared" si="247"/>
        <v>0</v>
      </c>
      <c r="O410" s="1"/>
    </row>
    <row r="411" spans="1:20" s="16" customFormat="1" ht="13.5" customHeight="1" x14ac:dyDescent="0.25">
      <c r="A411" s="119" t="s">
        <v>11</v>
      </c>
      <c r="B411" s="158" t="s">
        <v>292</v>
      </c>
      <c r="C411" s="116">
        <v>23</v>
      </c>
      <c r="D411" s="114">
        <f t="shared" si="243"/>
        <v>0</v>
      </c>
      <c r="E411" s="132" t="s">
        <v>4</v>
      </c>
      <c r="F411" s="70"/>
      <c r="G411" s="178">
        <v>10</v>
      </c>
      <c r="H411" s="65">
        <f t="shared" si="244"/>
        <v>0</v>
      </c>
      <c r="I411" s="204">
        <v>10</v>
      </c>
      <c r="J411" s="65">
        <f t="shared" si="245"/>
        <v>0</v>
      </c>
      <c r="K411" s="142">
        <v>10</v>
      </c>
      <c r="L411" s="65">
        <f t="shared" si="246"/>
        <v>0</v>
      </c>
      <c r="M411" s="164">
        <v>18</v>
      </c>
      <c r="N411" s="1">
        <f t="shared" si="247"/>
        <v>0</v>
      </c>
      <c r="O411" s="1"/>
    </row>
    <row r="412" spans="1:20" s="16" customFormat="1" ht="13.5" customHeight="1" x14ac:dyDescent="0.25">
      <c r="A412" s="119" t="s">
        <v>83</v>
      </c>
      <c r="B412" s="158" t="s">
        <v>293</v>
      </c>
      <c r="C412" s="116">
        <v>23</v>
      </c>
      <c r="D412" s="114">
        <f t="shared" si="243"/>
        <v>0</v>
      </c>
      <c r="E412" s="132" t="s">
        <v>4</v>
      </c>
      <c r="F412" s="70"/>
      <c r="G412" s="178">
        <v>10</v>
      </c>
      <c r="H412" s="65">
        <f t="shared" si="244"/>
        <v>0</v>
      </c>
      <c r="I412" s="204">
        <v>10</v>
      </c>
      <c r="J412" s="65">
        <f t="shared" si="245"/>
        <v>0</v>
      </c>
      <c r="K412" s="142">
        <v>10</v>
      </c>
      <c r="L412" s="65">
        <f t="shared" si="246"/>
        <v>0</v>
      </c>
      <c r="M412" s="164">
        <v>18</v>
      </c>
      <c r="N412" s="1">
        <f t="shared" si="247"/>
        <v>0</v>
      </c>
      <c r="O412" s="1"/>
    </row>
    <row r="413" spans="1:20" s="16" customFormat="1" ht="13.5" customHeight="1" x14ac:dyDescent="0.25">
      <c r="A413" s="119" t="s">
        <v>84</v>
      </c>
      <c r="B413" s="158" t="s">
        <v>294</v>
      </c>
      <c r="C413" s="116">
        <v>23</v>
      </c>
      <c r="D413" s="114">
        <f t="shared" si="243"/>
        <v>0</v>
      </c>
      <c r="E413" s="132" t="s">
        <v>4</v>
      </c>
      <c r="F413" s="70"/>
      <c r="G413" s="178">
        <v>10</v>
      </c>
      <c r="H413" s="65">
        <f t="shared" si="244"/>
        <v>0</v>
      </c>
      <c r="I413" s="204">
        <v>10</v>
      </c>
      <c r="J413" s="65">
        <f t="shared" si="245"/>
        <v>0</v>
      </c>
      <c r="K413" s="142">
        <v>10</v>
      </c>
      <c r="L413" s="65">
        <f t="shared" si="246"/>
        <v>0</v>
      </c>
      <c r="M413" s="164">
        <v>18</v>
      </c>
      <c r="N413" s="1">
        <f t="shared" si="247"/>
        <v>0</v>
      </c>
      <c r="O413" s="1"/>
    </row>
    <row r="414" spans="1:20" s="16" customFormat="1" ht="13.5" customHeight="1" x14ac:dyDescent="0.25">
      <c r="A414" s="119" t="s">
        <v>16</v>
      </c>
      <c r="B414" s="158" t="s">
        <v>295</v>
      </c>
      <c r="C414" s="116">
        <v>23</v>
      </c>
      <c r="D414" s="114">
        <f t="shared" si="243"/>
        <v>0</v>
      </c>
      <c r="E414" s="132" t="s">
        <v>4</v>
      </c>
      <c r="F414" s="70"/>
      <c r="G414" s="178">
        <v>10</v>
      </c>
      <c r="H414" s="65">
        <f t="shared" si="244"/>
        <v>0</v>
      </c>
      <c r="I414" s="204">
        <v>10</v>
      </c>
      <c r="J414" s="65">
        <f t="shared" si="245"/>
        <v>0</v>
      </c>
      <c r="K414" s="142">
        <v>10</v>
      </c>
      <c r="L414" s="65">
        <f t="shared" si="246"/>
        <v>0</v>
      </c>
      <c r="M414" s="164">
        <v>18</v>
      </c>
      <c r="N414" s="1">
        <f t="shared" si="247"/>
        <v>0</v>
      </c>
      <c r="O414" s="1"/>
    </row>
    <row r="415" spans="1:20" s="16" customFormat="1" ht="13.5" customHeight="1" x14ac:dyDescent="0.25">
      <c r="A415" s="119" t="s">
        <v>18</v>
      </c>
      <c r="B415" s="158" t="s">
        <v>296</v>
      </c>
      <c r="C415" s="116">
        <v>23</v>
      </c>
      <c r="D415" s="114">
        <f t="shared" si="243"/>
        <v>0</v>
      </c>
      <c r="E415" s="132" t="s">
        <v>4</v>
      </c>
      <c r="F415" s="70"/>
      <c r="G415" s="178">
        <v>10</v>
      </c>
      <c r="H415" s="65">
        <f t="shared" si="244"/>
        <v>0</v>
      </c>
      <c r="I415" s="204">
        <v>10</v>
      </c>
      <c r="J415" s="65">
        <f t="shared" si="245"/>
        <v>0</v>
      </c>
      <c r="K415" s="142">
        <v>10</v>
      </c>
      <c r="L415" s="65">
        <f t="shared" si="246"/>
        <v>0</v>
      </c>
      <c r="M415" s="164">
        <v>18</v>
      </c>
      <c r="N415" s="1">
        <f t="shared" si="247"/>
        <v>0</v>
      </c>
      <c r="O415" s="1"/>
    </row>
    <row r="416" spans="1:20" s="16" customFormat="1" ht="13.5" customHeight="1" x14ac:dyDescent="0.25">
      <c r="A416" s="119" t="s">
        <v>36</v>
      </c>
      <c r="B416" s="158" t="s">
        <v>297</v>
      </c>
      <c r="C416" s="116">
        <v>23</v>
      </c>
      <c r="D416" s="114">
        <f t="shared" si="243"/>
        <v>0</v>
      </c>
      <c r="E416" s="132" t="s">
        <v>4</v>
      </c>
      <c r="F416" s="70"/>
      <c r="G416" s="178">
        <v>10</v>
      </c>
      <c r="H416" s="65">
        <f t="shared" si="244"/>
        <v>0</v>
      </c>
      <c r="I416" s="204">
        <v>10</v>
      </c>
      <c r="J416" s="65">
        <f t="shared" si="245"/>
        <v>0</v>
      </c>
      <c r="K416" s="142">
        <v>10</v>
      </c>
      <c r="L416" s="65">
        <f t="shared" si="246"/>
        <v>0</v>
      </c>
      <c r="M416" s="164">
        <v>18</v>
      </c>
      <c r="N416" s="1">
        <f t="shared" si="247"/>
        <v>0</v>
      </c>
      <c r="O416" s="1"/>
    </row>
    <row r="417" spans="1:20" s="16" customFormat="1" ht="13.5" customHeight="1" x14ac:dyDescent="0.25">
      <c r="A417" s="119" t="s">
        <v>12</v>
      </c>
      <c r="B417" s="158" t="s">
        <v>298</v>
      </c>
      <c r="C417" s="116">
        <v>23</v>
      </c>
      <c r="D417" s="114">
        <f t="shared" si="243"/>
        <v>0</v>
      </c>
      <c r="E417" s="132" t="s">
        <v>4</v>
      </c>
      <c r="F417" s="70"/>
      <c r="G417" s="178">
        <v>10</v>
      </c>
      <c r="H417" s="65">
        <f t="shared" si="244"/>
        <v>0</v>
      </c>
      <c r="I417" s="204">
        <v>10</v>
      </c>
      <c r="J417" s="65">
        <f t="shared" si="245"/>
        <v>0</v>
      </c>
      <c r="K417" s="142">
        <v>10</v>
      </c>
      <c r="L417" s="65">
        <f t="shared" si="246"/>
        <v>0</v>
      </c>
      <c r="M417" s="164">
        <v>18</v>
      </c>
      <c r="N417" s="1">
        <f t="shared" si="247"/>
        <v>0</v>
      </c>
      <c r="O417" s="1"/>
    </row>
    <row r="418" spans="1:20" s="16" customFormat="1" ht="13.5" customHeight="1" x14ac:dyDescent="0.25">
      <c r="A418" s="118" t="s">
        <v>19</v>
      </c>
      <c r="B418" s="158" t="s">
        <v>299</v>
      </c>
      <c r="C418" s="116">
        <v>23</v>
      </c>
      <c r="D418" s="114">
        <f t="shared" si="243"/>
        <v>0</v>
      </c>
      <c r="E418" s="132" t="s">
        <v>4</v>
      </c>
      <c r="F418" s="70"/>
      <c r="G418" s="178">
        <v>10</v>
      </c>
      <c r="H418" s="65">
        <f t="shared" si="244"/>
        <v>0</v>
      </c>
      <c r="I418" s="204">
        <v>10</v>
      </c>
      <c r="J418" s="65">
        <f t="shared" si="245"/>
        <v>0</v>
      </c>
      <c r="K418" s="142">
        <v>10</v>
      </c>
      <c r="L418" s="65">
        <f t="shared" si="246"/>
        <v>0</v>
      </c>
      <c r="M418" s="164">
        <v>18</v>
      </c>
      <c r="N418" s="1">
        <f t="shared" si="247"/>
        <v>0</v>
      </c>
      <c r="O418" s="1"/>
    </row>
    <row r="419" spans="1:20" s="16" customFormat="1" ht="13.5" customHeight="1" x14ac:dyDescent="0.25">
      <c r="A419" s="118" t="s">
        <v>73</v>
      </c>
      <c r="B419" s="158" t="s">
        <v>300</v>
      </c>
      <c r="C419" s="116">
        <v>23</v>
      </c>
      <c r="D419" s="114">
        <f t="shared" si="243"/>
        <v>0</v>
      </c>
      <c r="E419" s="132" t="s">
        <v>4</v>
      </c>
      <c r="F419" s="70"/>
      <c r="G419" s="178">
        <v>10</v>
      </c>
      <c r="H419" s="65">
        <f t="shared" si="244"/>
        <v>0</v>
      </c>
      <c r="I419" s="204">
        <v>10</v>
      </c>
      <c r="J419" s="65">
        <f t="shared" si="245"/>
        <v>0</v>
      </c>
      <c r="K419" s="142">
        <v>10</v>
      </c>
      <c r="L419" s="65">
        <f t="shared" si="246"/>
        <v>0</v>
      </c>
      <c r="M419" s="164">
        <v>18</v>
      </c>
      <c r="N419" s="1">
        <f t="shared" si="247"/>
        <v>0</v>
      </c>
      <c r="O419" s="1"/>
    </row>
    <row r="420" spans="1:20" s="16" customFormat="1" ht="13.5" customHeight="1" x14ac:dyDescent="0.25">
      <c r="A420" s="118" t="s">
        <v>74</v>
      </c>
      <c r="B420" s="158" t="s">
        <v>301</v>
      </c>
      <c r="C420" s="116">
        <v>23</v>
      </c>
      <c r="D420" s="114">
        <f t="shared" si="243"/>
        <v>0</v>
      </c>
      <c r="E420" s="132" t="s">
        <v>4</v>
      </c>
      <c r="F420" s="70"/>
      <c r="G420" s="178">
        <v>10</v>
      </c>
      <c r="H420" s="65">
        <f t="shared" si="244"/>
        <v>0</v>
      </c>
      <c r="I420" s="204">
        <v>10</v>
      </c>
      <c r="J420" s="65">
        <f t="shared" si="245"/>
        <v>0</v>
      </c>
      <c r="K420" s="142">
        <v>10</v>
      </c>
      <c r="L420" s="65">
        <f t="shared" si="246"/>
        <v>0</v>
      </c>
      <c r="M420" s="164">
        <v>18</v>
      </c>
      <c r="N420" s="1">
        <f t="shared" si="247"/>
        <v>0</v>
      </c>
      <c r="O420" s="1"/>
    </row>
    <row r="421" spans="1:20" s="16" customFormat="1" ht="13.5" customHeight="1" x14ac:dyDescent="0.25">
      <c r="A421" s="36" t="s">
        <v>3</v>
      </c>
      <c r="B421" s="137"/>
      <c r="C421" s="113"/>
      <c r="D421" s="113">
        <f>SUM(D407:D420)</f>
        <v>0</v>
      </c>
      <c r="E421" s="113"/>
      <c r="F421" s="115">
        <f>SUM(F407:F420)</f>
        <v>0</v>
      </c>
      <c r="G421" s="115"/>
      <c r="H421" s="117">
        <f>SUM(H407:H420)</f>
        <v>0</v>
      </c>
      <c r="I421" s="117"/>
      <c r="J421" s="117">
        <f>SUM(J407:J420)</f>
        <v>0</v>
      </c>
      <c r="K421" s="117"/>
      <c r="L421" s="117">
        <f>SUM(L407:L420)</f>
        <v>0</v>
      </c>
      <c r="M421" s="164"/>
      <c r="N421" s="1"/>
      <c r="O421" s="1"/>
    </row>
    <row r="422" spans="1:20" ht="4.5" customHeight="1" x14ac:dyDescent="0.2">
      <c r="A422" s="317"/>
      <c r="B422" s="318"/>
      <c r="C422" s="318"/>
      <c r="D422" s="318"/>
      <c r="E422" s="318"/>
      <c r="F422" s="318"/>
      <c r="G422" s="318"/>
      <c r="H422" s="318"/>
      <c r="I422" s="318"/>
      <c r="J422" s="318"/>
      <c r="K422" s="318"/>
      <c r="L422" s="318"/>
      <c r="M422" s="319"/>
    </row>
    <row r="423" spans="1:20" ht="30" customHeight="1" x14ac:dyDescent="0.25">
      <c r="A423" s="263" t="s">
        <v>625</v>
      </c>
      <c r="B423" s="239"/>
      <c r="C423" s="239"/>
      <c r="D423" s="239"/>
      <c r="E423" s="239"/>
      <c r="F423" s="239"/>
      <c r="G423" s="264"/>
      <c r="H423" s="264"/>
      <c r="I423" s="264"/>
      <c r="J423" s="264"/>
      <c r="K423" s="264"/>
      <c r="L423" s="264"/>
      <c r="M423" s="265"/>
      <c r="P423" s="353" t="s">
        <v>355</v>
      </c>
      <c r="Q423" s="353"/>
      <c r="R423" s="353"/>
      <c r="S423" s="353"/>
      <c r="T423" s="353"/>
    </row>
    <row r="424" spans="1:20" ht="36.75" customHeight="1" x14ac:dyDescent="0.25">
      <c r="A424" s="165" t="s">
        <v>154</v>
      </c>
      <c r="B424" s="49"/>
      <c r="C424" s="132">
        <v>625</v>
      </c>
      <c r="D424" s="48">
        <f>C424*F424</f>
        <v>0</v>
      </c>
      <c r="E424" s="125" t="s">
        <v>4</v>
      </c>
      <c r="F424" s="127"/>
      <c r="G424" s="178">
        <v>625</v>
      </c>
      <c r="H424" s="68">
        <f t="shared" ref="H424" si="248">G424*F424</f>
        <v>0</v>
      </c>
      <c r="I424" s="204">
        <v>625</v>
      </c>
      <c r="J424" s="68">
        <f t="shared" ref="J424" si="249">F424*I424</f>
        <v>0</v>
      </c>
      <c r="K424" s="142">
        <v>625</v>
      </c>
      <c r="L424" s="65">
        <f>K424*F424</f>
        <v>0</v>
      </c>
      <c r="M424" s="126">
        <v>1156</v>
      </c>
      <c r="N424" s="19">
        <f t="shared" ref="N424:N427" si="250">M424*F424</f>
        <v>0</v>
      </c>
    </row>
    <row r="425" spans="1:20" ht="36.75" customHeight="1" x14ac:dyDescent="0.25">
      <c r="A425" s="165" t="s">
        <v>155</v>
      </c>
      <c r="B425" s="49"/>
      <c r="C425" s="132">
        <v>486</v>
      </c>
      <c r="D425" s="48">
        <f t="shared" ref="D425:D427" si="251">C425*F425</f>
        <v>0</v>
      </c>
      <c r="E425" s="125" t="s">
        <v>4</v>
      </c>
      <c r="F425" s="127"/>
      <c r="G425" s="178">
        <v>505</v>
      </c>
      <c r="H425" s="65">
        <f t="shared" ref="H425:H427" si="252">G425*F425</f>
        <v>0</v>
      </c>
      <c r="I425" s="204">
        <v>505</v>
      </c>
      <c r="J425" s="65">
        <f t="shared" ref="J425:J427" si="253">I425*F425</f>
        <v>0</v>
      </c>
      <c r="K425" s="142">
        <v>505</v>
      </c>
      <c r="L425" s="65">
        <f t="shared" ref="L425:L427" si="254">K425*F425</f>
        <v>0</v>
      </c>
      <c r="M425" s="126">
        <v>935</v>
      </c>
      <c r="N425" s="19">
        <f t="shared" si="250"/>
        <v>0</v>
      </c>
    </row>
    <row r="426" spans="1:20" ht="48.75" customHeight="1" x14ac:dyDescent="0.25">
      <c r="A426" s="165" t="s">
        <v>156</v>
      </c>
      <c r="B426" s="49"/>
      <c r="C426" s="132">
        <v>990</v>
      </c>
      <c r="D426" s="48">
        <f t="shared" si="251"/>
        <v>0</v>
      </c>
      <c r="E426" s="125" t="s">
        <v>4</v>
      </c>
      <c r="F426" s="127"/>
      <c r="G426" s="178">
        <v>750</v>
      </c>
      <c r="H426" s="65">
        <f t="shared" si="252"/>
        <v>0</v>
      </c>
      <c r="I426" s="204">
        <v>750</v>
      </c>
      <c r="J426" s="65">
        <f t="shared" si="253"/>
        <v>0</v>
      </c>
      <c r="K426" s="142">
        <v>750</v>
      </c>
      <c r="L426" s="65">
        <f t="shared" si="254"/>
        <v>0</v>
      </c>
      <c r="M426" s="126">
        <v>1292</v>
      </c>
      <c r="N426" s="19">
        <f t="shared" si="250"/>
        <v>0</v>
      </c>
    </row>
    <row r="427" spans="1:20" ht="59.25" customHeight="1" x14ac:dyDescent="0.25">
      <c r="A427" s="165" t="s">
        <v>157</v>
      </c>
      <c r="B427" s="49"/>
      <c r="C427" s="132">
        <v>1430</v>
      </c>
      <c r="D427" s="48">
        <f t="shared" si="251"/>
        <v>0</v>
      </c>
      <c r="E427" s="125" t="s">
        <v>4</v>
      </c>
      <c r="F427" s="127"/>
      <c r="G427" s="178">
        <v>1100</v>
      </c>
      <c r="H427" s="65">
        <f t="shared" si="252"/>
        <v>0</v>
      </c>
      <c r="I427" s="204">
        <v>1100</v>
      </c>
      <c r="J427" s="65">
        <f t="shared" si="253"/>
        <v>0</v>
      </c>
      <c r="K427" s="142">
        <v>1100</v>
      </c>
      <c r="L427" s="65">
        <f t="shared" si="254"/>
        <v>0</v>
      </c>
      <c r="M427" s="126">
        <v>2035</v>
      </c>
      <c r="N427" s="19">
        <f t="shared" si="250"/>
        <v>0</v>
      </c>
    </row>
    <row r="428" spans="1:20" ht="13.5" customHeight="1" x14ac:dyDescent="0.25">
      <c r="A428" s="36" t="s">
        <v>3</v>
      </c>
      <c r="B428" s="137"/>
      <c r="C428" s="130"/>
      <c r="D428" s="32">
        <f t="shared" ref="D428" si="255">SUM(D424:D427)</f>
        <v>0</v>
      </c>
      <c r="E428" s="75"/>
      <c r="F428" s="75">
        <f>SUM(F424:F427)</f>
        <v>0</v>
      </c>
      <c r="G428" s="76"/>
      <c r="H428" s="77">
        <f t="shared" ref="H428" si="256">SUM(H424:H427)</f>
        <v>0</v>
      </c>
      <c r="I428" s="77"/>
      <c r="J428" s="77">
        <f t="shared" ref="J428" si="257">SUM(J424:J427)</f>
        <v>0</v>
      </c>
      <c r="K428" s="77"/>
      <c r="L428" s="77">
        <f t="shared" ref="L428" si="258">SUM(L424:L427)</f>
        <v>0</v>
      </c>
      <c r="M428" s="79"/>
      <c r="N428" s="19"/>
    </row>
    <row r="429" spans="1:20" ht="4.5" customHeight="1" x14ac:dyDescent="0.25">
      <c r="A429" s="277"/>
      <c r="B429" s="278"/>
      <c r="C429" s="278"/>
      <c r="D429" s="278"/>
      <c r="E429" s="278"/>
      <c r="F429" s="278"/>
      <c r="G429" s="278"/>
      <c r="H429" s="278"/>
      <c r="I429" s="278"/>
      <c r="J429" s="278"/>
      <c r="K429" s="278"/>
      <c r="L429" s="278"/>
      <c r="M429" s="279"/>
      <c r="N429" s="19"/>
    </row>
    <row r="430" spans="1:20" s="17" customFormat="1" ht="30" customHeight="1" x14ac:dyDescent="0.3">
      <c r="A430" s="236" t="s">
        <v>638</v>
      </c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41"/>
      <c r="N430" s="19"/>
      <c r="P430" s="353" t="s">
        <v>355</v>
      </c>
      <c r="Q430" s="353"/>
      <c r="R430" s="353"/>
      <c r="S430" s="353"/>
      <c r="T430" s="353"/>
    </row>
    <row r="431" spans="1:20" s="19" customFormat="1" ht="13.5" customHeight="1" x14ac:dyDescent="0.25">
      <c r="A431" s="44" t="s">
        <v>44</v>
      </c>
      <c r="B431" s="47"/>
      <c r="C431" s="48">
        <v>52</v>
      </c>
      <c r="D431" s="48">
        <f t="shared" ref="D431:D477" si="259">C431*F431</f>
        <v>0</v>
      </c>
      <c r="E431" s="125" t="s">
        <v>4</v>
      </c>
      <c r="F431" s="81"/>
      <c r="G431" s="178">
        <v>47</v>
      </c>
      <c r="H431" s="68">
        <f t="shared" ref="H431" si="260">G431*F431</f>
        <v>0</v>
      </c>
      <c r="I431" s="204">
        <v>47</v>
      </c>
      <c r="J431" s="68">
        <f t="shared" ref="J431" si="261">F431*I431</f>
        <v>0</v>
      </c>
      <c r="K431" s="142">
        <v>47</v>
      </c>
      <c r="L431" s="63">
        <f t="shared" ref="L431:L433" si="262">F431*K431</f>
        <v>0</v>
      </c>
      <c r="M431" s="126">
        <v>70</v>
      </c>
      <c r="N431" s="19">
        <f t="shared" ref="N431:N480" si="263">M431*F431</f>
        <v>0</v>
      </c>
    </row>
    <row r="432" spans="1:20" s="19" customFormat="1" ht="13.5" customHeight="1" x14ac:dyDescent="0.25">
      <c r="A432" s="44" t="s">
        <v>45</v>
      </c>
      <c r="B432" s="47"/>
      <c r="C432" s="48">
        <v>92</v>
      </c>
      <c r="D432" s="48">
        <f t="shared" si="259"/>
        <v>0</v>
      </c>
      <c r="E432" s="125" t="s">
        <v>4</v>
      </c>
      <c r="F432" s="81"/>
      <c r="G432" s="178">
        <v>47</v>
      </c>
      <c r="H432" s="63">
        <f t="shared" ref="H432:H433" si="264">G432*F432</f>
        <v>0</v>
      </c>
      <c r="I432" s="204">
        <v>47</v>
      </c>
      <c r="J432" s="63">
        <f t="shared" ref="J432:J433" si="265">F432*I432</f>
        <v>0</v>
      </c>
      <c r="K432" s="142">
        <v>47</v>
      </c>
      <c r="L432" s="63">
        <f t="shared" si="262"/>
        <v>0</v>
      </c>
      <c r="M432" s="126">
        <v>70</v>
      </c>
      <c r="N432" s="19">
        <f t="shared" si="263"/>
        <v>0</v>
      </c>
    </row>
    <row r="433" spans="1:20" s="19" customFormat="1" ht="13.5" customHeight="1" x14ac:dyDescent="0.25">
      <c r="A433" s="44" t="s">
        <v>46</v>
      </c>
      <c r="B433" s="47" t="s">
        <v>539</v>
      </c>
      <c r="C433" s="48">
        <v>42</v>
      </c>
      <c r="D433" s="48">
        <f t="shared" si="259"/>
        <v>0</v>
      </c>
      <c r="E433" s="125" t="s">
        <v>4</v>
      </c>
      <c r="F433" s="81"/>
      <c r="G433" s="178">
        <v>47</v>
      </c>
      <c r="H433" s="63">
        <f t="shared" si="264"/>
        <v>0</v>
      </c>
      <c r="I433" s="204">
        <v>47</v>
      </c>
      <c r="J433" s="63">
        <f t="shared" si="265"/>
        <v>0</v>
      </c>
      <c r="K433" s="142">
        <v>47</v>
      </c>
      <c r="L433" s="63">
        <f t="shared" si="262"/>
        <v>0</v>
      </c>
      <c r="M433" s="126">
        <v>70</v>
      </c>
      <c r="N433" s="19">
        <f t="shared" si="263"/>
        <v>0</v>
      </c>
    </row>
    <row r="434" spans="1:20" s="19" customFormat="1" ht="13.5" hidden="1" customHeight="1" x14ac:dyDescent="0.25">
      <c r="A434" s="36" t="s">
        <v>3</v>
      </c>
      <c r="B434" s="137"/>
      <c r="C434" s="113"/>
      <c r="D434" s="113">
        <f>SUM(D431:D433)</f>
        <v>0</v>
      </c>
      <c r="E434" s="113"/>
      <c r="F434" s="186">
        <f>SUM(F431:F433)</f>
        <v>0</v>
      </c>
      <c r="G434" s="115"/>
      <c r="H434" s="117">
        <f>SUM(H431:H433)</f>
        <v>0</v>
      </c>
      <c r="I434" s="117"/>
      <c r="J434" s="117">
        <f>SUM(J431:J433)</f>
        <v>0</v>
      </c>
      <c r="K434" s="117"/>
      <c r="L434" s="117">
        <f>SUM(L431:L433)</f>
        <v>0</v>
      </c>
      <c r="M434" s="164"/>
    </row>
    <row r="435" spans="1:20" s="19" customFormat="1" ht="4.5" hidden="1" customHeight="1" x14ac:dyDescent="0.25">
      <c r="A435" s="251"/>
      <c r="B435" s="252"/>
      <c r="C435" s="252"/>
      <c r="D435" s="252"/>
      <c r="E435" s="252"/>
      <c r="F435" s="252"/>
      <c r="G435" s="252"/>
      <c r="H435" s="252"/>
      <c r="I435" s="252"/>
      <c r="J435" s="252"/>
      <c r="K435" s="252"/>
      <c r="L435" s="252"/>
      <c r="M435" s="253"/>
    </row>
    <row r="436" spans="1:20" ht="18" hidden="1" customHeight="1" x14ac:dyDescent="0.25">
      <c r="A436" s="249" t="s">
        <v>191</v>
      </c>
      <c r="B436" s="250"/>
      <c r="C436" s="250"/>
      <c r="D436" s="250"/>
      <c r="E436" s="250"/>
      <c r="F436" s="250"/>
      <c r="G436" s="250"/>
      <c r="H436" s="250"/>
      <c r="I436" s="250"/>
      <c r="J436" s="102"/>
      <c r="K436" s="247" t="s">
        <v>368</v>
      </c>
      <c r="L436" s="247"/>
      <c r="M436" s="248"/>
      <c r="P436" s="353" t="s">
        <v>355</v>
      </c>
      <c r="Q436" s="353"/>
      <c r="R436" s="353"/>
      <c r="S436" s="353"/>
      <c r="T436" s="353"/>
    </row>
    <row r="437" spans="1:20" ht="13.5" hidden="1" customHeight="1" x14ac:dyDescent="0.25">
      <c r="A437" s="44" t="s">
        <v>192</v>
      </c>
      <c r="B437" s="47" t="s">
        <v>554</v>
      </c>
      <c r="C437" s="48">
        <v>70</v>
      </c>
      <c r="D437" s="48">
        <f t="shared" ref="D437:D449" si="266">C437*F437</f>
        <v>0</v>
      </c>
      <c r="E437" s="125" t="s">
        <v>4</v>
      </c>
      <c r="F437" s="81"/>
      <c r="G437" s="178">
        <v>46.2</v>
      </c>
      <c r="H437" s="68">
        <f t="shared" ref="H437:H440" si="267">G437*F437</f>
        <v>0</v>
      </c>
      <c r="I437" s="204">
        <v>46.2</v>
      </c>
      <c r="J437" s="68">
        <f t="shared" ref="J437:J440" si="268">F437*I437</f>
        <v>0</v>
      </c>
      <c r="K437" s="142">
        <v>46.2</v>
      </c>
      <c r="L437" s="63">
        <f t="shared" ref="L437:L440" si="269">F437*K437</f>
        <v>0</v>
      </c>
      <c r="M437" s="126">
        <v>70</v>
      </c>
      <c r="N437" s="1">
        <f t="shared" ref="N437:N449" si="270">M437*F437</f>
        <v>0</v>
      </c>
    </row>
    <row r="438" spans="1:20" ht="13.5" hidden="1" customHeight="1" x14ac:dyDescent="0.25">
      <c r="A438" s="44" t="s">
        <v>193</v>
      </c>
      <c r="B438" s="47"/>
      <c r="C438" s="48">
        <v>70</v>
      </c>
      <c r="D438" s="48">
        <f t="shared" si="266"/>
        <v>0</v>
      </c>
      <c r="E438" s="125" t="s">
        <v>4</v>
      </c>
      <c r="F438" s="81"/>
      <c r="G438" s="178">
        <v>46.2</v>
      </c>
      <c r="H438" s="63">
        <f t="shared" si="267"/>
        <v>0</v>
      </c>
      <c r="I438" s="204">
        <v>46.2</v>
      </c>
      <c r="J438" s="63">
        <f t="shared" si="268"/>
        <v>0</v>
      </c>
      <c r="K438" s="142">
        <v>46.2</v>
      </c>
      <c r="L438" s="63">
        <f t="shared" si="269"/>
        <v>0</v>
      </c>
      <c r="M438" s="126">
        <v>70</v>
      </c>
      <c r="N438" s="1">
        <f t="shared" si="270"/>
        <v>0</v>
      </c>
    </row>
    <row r="439" spans="1:20" ht="13.5" hidden="1" customHeight="1" x14ac:dyDescent="0.25">
      <c r="A439" s="44" t="s">
        <v>194</v>
      </c>
      <c r="B439" s="47"/>
      <c r="C439" s="48">
        <v>70</v>
      </c>
      <c r="D439" s="48">
        <f t="shared" si="266"/>
        <v>0</v>
      </c>
      <c r="E439" s="125" t="s">
        <v>4</v>
      </c>
      <c r="F439" s="81"/>
      <c r="G439" s="178">
        <v>46.2</v>
      </c>
      <c r="H439" s="63">
        <f t="shared" si="267"/>
        <v>0</v>
      </c>
      <c r="I439" s="204">
        <v>46.2</v>
      </c>
      <c r="J439" s="63">
        <f t="shared" si="268"/>
        <v>0</v>
      </c>
      <c r="K439" s="142">
        <v>46.2</v>
      </c>
      <c r="L439" s="63">
        <f t="shared" si="269"/>
        <v>0</v>
      </c>
      <c r="M439" s="126">
        <v>70</v>
      </c>
      <c r="N439" s="1">
        <f t="shared" si="270"/>
        <v>0</v>
      </c>
    </row>
    <row r="440" spans="1:20" ht="13.5" hidden="1" customHeight="1" x14ac:dyDescent="0.25">
      <c r="A440" s="44" t="s">
        <v>195</v>
      </c>
      <c r="B440" s="47"/>
      <c r="C440" s="48">
        <v>70</v>
      </c>
      <c r="D440" s="48">
        <f t="shared" si="266"/>
        <v>0</v>
      </c>
      <c r="E440" s="50" t="s">
        <v>4</v>
      </c>
      <c r="F440" s="86"/>
      <c r="G440" s="178">
        <v>46.2</v>
      </c>
      <c r="H440" s="63">
        <f t="shared" si="267"/>
        <v>0</v>
      </c>
      <c r="I440" s="204">
        <v>46.2</v>
      </c>
      <c r="J440" s="63">
        <f t="shared" si="268"/>
        <v>0</v>
      </c>
      <c r="K440" s="142">
        <v>46.2</v>
      </c>
      <c r="L440" s="63">
        <f t="shared" si="269"/>
        <v>0</v>
      </c>
      <c r="M440" s="126">
        <v>70</v>
      </c>
      <c r="N440" s="1">
        <f t="shared" si="270"/>
        <v>0</v>
      </c>
    </row>
    <row r="441" spans="1:20" ht="13.5" hidden="1" customHeight="1" x14ac:dyDescent="0.25">
      <c r="A441" s="44" t="s">
        <v>196</v>
      </c>
      <c r="B441" s="47"/>
      <c r="C441" s="48">
        <v>70</v>
      </c>
      <c r="D441" s="48">
        <f t="shared" si="266"/>
        <v>0</v>
      </c>
      <c r="E441" s="50" t="s">
        <v>4</v>
      </c>
      <c r="F441" s="86"/>
      <c r="G441" s="178">
        <v>46.2</v>
      </c>
      <c r="H441" s="63">
        <f t="shared" ref="H441:H449" si="271">G441*F441</f>
        <v>0</v>
      </c>
      <c r="I441" s="204">
        <v>46.2</v>
      </c>
      <c r="J441" s="63">
        <f t="shared" ref="J441:J449" si="272">F441*I441</f>
        <v>0</v>
      </c>
      <c r="K441" s="142">
        <v>46.2</v>
      </c>
      <c r="L441" s="63">
        <f t="shared" ref="L441:L449" si="273">F441*K441</f>
        <v>0</v>
      </c>
      <c r="M441" s="126">
        <v>70</v>
      </c>
      <c r="N441" s="1">
        <f t="shared" si="270"/>
        <v>0</v>
      </c>
    </row>
    <row r="442" spans="1:20" ht="13.5" hidden="1" customHeight="1" x14ac:dyDescent="0.25">
      <c r="A442" s="44" t="s">
        <v>197</v>
      </c>
      <c r="B442" s="47"/>
      <c r="C442" s="48">
        <v>70</v>
      </c>
      <c r="D442" s="48">
        <f t="shared" si="266"/>
        <v>0</v>
      </c>
      <c r="E442" s="50" t="s">
        <v>4</v>
      </c>
      <c r="F442" s="86"/>
      <c r="G442" s="178">
        <v>46.2</v>
      </c>
      <c r="H442" s="63">
        <f t="shared" si="271"/>
        <v>0</v>
      </c>
      <c r="I442" s="204">
        <v>46.2</v>
      </c>
      <c r="J442" s="63">
        <f t="shared" si="272"/>
        <v>0</v>
      </c>
      <c r="K442" s="142">
        <v>46.2</v>
      </c>
      <c r="L442" s="63">
        <f t="shared" si="273"/>
        <v>0</v>
      </c>
      <c r="M442" s="126">
        <v>70</v>
      </c>
      <c r="N442" s="1">
        <f t="shared" si="270"/>
        <v>0</v>
      </c>
    </row>
    <row r="443" spans="1:20" ht="13.5" hidden="1" customHeight="1" x14ac:dyDescent="0.25">
      <c r="A443" s="44" t="s">
        <v>198</v>
      </c>
      <c r="B443" s="47"/>
      <c r="C443" s="48">
        <v>70</v>
      </c>
      <c r="D443" s="48">
        <f t="shared" si="266"/>
        <v>0</v>
      </c>
      <c r="E443" s="50" t="s">
        <v>4</v>
      </c>
      <c r="F443" s="86"/>
      <c r="G443" s="178">
        <v>46.2</v>
      </c>
      <c r="H443" s="63">
        <f t="shared" si="271"/>
        <v>0</v>
      </c>
      <c r="I443" s="204">
        <v>46.2</v>
      </c>
      <c r="J443" s="63">
        <f t="shared" si="272"/>
        <v>0</v>
      </c>
      <c r="K443" s="142">
        <v>46.2</v>
      </c>
      <c r="L443" s="63">
        <f t="shared" si="273"/>
        <v>0</v>
      </c>
      <c r="M443" s="126">
        <v>70</v>
      </c>
      <c r="N443" s="1">
        <f t="shared" si="270"/>
        <v>0</v>
      </c>
    </row>
    <row r="444" spans="1:20" ht="13.5" hidden="1" customHeight="1" x14ac:dyDescent="0.25">
      <c r="A444" s="44" t="s">
        <v>199</v>
      </c>
      <c r="B444" s="47"/>
      <c r="C444" s="48">
        <v>70</v>
      </c>
      <c r="D444" s="48">
        <f t="shared" si="266"/>
        <v>0</v>
      </c>
      <c r="E444" s="50" t="s">
        <v>4</v>
      </c>
      <c r="F444" s="86"/>
      <c r="G444" s="178">
        <v>46.2</v>
      </c>
      <c r="H444" s="63">
        <f t="shared" si="271"/>
        <v>0</v>
      </c>
      <c r="I444" s="204">
        <v>46.2</v>
      </c>
      <c r="J444" s="63">
        <f t="shared" si="272"/>
        <v>0</v>
      </c>
      <c r="K444" s="142">
        <v>46.2</v>
      </c>
      <c r="L444" s="63">
        <f t="shared" si="273"/>
        <v>0</v>
      </c>
      <c r="M444" s="126">
        <v>70</v>
      </c>
      <c r="N444" s="1">
        <f t="shared" si="270"/>
        <v>0</v>
      </c>
    </row>
    <row r="445" spans="1:20" ht="13.5" hidden="1" customHeight="1" x14ac:dyDescent="0.25">
      <c r="A445" s="44" t="s">
        <v>200</v>
      </c>
      <c r="B445" s="47"/>
      <c r="C445" s="48">
        <v>70</v>
      </c>
      <c r="D445" s="48">
        <f t="shared" si="266"/>
        <v>0</v>
      </c>
      <c r="E445" s="50" t="s">
        <v>4</v>
      </c>
      <c r="F445" s="86"/>
      <c r="G445" s="178">
        <v>46.2</v>
      </c>
      <c r="H445" s="63">
        <f t="shared" si="271"/>
        <v>0</v>
      </c>
      <c r="I445" s="204">
        <v>46.2</v>
      </c>
      <c r="J445" s="63">
        <f t="shared" si="272"/>
        <v>0</v>
      </c>
      <c r="K445" s="142">
        <v>46.2</v>
      </c>
      <c r="L445" s="63">
        <f t="shared" si="273"/>
        <v>0</v>
      </c>
      <c r="M445" s="126">
        <v>70</v>
      </c>
      <c r="N445" s="1">
        <f t="shared" si="270"/>
        <v>0</v>
      </c>
    </row>
    <row r="446" spans="1:20" ht="13.5" hidden="1" customHeight="1" x14ac:dyDescent="0.25">
      <c r="A446" s="44" t="s">
        <v>201</v>
      </c>
      <c r="B446" s="47"/>
      <c r="C446" s="48">
        <v>70</v>
      </c>
      <c r="D446" s="48">
        <f t="shared" si="266"/>
        <v>0</v>
      </c>
      <c r="E446" s="50" t="s">
        <v>4</v>
      </c>
      <c r="F446" s="86"/>
      <c r="G446" s="178">
        <v>46.2</v>
      </c>
      <c r="H446" s="63">
        <f t="shared" si="271"/>
        <v>0</v>
      </c>
      <c r="I446" s="204">
        <v>46.2</v>
      </c>
      <c r="J446" s="63">
        <f t="shared" si="272"/>
        <v>0</v>
      </c>
      <c r="K446" s="142">
        <v>46.2</v>
      </c>
      <c r="L446" s="63">
        <f t="shared" si="273"/>
        <v>0</v>
      </c>
      <c r="M446" s="126">
        <v>70</v>
      </c>
      <c r="N446" s="1">
        <f t="shared" si="270"/>
        <v>0</v>
      </c>
    </row>
    <row r="447" spans="1:20" ht="13.5" hidden="1" customHeight="1" x14ac:dyDescent="0.25">
      <c r="A447" s="44" t="s">
        <v>202</v>
      </c>
      <c r="B447" s="47"/>
      <c r="C447" s="48">
        <v>70</v>
      </c>
      <c r="D447" s="48">
        <f t="shared" si="266"/>
        <v>0</v>
      </c>
      <c r="E447" s="50" t="s">
        <v>4</v>
      </c>
      <c r="F447" s="86"/>
      <c r="G447" s="178">
        <v>46.2</v>
      </c>
      <c r="H447" s="63">
        <f t="shared" si="271"/>
        <v>0</v>
      </c>
      <c r="I447" s="204">
        <v>46.2</v>
      </c>
      <c r="J447" s="63">
        <f t="shared" si="272"/>
        <v>0</v>
      </c>
      <c r="K447" s="142">
        <v>46.2</v>
      </c>
      <c r="L447" s="63">
        <f t="shared" si="273"/>
        <v>0</v>
      </c>
      <c r="M447" s="126">
        <v>70</v>
      </c>
      <c r="N447" s="1">
        <f t="shared" si="270"/>
        <v>0</v>
      </c>
    </row>
    <row r="448" spans="1:20" ht="13.5" hidden="1" customHeight="1" x14ac:dyDescent="0.25">
      <c r="A448" s="44" t="s">
        <v>203</v>
      </c>
      <c r="B448" s="47"/>
      <c r="C448" s="48">
        <v>70</v>
      </c>
      <c r="D448" s="48">
        <f t="shared" si="266"/>
        <v>0</v>
      </c>
      <c r="E448" s="50" t="s">
        <v>4</v>
      </c>
      <c r="F448" s="86"/>
      <c r="G448" s="178">
        <v>46.2</v>
      </c>
      <c r="H448" s="63">
        <f t="shared" si="271"/>
        <v>0</v>
      </c>
      <c r="I448" s="204">
        <v>46.2</v>
      </c>
      <c r="J448" s="63">
        <f t="shared" si="272"/>
        <v>0</v>
      </c>
      <c r="K448" s="142">
        <v>46.2</v>
      </c>
      <c r="L448" s="63">
        <f t="shared" si="273"/>
        <v>0</v>
      </c>
      <c r="M448" s="126">
        <v>70</v>
      </c>
      <c r="N448" s="1">
        <f t="shared" si="270"/>
        <v>0</v>
      </c>
    </row>
    <row r="449" spans="1:20" ht="13.5" hidden="1" customHeight="1" x14ac:dyDescent="0.25">
      <c r="A449" s="44" t="s">
        <v>204</v>
      </c>
      <c r="B449" s="47"/>
      <c r="C449" s="48">
        <v>70</v>
      </c>
      <c r="D449" s="48">
        <f t="shared" si="266"/>
        <v>0</v>
      </c>
      <c r="E449" s="50" t="s">
        <v>4</v>
      </c>
      <c r="F449" s="86"/>
      <c r="G449" s="178">
        <v>46.2</v>
      </c>
      <c r="H449" s="63">
        <f t="shared" si="271"/>
        <v>0</v>
      </c>
      <c r="I449" s="204">
        <v>46.2</v>
      </c>
      <c r="J449" s="63">
        <f t="shared" si="272"/>
        <v>0</v>
      </c>
      <c r="K449" s="142">
        <v>46.2</v>
      </c>
      <c r="L449" s="63">
        <f t="shared" si="273"/>
        <v>0</v>
      </c>
      <c r="M449" s="126">
        <v>70</v>
      </c>
      <c r="N449" s="1">
        <f t="shared" si="270"/>
        <v>0</v>
      </c>
    </row>
    <row r="450" spans="1:20" s="19" customFormat="1" ht="13.5" customHeight="1" x14ac:dyDescent="0.25">
      <c r="A450" s="36" t="s">
        <v>3</v>
      </c>
      <c r="B450" s="47"/>
      <c r="C450" s="47"/>
      <c r="D450" s="138">
        <f>SUM(D431:D433)+SUM(D437:D449)</f>
        <v>0</v>
      </c>
      <c r="E450" s="138"/>
      <c r="F450" s="160">
        <f t="shared" ref="F450" si="274">SUM(F431:F433)+SUM(F437:F449)</f>
        <v>0</v>
      </c>
      <c r="G450" s="160"/>
      <c r="H450" s="105">
        <f t="shared" ref="H450" si="275">SUM(H431:H433)+SUM(H437:H449)</f>
        <v>0</v>
      </c>
      <c r="I450" s="105"/>
      <c r="J450" s="105">
        <f t="shared" ref="J450" si="276">SUM(J431:J433)+SUM(J437:J449)</f>
        <v>0</v>
      </c>
      <c r="K450" s="105"/>
      <c r="L450" s="105">
        <f t="shared" ref="L450" si="277">SUM(L431:L433)+SUM(L437:L449)</f>
        <v>0</v>
      </c>
      <c r="M450" s="126"/>
    </row>
    <row r="451" spans="1:20" s="18" customFormat="1" ht="4.5" customHeight="1" x14ac:dyDescent="0.25">
      <c r="A451" s="251"/>
      <c r="B451" s="252"/>
      <c r="C451" s="252"/>
      <c r="D451" s="252"/>
      <c r="E451" s="252"/>
      <c r="F451" s="252"/>
      <c r="G451" s="252"/>
      <c r="H451" s="252"/>
      <c r="I451" s="252"/>
      <c r="J451" s="252"/>
      <c r="K451" s="252"/>
      <c r="L451" s="252"/>
      <c r="M451" s="253"/>
    </row>
    <row r="452" spans="1:20" ht="30" customHeight="1" x14ac:dyDescent="0.25">
      <c r="A452" s="235" t="s">
        <v>634</v>
      </c>
      <c r="B452" s="235"/>
      <c r="C452" s="235"/>
      <c r="D452" s="235"/>
      <c r="E452" s="235"/>
      <c r="F452" s="235"/>
      <c r="G452" s="242"/>
      <c r="H452" s="242"/>
      <c r="I452" s="242"/>
      <c r="J452" s="242"/>
      <c r="K452" s="242"/>
      <c r="L452" s="242"/>
      <c r="M452" s="243"/>
      <c r="P452" s="353" t="s">
        <v>355</v>
      </c>
      <c r="Q452" s="353"/>
      <c r="R452" s="353"/>
      <c r="S452" s="353"/>
      <c r="T452" s="353"/>
    </row>
    <row r="453" spans="1:20" s="19" customFormat="1" ht="13.5" customHeight="1" x14ac:dyDescent="0.25">
      <c r="A453" s="44" t="s">
        <v>59</v>
      </c>
      <c r="B453" s="47" t="s">
        <v>540</v>
      </c>
      <c r="C453" s="48">
        <v>90</v>
      </c>
      <c r="D453" s="48">
        <f t="shared" si="259"/>
        <v>0</v>
      </c>
      <c r="E453" s="50" t="s">
        <v>4</v>
      </c>
      <c r="F453" s="86"/>
      <c r="G453" s="178">
        <v>70</v>
      </c>
      <c r="H453" s="63">
        <f>G453*F453</f>
        <v>0</v>
      </c>
      <c r="I453" s="204">
        <v>70</v>
      </c>
      <c r="J453" s="63">
        <f>F453*I453</f>
        <v>0</v>
      </c>
      <c r="K453" s="142">
        <v>70</v>
      </c>
      <c r="L453" s="63">
        <f>F453*K453</f>
        <v>0</v>
      </c>
      <c r="M453" s="87">
        <v>130</v>
      </c>
      <c r="N453" s="19">
        <f t="shared" si="263"/>
        <v>0</v>
      </c>
    </row>
    <row r="454" spans="1:20" s="19" customFormat="1" ht="13.5" customHeight="1" x14ac:dyDescent="0.25">
      <c r="A454" s="44" t="s">
        <v>110</v>
      </c>
      <c r="B454" s="47"/>
      <c r="C454" s="48">
        <v>90</v>
      </c>
      <c r="D454" s="48">
        <f t="shared" si="259"/>
        <v>0</v>
      </c>
      <c r="E454" s="50" t="s">
        <v>4</v>
      </c>
      <c r="F454" s="86"/>
      <c r="G454" s="178">
        <v>70</v>
      </c>
      <c r="H454" s="63">
        <f>G454*F454</f>
        <v>0</v>
      </c>
      <c r="I454" s="204">
        <v>70</v>
      </c>
      <c r="J454" s="63">
        <f>F454*I454</f>
        <v>0</v>
      </c>
      <c r="K454" s="142">
        <v>70</v>
      </c>
      <c r="L454" s="63">
        <f>F454*K454</f>
        <v>0</v>
      </c>
      <c r="M454" s="87">
        <v>130</v>
      </c>
      <c r="N454" s="19">
        <f t="shared" si="263"/>
        <v>0</v>
      </c>
    </row>
    <row r="455" spans="1:20" s="19" customFormat="1" ht="13.5" customHeight="1" x14ac:dyDescent="0.25">
      <c r="A455" s="44" t="s">
        <v>111</v>
      </c>
      <c r="B455" s="47"/>
      <c r="C455" s="48">
        <v>90</v>
      </c>
      <c r="D455" s="48">
        <f t="shared" si="259"/>
        <v>0</v>
      </c>
      <c r="E455" s="50" t="s">
        <v>4</v>
      </c>
      <c r="F455" s="86"/>
      <c r="G455" s="178">
        <v>70</v>
      </c>
      <c r="H455" s="63">
        <f>G455*F455</f>
        <v>0</v>
      </c>
      <c r="I455" s="204">
        <v>70</v>
      </c>
      <c r="J455" s="63">
        <f>F455*I455</f>
        <v>0</v>
      </c>
      <c r="K455" s="142">
        <v>70</v>
      </c>
      <c r="L455" s="63">
        <f>F455*K455</f>
        <v>0</v>
      </c>
      <c r="M455" s="87">
        <v>130</v>
      </c>
      <c r="N455" s="19">
        <f t="shared" si="263"/>
        <v>0</v>
      </c>
    </row>
    <row r="456" spans="1:20" s="19" customFormat="1" ht="13.5" customHeight="1" x14ac:dyDescent="0.25">
      <c r="A456" s="36" t="s">
        <v>3</v>
      </c>
      <c r="B456" s="47"/>
      <c r="C456" s="48"/>
      <c r="D456" s="138">
        <f>SUM(D453:D455)</f>
        <v>0</v>
      </c>
      <c r="E456" s="138"/>
      <c r="F456" s="160">
        <f t="shared" ref="F456" si="278">SUM(F453:F455)</f>
        <v>0</v>
      </c>
      <c r="G456" s="160"/>
      <c r="H456" s="105">
        <f t="shared" ref="H456" si="279">SUM(H453:H455)</f>
        <v>0</v>
      </c>
      <c r="I456" s="105"/>
      <c r="J456" s="105">
        <f t="shared" ref="J456" si="280">SUM(J453:J455)</f>
        <v>0</v>
      </c>
      <c r="K456" s="105"/>
      <c r="L456" s="105">
        <f t="shared" ref="L456" si="281">SUM(L453:L455)</f>
        <v>0</v>
      </c>
      <c r="M456" s="126"/>
    </row>
    <row r="457" spans="1:20" s="18" customFormat="1" ht="4.5" customHeight="1" x14ac:dyDescent="0.25">
      <c r="A457" s="244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6"/>
    </row>
    <row r="458" spans="1:20" ht="30" customHeight="1" x14ac:dyDescent="0.25">
      <c r="A458" s="235" t="s">
        <v>631</v>
      </c>
      <c r="B458" s="235"/>
      <c r="C458" s="235"/>
      <c r="D458" s="235"/>
      <c r="E458" s="235"/>
      <c r="F458" s="235"/>
      <c r="G458" s="242"/>
      <c r="H458" s="242"/>
      <c r="I458" s="242"/>
      <c r="J458" s="242"/>
      <c r="K458" s="242"/>
      <c r="L458" s="242"/>
      <c r="M458" s="243"/>
      <c r="P458" s="353" t="s">
        <v>355</v>
      </c>
      <c r="Q458" s="353"/>
      <c r="R458" s="353"/>
      <c r="S458" s="353"/>
      <c r="T458" s="353"/>
    </row>
    <row r="459" spans="1:20" ht="13.5" customHeight="1" x14ac:dyDescent="0.25">
      <c r="A459" s="46" t="s">
        <v>214</v>
      </c>
      <c r="B459" s="146" t="s">
        <v>565</v>
      </c>
      <c r="C459" s="132">
        <v>90</v>
      </c>
      <c r="D459" s="48">
        <f t="shared" ref="D459:D472" si="282">C459*F459</f>
        <v>0</v>
      </c>
      <c r="E459" s="50" t="s">
        <v>4</v>
      </c>
      <c r="F459" s="193"/>
      <c r="G459" s="178">
        <v>32.340000000000003</v>
      </c>
      <c r="H459" s="63">
        <f>G459*F459</f>
        <v>0</v>
      </c>
      <c r="I459" s="204">
        <v>32.340000000000003</v>
      </c>
      <c r="J459" s="63">
        <f>F459*I459</f>
        <v>0</v>
      </c>
      <c r="K459" s="142">
        <v>32.340000000000003</v>
      </c>
      <c r="L459" s="63">
        <f>F459*K459</f>
        <v>0</v>
      </c>
      <c r="M459" s="87">
        <v>50</v>
      </c>
      <c r="N459" s="1">
        <f t="shared" ref="N459:N472" si="283">M459*F459</f>
        <v>0</v>
      </c>
    </row>
    <row r="460" spans="1:20" ht="13.5" customHeight="1" x14ac:dyDescent="0.25">
      <c r="A460" s="46" t="s">
        <v>215</v>
      </c>
      <c r="B460" s="146" t="s">
        <v>566</v>
      </c>
      <c r="C460" s="200">
        <v>90</v>
      </c>
      <c r="D460" s="48">
        <f t="shared" si="282"/>
        <v>0</v>
      </c>
      <c r="E460" s="50" t="s">
        <v>4</v>
      </c>
      <c r="F460" s="193"/>
      <c r="G460" s="178">
        <v>32.340000000000003</v>
      </c>
      <c r="H460" s="63">
        <f t="shared" ref="H460:H472" si="284">G460*F460</f>
        <v>0</v>
      </c>
      <c r="I460" s="204">
        <v>32.340000000000003</v>
      </c>
      <c r="J460" s="63">
        <f t="shared" ref="J460:J472" si="285">F460*I460</f>
        <v>0</v>
      </c>
      <c r="K460" s="142">
        <v>32.340000000000003</v>
      </c>
      <c r="L460" s="63">
        <f t="shared" ref="L460:L472" si="286">F460*K460</f>
        <v>0</v>
      </c>
      <c r="M460" s="87">
        <v>50</v>
      </c>
      <c r="N460" s="1">
        <f t="shared" si="283"/>
        <v>0</v>
      </c>
    </row>
    <row r="461" spans="1:20" ht="13.5" customHeight="1" x14ac:dyDescent="0.25">
      <c r="A461" s="46" t="s">
        <v>193</v>
      </c>
      <c r="B461" s="146"/>
      <c r="C461" s="200">
        <v>90</v>
      </c>
      <c r="D461" s="48">
        <f t="shared" si="282"/>
        <v>0</v>
      </c>
      <c r="E461" s="50" t="s">
        <v>4</v>
      </c>
      <c r="F461" s="193"/>
      <c r="G461" s="178">
        <v>32.340000000000003</v>
      </c>
      <c r="H461" s="63">
        <f t="shared" si="284"/>
        <v>0</v>
      </c>
      <c r="I461" s="204">
        <v>32.340000000000003</v>
      </c>
      <c r="J461" s="63">
        <f t="shared" si="285"/>
        <v>0</v>
      </c>
      <c r="K461" s="142">
        <v>32.340000000000003</v>
      </c>
      <c r="L461" s="63">
        <f t="shared" si="286"/>
        <v>0</v>
      </c>
      <c r="M461" s="87">
        <v>50</v>
      </c>
      <c r="N461" s="1">
        <f t="shared" si="283"/>
        <v>0</v>
      </c>
    </row>
    <row r="462" spans="1:20" ht="13.5" customHeight="1" x14ac:dyDescent="0.25">
      <c r="A462" s="46" t="s">
        <v>207</v>
      </c>
      <c r="B462" s="146" t="s">
        <v>567</v>
      </c>
      <c r="C462" s="200">
        <v>90</v>
      </c>
      <c r="D462" s="48">
        <f t="shared" si="282"/>
        <v>0</v>
      </c>
      <c r="E462" s="50" t="s">
        <v>4</v>
      </c>
      <c r="F462" s="193"/>
      <c r="G462" s="178">
        <v>32.340000000000003</v>
      </c>
      <c r="H462" s="63">
        <f t="shared" si="284"/>
        <v>0</v>
      </c>
      <c r="I462" s="204">
        <v>32.340000000000003</v>
      </c>
      <c r="J462" s="63">
        <f t="shared" si="285"/>
        <v>0</v>
      </c>
      <c r="K462" s="142">
        <v>32.340000000000003</v>
      </c>
      <c r="L462" s="63">
        <f t="shared" si="286"/>
        <v>0</v>
      </c>
      <c r="M462" s="87">
        <v>50</v>
      </c>
      <c r="N462" s="1">
        <f t="shared" si="283"/>
        <v>0</v>
      </c>
    </row>
    <row r="463" spans="1:20" ht="13.5" customHeight="1" x14ac:dyDescent="0.25">
      <c r="A463" s="46" t="s">
        <v>209</v>
      </c>
      <c r="B463" s="146" t="s">
        <v>568</v>
      </c>
      <c r="C463" s="200">
        <v>90</v>
      </c>
      <c r="D463" s="48">
        <f t="shared" si="282"/>
        <v>0</v>
      </c>
      <c r="E463" s="50" t="s">
        <v>4</v>
      </c>
      <c r="F463" s="193"/>
      <c r="G463" s="178">
        <v>32.340000000000003</v>
      </c>
      <c r="H463" s="63">
        <f t="shared" si="284"/>
        <v>0</v>
      </c>
      <c r="I463" s="204">
        <v>32.340000000000003</v>
      </c>
      <c r="J463" s="63">
        <f t="shared" si="285"/>
        <v>0</v>
      </c>
      <c r="K463" s="142">
        <v>32.340000000000003</v>
      </c>
      <c r="L463" s="63">
        <f t="shared" si="286"/>
        <v>0</v>
      </c>
      <c r="M463" s="87">
        <v>50</v>
      </c>
      <c r="N463" s="1">
        <f t="shared" si="283"/>
        <v>0</v>
      </c>
    </row>
    <row r="464" spans="1:20" ht="13.5" customHeight="1" x14ac:dyDescent="0.25">
      <c r="A464" s="46" t="s">
        <v>203</v>
      </c>
      <c r="B464" s="146" t="s">
        <v>569</v>
      </c>
      <c r="C464" s="200">
        <v>90</v>
      </c>
      <c r="D464" s="48">
        <f t="shared" si="282"/>
        <v>0</v>
      </c>
      <c r="E464" s="50" t="s">
        <v>4</v>
      </c>
      <c r="F464" s="193"/>
      <c r="G464" s="178">
        <v>32.340000000000003</v>
      </c>
      <c r="H464" s="63">
        <f t="shared" si="284"/>
        <v>0</v>
      </c>
      <c r="I464" s="204">
        <v>32.340000000000003</v>
      </c>
      <c r="J464" s="63">
        <f t="shared" si="285"/>
        <v>0</v>
      </c>
      <c r="K464" s="142">
        <v>32.340000000000003</v>
      </c>
      <c r="L464" s="63">
        <f t="shared" si="286"/>
        <v>0</v>
      </c>
      <c r="M464" s="87">
        <v>50</v>
      </c>
      <c r="N464" s="1">
        <f t="shared" si="283"/>
        <v>0</v>
      </c>
    </row>
    <row r="465" spans="1:20" ht="13.5" hidden="1" customHeight="1" x14ac:dyDescent="0.25">
      <c r="A465" s="46" t="s">
        <v>208</v>
      </c>
      <c r="B465" s="146"/>
      <c r="C465" s="200">
        <v>90</v>
      </c>
      <c r="D465" s="48">
        <f t="shared" si="282"/>
        <v>0</v>
      </c>
      <c r="E465" s="50" t="s">
        <v>4</v>
      </c>
      <c r="F465" s="193"/>
      <c r="G465" s="178">
        <v>32.340000000000003</v>
      </c>
      <c r="H465" s="63">
        <f t="shared" si="284"/>
        <v>0</v>
      </c>
      <c r="I465" s="204">
        <v>32.340000000000003</v>
      </c>
      <c r="J465" s="63">
        <f t="shared" si="285"/>
        <v>0</v>
      </c>
      <c r="K465" s="142">
        <v>32.340000000000003</v>
      </c>
      <c r="L465" s="63">
        <f t="shared" si="286"/>
        <v>0</v>
      </c>
      <c r="M465" s="87">
        <v>50</v>
      </c>
      <c r="N465" s="1">
        <f t="shared" si="283"/>
        <v>0</v>
      </c>
    </row>
    <row r="466" spans="1:20" ht="13.5" customHeight="1" x14ac:dyDescent="0.25">
      <c r="A466" s="46" t="s">
        <v>201</v>
      </c>
      <c r="B466" s="146" t="s">
        <v>570</v>
      </c>
      <c r="C466" s="200">
        <v>90</v>
      </c>
      <c r="D466" s="48">
        <f t="shared" si="282"/>
        <v>0</v>
      </c>
      <c r="E466" s="50" t="s">
        <v>4</v>
      </c>
      <c r="F466" s="193"/>
      <c r="G466" s="178">
        <v>32.340000000000003</v>
      </c>
      <c r="H466" s="63">
        <f t="shared" si="284"/>
        <v>0</v>
      </c>
      <c r="I466" s="204">
        <v>32.340000000000003</v>
      </c>
      <c r="J466" s="63">
        <f t="shared" si="285"/>
        <v>0</v>
      </c>
      <c r="K466" s="142">
        <v>32.340000000000003</v>
      </c>
      <c r="L466" s="63">
        <f t="shared" si="286"/>
        <v>0</v>
      </c>
      <c r="M466" s="87">
        <v>50</v>
      </c>
      <c r="N466" s="1">
        <f t="shared" si="283"/>
        <v>0</v>
      </c>
    </row>
    <row r="467" spans="1:20" ht="13.5" customHeight="1" x14ac:dyDescent="0.25">
      <c r="A467" s="46" t="s">
        <v>210</v>
      </c>
      <c r="B467" s="146" t="s">
        <v>571</v>
      </c>
      <c r="C467" s="200">
        <v>90</v>
      </c>
      <c r="D467" s="48">
        <f t="shared" si="282"/>
        <v>0</v>
      </c>
      <c r="E467" s="50" t="s">
        <v>4</v>
      </c>
      <c r="F467" s="193"/>
      <c r="G467" s="178">
        <v>32.340000000000003</v>
      </c>
      <c r="H467" s="63">
        <f t="shared" si="284"/>
        <v>0</v>
      </c>
      <c r="I467" s="204">
        <v>32.340000000000003</v>
      </c>
      <c r="J467" s="63">
        <f t="shared" si="285"/>
        <v>0</v>
      </c>
      <c r="K467" s="142">
        <v>32.340000000000003</v>
      </c>
      <c r="L467" s="63">
        <f t="shared" si="286"/>
        <v>0</v>
      </c>
      <c r="M467" s="87">
        <v>50</v>
      </c>
      <c r="N467" s="1">
        <f t="shared" si="283"/>
        <v>0</v>
      </c>
    </row>
    <row r="468" spans="1:20" ht="13.5" customHeight="1" x14ac:dyDescent="0.25">
      <c r="A468" s="46" t="s">
        <v>196</v>
      </c>
      <c r="B468" s="146" t="s">
        <v>572</v>
      </c>
      <c r="C468" s="200">
        <v>90</v>
      </c>
      <c r="D468" s="48">
        <f t="shared" si="282"/>
        <v>0</v>
      </c>
      <c r="E468" s="50" t="s">
        <v>4</v>
      </c>
      <c r="F468" s="193"/>
      <c r="G468" s="178">
        <v>32.340000000000003</v>
      </c>
      <c r="H468" s="63">
        <f t="shared" si="284"/>
        <v>0</v>
      </c>
      <c r="I468" s="204">
        <v>32.340000000000003</v>
      </c>
      <c r="J468" s="63">
        <f t="shared" si="285"/>
        <v>0</v>
      </c>
      <c r="K468" s="142">
        <v>32.340000000000003</v>
      </c>
      <c r="L468" s="63">
        <f t="shared" si="286"/>
        <v>0</v>
      </c>
      <c r="M468" s="87">
        <v>50</v>
      </c>
      <c r="N468" s="1">
        <f t="shared" si="283"/>
        <v>0</v>
      </c>
    </row>
    <row r="469" spans="1:20" ht="13.5" customHeight="1" x14ac:dyDescent="0.25">
      <c r="A469" s="46" t="s">
        <v>216</v>
      </c>
      <c r="B469" s="146" t="s">
        <v>573</v>
      </c>
      <c r="C469" s="200">
        <v>90</v>
      </c>
      <c r="D469" s="48">
        <f t="shared" si="282"/>
        <v>0</v>
      </c>
      <c r="E469" s="50" t="s">
        <v>4</v>
      </c>
      <c r="F469" s="193"/>
      <c r="G469" s="178">
        <v>32.340000000000003</v>
      </c>
      <c r="H469" s="63">
        <f t="shared" si="284"/>
        <v>0</v>
      </c>
      <c r="I469" s="204">
        <v>32.340000000000003</v>
      </c>
      <c r="J469" s="63">
        <f t="shared" si="285"/>
        <v>0</v>
      </c>
      <c r="K469" s="142">
        <v>32.340000000000003</v>
      </c>
      <c r="L469" s="63">
        <f t="shared" si="286"/>
        <v>0</v>
      </c>
      <c r="M469" s="87">
        <v>50</v>
      </c>
      <c r="N469" s="1">
        <f t="shared" si="283"/>
        <v>0</v>
      </c>
    </row>
    <row r="470" spans="1:20" ht="13.5" customHeight="1" x14ac:dyDescent="0.25">
      <c r="A470" s="46" t="s">
        <v>198</v>
      </c>
      <c r="B470" s="146" t="s">
        <v>574</v>
      </c>
      <c r="C470" s="200">
        <v>90</v>
      </c>
      <c r="D470" s="48">
        <f t="shared" si="282"/>
        <v>0</v>
      </c>
      <c r="E470" s="50" t="s">
        <v>4</v>
      </c>
      <c r="F470" s="193"/>
      <c r="G470" s="178">
        <v>32.340000000000003</v>
      </c>
      <c r="H470" s="63">
        <f t="shared" si="284"/>
        <v>0</v>
      </c>
      <c r="I470" s="204">
        <v>32.340000000000003</v>
      </c>
      <c r="J470" s="63">
        <f t="shared" si="285"/>
        <v>0</v>
      </c>
      <c r="K470" s="142">
        <v>32.340000000000003</v>
      </c>
      <c r="L470" s="63">
        <f t="shared" si="286"/>
        <v>0</v>
      </c>
      <c r="M470" s="87">
        <v>50</v>
      </c>
      <c r="N470" s="1">
        <f t="shared" si="283"/>
        <v>0</v>
      </c>
    </row>
    <row r="471" spans="1:20" ht="13.5" customHeight="1" x14ac:dyDescent="0.25">
      <c r="A471" s="46" t="s">
        <v>197</v>
      </c>
      <c r="B471" s="146" t="s">
        <v>575</v>
      </c>
      <c r="C471" s="200">
        <v>90</v>
      </c>
      <c r="D471" s="48">
        <f t="shared" si="282"/>
        <v>0</v>
      </c>
      <c r="E471" s="50" t="s">
        <v>4</v>
      </c>
      <c r="F471" s="193"/>
      <c r="G471" s="178">
        <v>32.340000000000003</v>
      </c>
      <c r="H471" s="63">
        <f t="shared" si="284"/>
        <v>0</v>
      </c>
      <c r="I471" s="204">
        <v>32.340000000000003</v>
      </c>
      <c r="J471" s="63">
        <f t="shared" si="285"/>
        <v>0</v>
      </c>
      <c r="K471" s="142">
        <v>32.340000000000003</v>
      </c>
      <c r="L471" s="63">
        <f t="shared" si="286"/>
        <v>0</v>
      </c>
      <c r="M471" s="87">
        <v>50</v>
      </c>
      <c r="N471" s="1">
        <f t="shared" si="283"/>
        <v>0</v>
      </c>
    </row>
    <row r="472" spans="1:20" ht="13.5" customHeight="1" x14ac:dyDescent="0.25">
      <c r="A472" s="46" t="s">
        <v>199</v>
      </c>
      <c r="B472" s="146" t="s">
        <v>576</v>
      </c>
      <c r="C472" s="200">
        <v>90</v>
      </c>
      <c r="D472" s="48">
        <f t="shared" si="282"/>
        <v>0</v>
      </c>
      <c r="E472" s="50" t="s">
        <v>4</v>
      </c>
      <c r="F472" s="193"/>
      <c r="G472" s="178">
        <v>32.340000000000003</v>
      </c>
      <c r="H472" s="63">
        <f t="shared" si="284"/>
        <v>0</v>
      </c>
      <c r="I472" s="204">
        <v>32.340000000000003</v>
      </c>
      <c r="J472" s="63">
        <f t="shared" si="285"/>
        <v>0</v>
      </c>
      <c r="K472" s="142">
        <v>32.340000000000003</v>
      </c>
      <c r="L472" s="63">
        <f t="shared" si="286"/>
        <v>0</v>
      </c>
      <c r="M472" s="87">
        <v>50</v>
      </c>
      <c r="N472" s="1">
        <f t="shared" si="283"/>
        <v>0</v>
      </c>
    </row>
    <row r="473" spans="1:20" ht="13.5" customHeight="1" x14ac:dyDescent="0.25">
      <c r="A473" s="36" t="s">
        <v>3</v>
      </c>
      <c r="B473" s="29"/>
      <c r="C473" s="130"/>
      <c r="D473" s="136">
        <f>SUM(D459:D472)</f>
        <v>0</v>
      </c>
      <c r="E473" s="130"/>
      <c r="F473" s="147">
        <f t="shared" ref="F473:H473" si="287">SUM(F459:F472)</f>
        <v>0</v>
      </c>
      <c r="G473" s="130"/>
      <c r="H473" s="149">
        <f t="shared" si="287"/>
        <v>0</v>
      </c>
      <c r="I473" s="149"/>
      <c r="J473" s="149">
        <f t="shared" ref="J473" si="288">SUM(J459:J472)</f>
        <v>0</v>
      </c>
      <c r="K473" s="149"/>
      <c r="L473" s="149">
        <f t="shared" ref="L473" si="289">SUM(L459:L472)</f>
        <v>0</v>
      </c>
      <c r="M473" s="131"/>
    </row>
    <row r="474" spans="1:20" ht="4.5" customHeight="1" x14ac:dyDescent="0.25">
      <c r="A474" s="364"/>
      <c r="B474" s="365"/>
      <c r="C474" s="365"/>
      <c r="D474" s="365"/>
      <c r="E474" s="365"/>
      <c r="F474" s="365"/>
      <c r="G474" s="365"/>
      <c r="H474" s="365"/>
      <c r="I474" s="365"/>
      <c r="J474" s="365"/>
      <c r="K474" s="365"/>
      <c r="L474" s="365"/>
      <c r="M474" s="366"/>
    </row>
    <row r="475" spans="1:20" s="19" customFormat="1" ht="30" customHeight="1" x14ac:dyDescent="0.25">
      <c r="A475" s="235" t="s">
        <v>633</v>
      </c>
      <c r="B475" s="235"/>
      <c r="C475" s="235"/>
      <c r="D475" s="235"/>
      <c r="E475" s="235"/>
      <c r="F475" s="235"/>
      <c r="G475" s="242"/>
      <c r="H475" s="242"/>
      <c r="I475" s="242"/>
      <c r="J475" s="242"/>
      <c r="K475" s="242"/>
      <c r="L475" s="242"/>
      <c r="M475" s="243"/>
      <c r="P475" s="353" t="s">
        <v>355</v>
      </c>
      <c r="Q475" s="353"/>
      <c r="R475" s="353"/>
      <c r="S475" s="353"/>
      <c r="T475" s="353"/>
    </row>
    <row r="476" spans="1:20" s="19" customFormat="1" ht="13.5" customHeight="1" x14ac:dyDescent="0.25">
      <c r="A476" s="44" t="s">
        <v>93</v>
      </c>
      <c r="B476" s="47"/>
      <c r="C476" s="48">
        <v>355</v>
      </c>
      <c r="D476" s="48">
        <f t="shared" si="259"/>
        <v>0</v>
      </c>
      <c r="E476" s="50" t="s">
        <v>4</v>
      </c>
      <c r="F476" s="86"/>
      <c r="G476" s="179">
        <v>130</v>
      </c>
      <c r="H476" s="63">
        <f t="shared" ref="H476:H480" si="290">G476*F476</f>
        <v>0</v>
      </c>
      <c r="I476" s="206">
        <v>130</v>
      </c>
      <c r="J476" s="63">
        <f t="shared" ref="J476:J480" si="291">F476*I476</f>
        <v>0</v>
      </c>
      <c r="K476" s="59">
        <v>130</v>
      </c>
      <c r="L476" s="63">
        <f t="shared" ref="L476:L480" si="292">F476*K476</f>
        <v>0</v>
      </c>
      <c r="M476" s="87">
        <v>240</v>
      </c>
      <c r="N476" s="19">
        <f t="shared" si="263"/>
        <v>0</v>
      </c>
      <c r="O476" s="18"/>
    </row>
    <row r="477" spans="1:20" s="19" customFormat="1" ht="13.5" customHeight="1" x14ac:dyDescent="0.25">
      <c r="A477" s="44" t="s">
        <v>94</v>
      </c>
      <c r="B477" s="47"/>
      <c r="C477" s="48">
        <v>105</v>
      </c>
      <c r="D477" s="48">
        <f t="shared" si="259"/>
        <v>0</v>
      </c>
      <c r="E477" s="50" t="s">
        <v>4</v>
      </c>
      <c r="F477" s="86"/>
      <c r="G477" s="179">
        <v>130</v>
      </c>
      <c r="H477" s="63">
        <f t="shared" si="290"/>
        <v>0</v>
      </c>
      <c r="I477" s="206">
        <v>130</v>
      </c>
      <c r="J477" s="63">
        <f t="shared" si="291"/>
        <v>0</v>
      </c>
      <c r="K477" s="59">
        <v>130</v>
      </c>
      <c r="L477" s="63">
        <f t="shared" si="292"/>
        <v>0</v>
      </c>
      <c r="M477" s="87">
        <v>240</v>
      </c>
      <c r="N477" s="19">
        <f t="shared" si="263"/>
        <v>0</v>
      </c>
      <c r="O477" s="18"/>
    </row>
    <row r="478" spans="1:20" s="19" customFormat="1" ht="13.5" customHeight="1" x14ac:dyDescent="0.25">
      <c r="A478" s="44" t="s">
        <v>95</v>
      </c>
      <c r="B478" s="47"/>
      <c r="C478" s="48">
        <v>105</v>
      </c>
      <c r="D478" s="48">
        <f t="shared" ref="D478:D480" si="293">C478*F478</f>
        <v>0</v>
      </c>
      <c r="E478" s="50" t="s">
        <v>4</v>
      </c>
      <c r="F478" s="86"/>
      <c r="G478" s="179">
        <v>130</v>
      </c>
      <c r="H478" s="63">
        <f t="shared" si="290"/>
        <v>0</v>
      </c>
      <c r="I478" s="206">
        <v>130</v>
      </c>
      <c r="J478" s="63">
        <f t="shared" si="291"/>
        <v>0</v>
      </c>
      <c r="K478" s="59">
        <v>130</v>
      </c>
      <c r="L478" s="63">
        <f t="shared" si="292"/>
        <v>0</v>
      </c>
      <c r="M478" s="87">
        <v>240</v>
      </c>
      <c r="N478" s="19">
        <f t="shared" si="263"/>
        <v>0</v>
      </c>
      <c r="O478" s="18"/>
    </row>
    <row r="479" spans="1:20" s="19" customFormat="1" ht="13.5" customHeight="1" x14ac:dyDescent="0.25">
      <c r="A479" s="44" t="s">
        <v>542</v>
      </c>
      <c r="B479" s="47" t="s">
        <v>541</v>
      </c>
      <c r="C479" s="48">
        <v>105</v>
      </c>
      <c r="D479" s="48">
        <f t="shared" si="293"/>
        <v>0</v>
      </c>
      <c r="E479" s="50" t="s">
        <v>4</v>
      </c>
      <c r="F479" s="86"/>
      <c r="G479" s="179">
        <v>130</v>
      </c>
      <c r="H479" s="63">
        <f t="shared" si="290"/>
        <v>0</v>
      </c>
      <c r="I479" s="206">
        <v>130</v>
      </c>
      <c r="J479" s="63">
        <f t="shared" si="291"/>
        <v>0</v>
      </c>
      <c r="K479" s="59">
        <v>130</v>
      </c>
      <c r="L479" s="63">
        <f t="shared" si="292"/>
        <v>0</v>
      </c>
      <c r="M479" s="87">
        <v>240</v>
      </c>
      <c r="N479" s="19">
        <f t="shared" si="263"/>
        <v>0</v>
      </c>
      <c r="O479" s="18"/>
    </row>
    <row r="480" spans="1:20" s="19" customFormat="1" ht="13.5" customHeight="1" x14ac:dyDescent="0.25">
      <c r="A480" s="44" t="s">
        <v>96</v>
      </c>
      <c r="B480" s="47" t="s">
        <v>543</v>
      </c>
      <c r="C480" s="48">
        <v>135</v>
      </c>
      <c r="D480" s="48">
        <f t="shared" si="293"/>
        <v>0</v>
      </c>
      <c r="E480" s="50" t="s">
        <v>4</v>
      </c>
      <c r="F480" s="86"/>
      <c r="G480" s="179">
        <v>130</v>
      </c>
      <c r="H480" s="63">
        <f t="shared" si="290"/>
        <v>0</v>
      </c>
      <c r="I480" s="206">
        <v>130</v>
      </c>
      <c r="J480" s="63">
        <f t="shared" si="291"/>
        <v>0</v>
      </c>
      <c r="K480" s="59">
        <v>130</v>
      </c>
      <c r="L480" s="63">
        <f t="shared" si="292"/>
        <v>0</v>
      </c>
      <c r="M480" s="87">
        <v>240</v>
      </c>
      <c r="N480" s="19">
        <f t="shared" si="263"/>
        <v>0</v>
      </c>
      <c r="O480" s="18"/>
    </row>
    <row r="481" spans="1:20" s="19" customFormat="1" ht="13.5" customHeight="1" x14ac:dyDescent="0.25">
      <c r="A481" s="36" t="s">
        <v>3</v>
      </c>
      <c r="B481" s="47"/>
      <c r="C481" s="47"/>
      <c r="D481" s="138">
        <f>SUM(D476:D480)</f>
        <v>0</v>
      </c>
      <c r="E481" s="138"/>
      <c r="F481" s="106">
        <f>SUM(F476:F480)</f>
        <v>0</v>
      </c>
      <c r="G481" s="160"/>
      <c r="H481" s="105">
        <f>SUM(H476:H480)</f>
        <v>0</v>
      </c>
      <c r="I481" s="105"/>
      <c r="J481" s="105">
        <f t="shared" ref="J481:L481" si="294">SUM(J476:J480)</f>
        <v>0</v>
      </c>
      <c r="K481" s="105"/>
      <c r="L481" s="105">
        <f t="shared" si="294"/>
        <v>0</v>
      </c>
      <c r="M481" s="126"/>
      <c r="O481" s="18"/>
    </row>
    <row r="482" spans="1:20" s="19" customFormat="1" ht="4.5" customHeight="1" x14ac:dyDescent="0.25">
      <c r="A482" s="251"/>
      <c r="B482" s="252"/>
      <c r="C482" s="252"/>
      <c r="D482" s="252"/>
      <c r="E482" s="252"/>
      <c r="F482" s="252"/>
      <c r="G482" s="252"/>
      <c r="H482" s="252"/>
      <c r="I482" s="252"/>
      <c r="J482" s="252"/>
      <c r="K482" s="252"/>
      <c r="L482" s="252"/>
      <c r="M482" s="253"/>
      <c r="O482" s="18"/>
    </row>
    <row r="483" spans="1:20" s="19" customFormat="1" ht="30" customHeight="1" x14ac:dyDescent="0.25">
      <c r="A483" s="235" t="s">
        <v>632</v>
      </c>
      <c r="B483" s="235"/>
      <c r="C483" s="235"/>
      <c r="D483" s="235"/>
      <c r="E483" s="235"/>
      <c r="F483" s="235"/>
      <c r="G483" s="242"/>
      <c r="H483" s="242"/>
      <c r="I483" s="242"/>
      <c r="J483" s="242"/>
      <c r="K483" s="242"/>
      <c r="L483" s="242"/>
      <c r="M483" s="243"/>
      <c r="O483" s="18"/>
      <c r="P483" s="353" t="s">
        <v>355</v>
      </c>
      <c r="Q483" s="353"/>
      <c r="R483" s="353"/>
      <c r="S483" s="353"/>
      <c r="T483" s="353"/>
    </row>
    <row r="484" spans="1:20" s="19" customFormat="1" ht="13.5" customHeight="1" x14ac:dyDescent="0.25">
      <c r="A484" s="44" t="s">
        <v>97</v>
      </c>
      <c r="B484" s="47"/>
      <c r="C484" s="48">
        <v>102</v>
      </c>
      <c r="D484" s="48">
        <f>C484*F484</f>
        <v>0</v>
      </c>
      <c r="E484" s="50" t="s">
        <v>4</v>
      </c>
      <c r="F484" s="86"/>
      <c r="G484" s="179">
        <v>47</v>
      </c>
      <c r="H484" s="63">
        <f t="shared" ref="H484:H496" si="295">G484*F484</f>
        <v>0</v>
      </c>
      <c r="I484" s="206">
        <v>47</v>
      </c>
      <c r="J484" s="63">
        <f t="shared" ref="J484:J496" si="296">F484*I484</f>
        <v>0</v>
      </c>
      <c r="K484" s="59">
        <v>47</v>
      </c>
      <c r="L484" s="63">
        <f t="shared" ref="L484:L496" si="297">F484*K484</f>
        <v>0</v>
      </c>
      <c r="M484" s="87">
        <v>85</v>
      </c>
      <c r="N484" s="19">
        <f t="shared" ref="N484:N496" si="298">M484*F484</f>
        <v>0</v>
      </c>
      <c r="O484" s="18"/>
    </row>
    <row r="485" spans="1:20" s="19" customFormat="1" ht="13.5" customHeight="1" x14ac:dyDescent="0.25">
      <c r="A485" s="44" t="s">
        <v>98</v>
      </c>
      <c r="B485" s="47" t="s">
        <v>544</v>
      </c>
      <c r="C485" s="48">
        <v>102</v>
      </c>
      <c r="D485" s="48">
        <f>C485*F485</f>
        <v>0</v>
      </c>
      <c r="E485" s="50" t="s">
        <v>4</v>
      </c>
      <c r="F485" s="86"/>
      <c r="G485" s="179">
        <v>47</v>
      </c>
      <c r="H485" s="63">
        <f t="shared" si="295"/>
        <v>0</v>
      </c>
      <c r="I485" s="206">
        <v>47</v>
      </c>
      <c r="J485" s="63">
        <f t="shared" si="296"/>
        <v>0</v>
      </c>
      <c r="K485" s="59">
        <v>47</v>
      </c>
      <c r="L485" s="63">
        <f t="shared" si="297"/>
        <v>0</v>
      </c>
      <c r="M485" s="87">
        <v>85</v>
      </c>
      <c r="N485" s="19">
        <f t="shared" si="298"/>
        <v>0</v>
      </c>
      <c r="O485" s="18"/>
    </row>
    <row r="486" spans="1:20" s="19" customFormat="1" ht="13.5" customHeight="1" x14ac:dyDescent="0.25">
      <c r="A486" s="44" t="s">
        <v>99</v>
      </c>
      <c r="B486" s="47" t="s">
        <v>545</v>
      </c>
      <c r="C486" s="48">
        <v>102</v>
      </c>
      <c r="D486" s="48">
        <f>C486*F486</f>
        <v>0</v>
      </c>
      <c r="E486" s="50" t="s">
        <v>4</v>
      </c>
      <c r="F486" s="86"/>
      <c r="G486" s="179">
        <v>47</v>
      </c>
      <c r="H486" s="63">
        <f t="shared" si="295"/>
        <v>0</v>
      </c>
      <c r="I486" s="206">
        <v>47</v>
      </c>
      <c r="J486" s="63">
        <f t="shared" si="296"/>
        <v>0</v>
      </c>
      <c r="K486" s="59">
        <v>47</v>
      </c>
      <c r="L486" s="63">
        <f t="shared" si="297"/>
        <v>0</v>
      </c>
      <c r="M486" s="87">
        <v>85</v>
      </c>
      <c r="N486" s="19">
        <f t="shared" si="298"/>
        <v>0</v>
      </c>
      <c r="O486" s="18"/>
    </row>
    <row r="487" spans="1:20" s="19" customFormat="1" ht="13.5" customHeight="1" x14ac:dyDescent="0.25">
      <c r="A487" s="44" t="s">
        <v>100</v>
      </c>
      <c r="B487" s="47" t="s">
        <v>546</v>
      </c>
      <c r="C487" s="48">
        <v>102</v>
      </c>
      <c r="D487" s="48">
        <f>C487*F487</f>
        <v>0</v>
      </c>
      <c r="E487" s="50" t="s">
        <v>4</v>
      </c>
      <c r="F487" s="86"/>
      <c r="G487" s="179">
        <v>47</v>
      </c>
      <c r="H487" s="63">
        <f t="shared" si="295"/>
        <v>0</v>
      </c>
      <c r="I487" s="206">
        <v>47</v>
      </c>
      <c r="J487" s="63">
        <f t="shared" si="296"/>
        <v>0</v>
      </c>
      <c r="K487" s="59">
        <v>47</v>
      </c>
      <c r="L487" s="63">
        <f t="shared" si="297"/>
        <v>0</v>
      </c>
      <c r="M487" s="87">
        <v>85</v>
      </c>
      <c r="N487" s="19">
        <f t="shared" si="298"/>
        <v>0</v>
      </c>
      <c r="O487" s="18"/>
    </row>
    <row r="488" spans="1:20" s="19" customFormat="1" ht="13.5" customHeight="1" x14ac:dyDescent="0.25">
      <c r="A488" s="44" t="s">
        <v>101</v>
      </c>
      <c r="B488" s="47" t="s">
        <v>547</v>
      </c>
      <c r="C488" s="48">
        <v>102</v>
      </c>
      <c r="D488" s="48">
        <f>C488*F488</f>
        <v>0</v>
      </c>
      <c r="E488" s="50" t="s">
        <v>4</v>
      </c>
      <c r="F488" s="86"/>
      <c r="G488" s="179">
        <v>47</v>
      </c>
      <c r="H488" s="63">
        <f t="shared" si="295"/>
        <v>0</v>
      </c>
      <c r="I488" s="206">
        <v>47</v>
      </c>
      <c r="J488" s="63">
        <f t="shared" si="296"/>
        <v>0</v>
      </c>
      <c r="K488" s="59">
        <v>47</v>
      </c>
      <c r="L488" s="63">
        <f t="shared" si="297"/>
        <v>0</v>
      </c>
      <c r="M488" s="87">
        <v>85</v>
      </c>
      <c r="N488" s="19">
        <f t="shared" si="298"/>
        <v>0</v>
      </c>
      <c r="O488" s="18"/>
    </row>
    <row r="489" spans="1:20" s="19" customFormat="1" ht="13.5" customHeight="1" x14ac:dyDescent="0.25">
      <c r="A489" s="44" t="s">
        <v>102</v>
      </c>
      <c r="B489" s="47" t="s">
        <v>548</v>
      </c>
      <c r="C489" s="48">
        <v>102</v>
      </c>
      <c r="D489" s="48">
        <f t="shared" ref="D489:D496" si="299">C489*F489</f>
        <v>0</v>
      </c>
      <c r="E489" s="50" t="s">
        <v>4</v>
      </c>
      <c r="F489" s="86"/>
      <c r="G489" s="179">
        <v>47</v>
      </c>
      <c r="H489" s="63">
        <f t="shared" si="295"/>
        <v>0</v>
      </c>
      <c r="I489" s="206">
        <v>47</v>
      </c>
      <c r="J489" s="63">
        <f t="shared" si="296"/>
        <v>0</v>
      </c>
      <c r="K489" s="59">
        <v>47</v>
      </c>
      <c r="L489" s="63">
        <f t="shared" si="297"/>
        <v>0</v>
      </c>
      <c r="M489" s="87">
        <v>85</v>
      </c>
      <c r="N489" s="19">
        <f t="shared" si="298"/>
        <v>0</v>
      </c>
      <c r="O489" s="18"/>
    </row>
    <row r="490" spans="1:20" s="19" customFormat="1" ht="13.5" customHeight="1" x14ac:dyDescent="0.25">
      <c r="A490" s="44" t="s">
        <v>103</v>
      </c>
      <c r="B490" s="47"/>
      <c r="C490" s="48">
        <v>102</v>
      </c>
      <c r="D490" s="48">
        <f t="shared" si="299"/>
        <v>0</v>
      </c>
      <c r="E490" s="50" t="s">
        <v>4</v>
      </c>
      <c r="F490" s="86"/>
      <c r="G490" s="179">
        <v>47</v>
      </c>
      <c r="H490" s="63">
        <f t="shared" si="295"/>
        <v>0</v>
      </c>
      <c r="I490" s="206">
        <v>47</v>
      </c>
      <c r="J490" s="63">
        <f t="shared" si="296"/>
        <v>0</v>
      </c>
      <c r="K490" s="59">
        <v>47</v>
      </c>
      <c r="L490" s="63">
        <f t="shared" si="297"/>
        <v>0</v>
      </c>
      <c r="M490" s="87">
        <v>85</v>
      </c>
      <c r="N490" s="19">
        <f t="shared" si="298"/>
        <v>0</v>
      </c>
      <c r="O490" s="18"/>
    </row>
    <row r="491" spans="1:20" s="19" customFormat="1" ht="13.5" customHeight="1" x14ac:dyDescent="0.25">
      <c r="A491" s="44" t="s">
        <v>104</v>
      </c>
      <c r="B491" s="47"/>
      <c r="C491" s="48">
        <v>102</v>
      </c>
      <c r="D491" s="48">
        <f t="shared" si="299"/>
        <v>0</v>
      </c>
      <c r="E491" s="50" t="s">
        <v>4</v>
      </c>
      <c r="F491" s="86"/>
      <c r="G491" s="179">
        <v>47</v>
      </c>
      <c r="H491" s="63">
        <f t="shared" si="295"/>
        <v>0</v>
      </c>
      <c r="I491" s="206">
        <v>47</v>
      </c>
      <c r="J491" s="63">
        <f t="shared" si="296"/>
        <v>0</v>
      </c>
      <c r="K491" s="59">
        <v>47</v>
      </c>
      <c r="L491" s="63">
        <f t="shared" si="297"/>
        <v>0</v>
      </c>
      <c r="M491" s="87">
        <v>85</v>
      </c>
      <c r="N491" s="19">
        <f t="shared" si="298"/>
        <v>0</v>
      </c>
      <c r="O491" s="18"/>
    </row>
    <row r="492" spans="1:20" s="19" customFormat="1" ht="13.5" customHeight="1" x14ac:dyDescent="0.25">
      <c r="A492" s="44" t="s">
        <v>105</v>
      </c>
      <c r="B492" s="47" t="s">
        <v>549</v>
      </c>
      <c r="C492" s="48">
        <v>102</v>
      </c>
      <c r="D492" s="48">
        <f t="shared" si="299"/>
        <v>0</v>
      </c>
      <c r="E492" s="50" t="s">
        <v>4</v>
      </c>
      <c r="F492" s="86"/>
      <c r="G492" s="179">
        <v>47</v>
      </c>
      <c r="H492" s="63">
        <f t="shared" si="295"/>
        <v>0</v>
      </c>
      <c r="I492" s="206">
        <v>47</v>
      </c>
      <c r="J492" s="63">
        <f t="shared" si="296"/>
        <v>0</v>
      </c>
      <c r="K492" s="59">
        <v>47</v>
      </c>
      <c r="L492" s="63">
        <f t="shared" si="297"/>
        <v>0</v>
      </c>
      <c r="M492" s="87">
        <v>85</v>
      </c>
      <c r="N492" s="19">
        <f t="shared" si="298"/>
        <v>0</v>
      </c>
      <c r="O492" s="18"/>
    </row>
    <row r="493" spans="1:20" s="19" customFormat="1" ht="13.5" customHeight="1" x14ac:dyDescent="0.25">
      <c r="A493" s="44" t="s">
        <v>106</v>
      </c>
      <c r="B493" s="47" t="s">
        <v>550</v>
      </c>
      <c r="C493" s="48">
        <v>102</v>
      </c>
      <c r="D493" s="48">
        <f t="shared" si="299"/>
        <v>0</v>
      </c>
      <c r="E493" s="50" t="s">
        <v>4</v>
      </c>
      <c r="F493" s="86"/>
      <c r="G493" s="179">
        <v>47</v>
      </c>
      <c r="H493" s="63">
        <f t="shared" si="295"/>
        <v>0</v>
      </c>
      <c r="I493" s="206">
        <v>47</v>
      </c>
      <c r="J493" s="63">
        <f t="shared" si="296"/>
        <v>0</v>
      </c>
      <c r="K493" s="59">
        <v>47</v>
      </c>
      <c r="L493" s="63">
        <f t="shared" si="297"/>
        <v>0</v>
      </c>
      <c r="M493" s="87">
        <v>85</v>
      </c>
      <c r="N493" s="19">
        <f t="shared" si="298"/>
        <v>0</v>
      </c>
      <c r="O493" s="18"/>
    </row>
    <row r="494" spans="1:20" s="19" customFormat="1" ht="13.5" customHeight="1" x14ac:dyDescent="0.25">
      <c r="A494" s="44" t="s">
        <v>107</v>
      </c>
      <c r="B494" s="47" t="s">
        <v>551</v>
      </c>
      <c r="C494" s="48">
        <v>102</v>
      </c>
      <c r="D494" s="48">
        <f t="shared" si="299"/>
        <v>0</v>
      </c>
      <c r="E494" s="50" t="s">
        <v>4</v>
      </c>
      <c r="F494" s="86"/>
      <c r="G494" s="179">
        <v>47</v>
      </c>
      <c r="H494" s="63">
        <f t="shared" si="295"/>
        <v>0</v>
      </c>
      <c r="I494" s="206">
        <v>47</v>
      </c>
      <c r="J494" s="63">
        <f t="shared" si="296"/>
        <v>0</v>
      </c>
      <c r="K494" s="59">
        <v>47</v>
      </c>
      <c r="L494" s="63">
        <f t="shared" si="297"/>
        <v>0</v>
      </c>
      <c r="M494" s="87">
        <v>85</v>
      </c>
      <c r="N494" s="19">
        <f t="shared" si="298"/>
        <v>0</v>
      </c>
      <c r="O494" s="18"/>
    </row>
    <row r="495" spans="1:20" s="19" customFormat="1" ht="13.5" customHeight="1" x14ac:dyDescent="0.25">
      <c r="A495" s="44" t="s">
        <v>108</v>
      </c>
      <c r="B495" s="47"/>
      <c r="C495" s="48">
        <v>102</v>
      </c>
      <c r="D495" s="48">
        <f t="shared" si="299"/>
        <v>0</v>
      </c>
      <c r="E495" s="50" t="s">
        <v>4</v>
      </c>
      <c r="F495" s="86"/>
      <c r="G495" s="179">
        <v>47</v>
      </c>
      <c r="H495" s="63">
        <f t="shared" si="295"/>
        <v>0</v>
      </c>
      <c r="I495" s="206">
        <v>47</v>
      </c>
      <c r="J495" s="63">
        <f t="shared" si="296"/>
        <v>0</v>
      </c>
      <c r="K495" s="59">
        <v>47</v>
      </c>
      <c r="L495" s="63">
        <f t="shared" si="297"/>
        <v>0</v>
      </c>
      <c r="M495" s="87">
        <v>85</v>
      </c>
      <c r="N495" s="19">
        <f t="shared" si="298"/>
        <v>0</v>
      </c>
      <c r="O495" s="18"/>
    </row>
    <row r="496" spans="1:20" s="19" customFormat="1" ht="13.5" customHeight="1" x14ac:dyDescent="0.25">
      <c r="A496" s="44" t="s">
        <v>109</v>
      </c>
      <c r="B496" s="47" t="s">
        <v>552</v>
      </c>
      <c r="C496" s="48">
        <v>102</v>
      </c>
      <c r="D496" s="48">
        <f t="shared" si="299"/>
        <v>0</v>
      </c>
      <c r="E496" s="50" t="s">
        <v>4</v>
      </c>
      <c r="F496" s="86"/>
      <c r="G496" s="179">
        <v>47</v>
      </c>
      <c r="H496" s="63">
        <f t="shared" si="295"/>
        <v>0</v>
      </c>
      <c r="I496" s="206">
        <v>47</v>
      </c>
      <c r="J496" s="63">
        <f t="shared" si="296"/>
        <v>0</v>
      </c>
      <c r="K496" s="59">
        <v>47</v>
      </c>
      <c r="L496" s="63">
        <f t="shared" si="297"/>
        <v>0</v>
      </c>
      <c r="M496" s="87">
        <v>85</v>
      </c>
      <c r="N496" s="19">
        <f t="shared" si="298"/>
        <v>0</v>
      </c>
      <c r="O496" s="18"/>
    </row>
    <row r="497" spans="1:20" s="19" customFormat="1" ht="13.5" customHeight="1" x14ac:dyDescent="0.25">
      <c r="A497" s="36" t="s">
        <v>3</v>
      </c>
      <c r="B497" s="47"/>
      <c r="C497" s="47"/>
      <c r="D497" s="138">
        <f>SUM(D484:D496)</f>
        <v>0</v>
      </c>
      <c r="E497" s="138"/>
      <c r="F497" s="106">
        <f>SUM(F484:F496)</f>
        <v>0</v>
      </c>
      <c r="G497" s="160"/>
      <c r="H497" s="105">
        <f>SUM(H484:H496)</f>
        <v>0</v>
      </c>
      <c r="I497" s="105"/>
      <c r="J497" s="105">
        <f>SUM(J484:J496)</f>
        <v>0</v>
      </c>
      <c r="K497" s="105"/>
      <c r="L497" s="105">
        <f>SUM(L484:L496)</f>
        <v>0</v>
      </c>
      <c r="M497" s="126"/>
      <c r="O497" s="18"/>
    </row>
    <row r="498" spans="1:20" s="18" customFormat="1" ht="4.5" customHeight="1" x14ac:dyDescent="0.25">
      <c r="A498" s="251"/>
      <c r="B498" s="252"/>
      <c r="C498" s="252"/>
      <c r="D498" s="252"/>
      <c r="E498" s="252"/>
      <c r="F498" s="252"/>
      <c r="G498" s="252"/>
      <c r="H498" s="252"/>
      <c r="I498" s="252"/>
      <c r="J498" s="252"/>
      <c r="K498" s="252"/>
      <c r="L498" s="252"/>
      <c r="M498" s="253"/>
    </row>
    <row r="499" spans="1:20" ht="30" customHeight="1" x14ac:dyDescent="0.25">
      <c r="A499" s="235" t="s">
        <v>630</v>
      </c>
      <c r="B499" s="235"/>
      <c r="C499" s="235"/>
      <c r="D499" s="235"/>
      <c r="E499" s="235"/>
      <c r="F499" s="235"/>
      <c r="G499" s="242"/>
      <c r="H499" s="242"/>
      <c r="I499" s="242"/>
      <c r="J499" s="242"/>
      <c r="K499" s="242"/>
      <c r="L499" s="242"/>
      <c r="M499" s="243"/>
      <c r="P499" s="353" t="s">
        <v>355</v>
      </c>
      <c r="Q499" s="353"/>
      <c r="R499" s="353"/>
      <c r="S499" s="353"/>
      <c r="T499" s="353"/>
    </row>
    <row r="500" spans="1:20" ht="13.5" customHeight="1" x14ac:dyDescent="0.25">
      <c r="A500" s="44" t="s">
        <v>205</v>
      </c>
      <c r="B500" s="47" t="s">
        <v>555</v>
      </c>
      <c r="C500" s="48">
        <v>53</v>
      </c>
      <c r="D500" s="48">
        <f t="shared" ref="D500:D513" si="300">C500*F500</f>
        <v>0</v>
      </c>
      <c r="E500" s="50" t="s">
        <v>4</v>
      </c>
      <c r="F500" s="86"/>
      <c r="G500" s="178">
        <v>55.44</v>
      </c>
      <c r="H500" s="63">
        <f t="shared" ref="H500:H508" si="301">G500*F500</f>
        <v>0</v>
      </c>
      <c r="I500" s="204">
        <v>55.44</v>
      </c>
      <c r="J500" s="63">
        <f t="shared" ref="J500:J508" si="302">F500*I500</f>
        <v>0</v>
      </c>
      <c r="K500" s="142">
        <v>55.44</v>
      </c>
      <c r="L500" s="63">
        <f t="shared" ref="L500:L508" si="303">F500*K500</f>
        <v>0</v>
      </c>
      <c r="M500" s="87">
        <v>86</v>
      </c>
      <c r="N500" s="1">
        <f t="shared" ref="N500:N536" si="304">M500*F500</f>
        <v>0</v>
      </c>
    </row>
    <row r="501" spans="1:20" ht="13.5" customHeight="1" x14ac:dyDescent="0.25">
      <c r="A501" s="44" t="s">
        <v>206</v>
      </c>
      <c r="B501" s="47" t="s">
        <v>556</v>
      </c>
      <c r="C501" s="48">
        <v>53</v>
      </c>
      <c r="D501" s="48">
        <f t="shared" si="300"/>
        <v>0</v>
      </c>
      <c r="E501" s="50" t="s">
        <v>4</v>
      </c>
      <c r="F501" s="86"/>
      <c r="G501" s="178">
        <v>55.44</v>
      </c>
      <c r="H501" s="63">
        <f t="shared" si="301"/>
        <v>0</v>
      </c>
      <c r="I501" s="204">
        <v>55.44</v>
      </c>
      <c r="J501" s="63">
        <f t="shared" si="302"/>
        <v>0</v>
      </c>
      <c r="K501" s="142">
        <v>55.44</v>
      </c>
      <c r="L501" s="63">
        <f t="shared" si="303"/>
        <v>0</v>
      </c>
      <c r="M501" s="87">
        <v>86</v>
      </c>
      <c r="N501" s="1">
        <f t="shared" si="304"/>
        <v>0</v>
      </c>
    </row>
    <row r="502" spans="1:20" ht="13.5" customHeight="1" x14ac:dyDescent="0.25">
      <c r="A502" s="44" t="s">
        <v>207</v>
      </c>
      <c r="B502" s="47" t="s">
        <v>557</v>
      </c>
      <c r="C502" s="48">
        <v>53</v>
      </c>
      <c r="D502" s="48">
        <f t="shared" si="300"/>
        <v>0</v>
      </c>
      <c r="E502" s="50" t="s">
        <v>4</v>
      </c>
      <c r="F502" s="86"/>
      <c r="G502" s="178">
        <v>55.44</v>
      </c>
      <c r="H502" s="63">
        <f t="shared" si="301"/>
        <v>0</v>
      </c>
      <c r="I502" s="204">
        <v>55.44</v>
      </c>
      <c r="J502" s="63">
        <f t="shared" si="302"/>
        <v>0</v>
      </c>
      <c r="K502" s="142">
        <v>55.44</v>
      </c>
      <c r="L502" s="63">
        <f t="shared" si="303"/>
        <v>0</v>
      </c>
      <c r="M502" s="87">
        <v>86</v>
      </c>
      <c r="N502" s="1">
        <f t="shared" si="304"/>
        <v>0</v>
      </c>
    </row>
    <row r="503" spans="1:20" ht="13.5" customHeight="1" x14ac:dyDescent="0.25">
      <c r="A503" s="44" t="s">
        <v>208</v>
      </c>
      <c r="B503" s="47" t="s">
        <v>558</v>
      </c>
      <c r="C503" s="48">
        <v>53</v>
      </c>
      <c r="D503" s="48">
        <f t="shared" si="300"/>
        <v>0</v>
      </c>
      <c r="E503" s="50" t="s">
        <v>4</v>
      </c>
      <c r="F503" s="86"/>
      <c r="G503" s="178">
        <v>55.44</v>
      </c>
      <c r="H503" s="63">
        <f t="shared" si="301"/>
        <v>0</v>
      </c>
      <c r="I503" s="204">
        <v>55.44</v>
      </c>
      <c r="J503" s="63">
        <f t="shared" si="302"/>
        <v>0</v>
      </c>
      <c r="K503" s="142">
        <v>55.44</v>
      </c>
      <c r="L503" s="63">
        <f t="shared" si="303"/>
        <v>0</v>
      </c>
      <c r="M503" s="87">
        <v>86</v>
      </c>
      <c r="N503" s="1">
        <f t="shared" si="304"/>
        <v>0</v>
      </c>
    </row>
    <row r="504" spans="1:20" ht="13.5" customHeight="1" x14ac:dyDescent="0.25">
      <c r="A504" s="44" t="s">
        <v>209</v>
      </c>
      <c r="B504" s="47" t="s">
        <v>559</v>
      </c>
      <c r="C504" s="48">
        <v>53</v>
      </c>
      <c r="D504" s="48">
        <f t="shared" si="300"/>
        <v>0</v>
      </c>
      <c r="E504" s="50" t="s">
        <v>4</v>
      </c>
      <c r="F504" s="86"/>
      <c r="G504" s="178">
        <v>55.44</v>
      </c>
      <c r="H504" s="63">
        <f t="shared" si="301"/>
        <v>0</v>
      </c>
      <c r="I504" s="204">
        <v>55.44</v>
      </c>
      <c r="J504" s="63">
        <f t="shared" si="302"/>
        <v>0</v>
      </c>
      <c r="K504" s="142">
        <v>55.44</v>
      </c>
      <c r="L504" s="63">
        <f t="shared" si="303"/>
        <v>0</v>
      </c>
      <c r="M504" s="87">
        <v>86</v>
      </c>
      <c r="N504" s="1">
        <f t="shared" si="304"/>
        <v>0</v>
      </c>
    </row>
    <row r="505" spans="1:20" ht="13.5" customHeight="1" x14ac:dyDescent="0.25">
      <c r="A505" s="44" t="s">
        <v>193</v>
      </c>
      <c r="B505" s="47" t="s">
        <v>560</v>
      </c>
      <c r="C505" s="48">
        <v>53</v>
      </c>
      <c r="D505" s="48">
        <f t="shared" si="300"/>
        <v>0</v>
      </c>
      <c r="E505" s="50" t="s">
        <v>4</v>
      </c>
      <c r="F505" s="86"/>
      <c r="G505" s="178">
        <v>55.44</v>
      </c>
      <c r="H505" s="63">
        <f t="shared" si="301"/>
        <v>0</v>
      </c>
      <c r="I505" s="204">
        <v>55.44</v>
      </c>
      <c r="J505" s="63">
        <f t="shared" si="302"/>
        <v>0</v>
      </c>
      <c r="K505" s="142">
        <v>55.44</v>
      </c>
      <c r="L505" s="63">
        <f t="shared" si="303"/>
        <v>0</v>
      </c>
      <c r="M505" s="87">
        <v>86</v>
      </c>
      <c r="N505" s="1">
        <f t="shared" si="304"/>
        <v>0</v>
      </c>
    </row>
    <row r="506" spans="1:20" ht="13.5" hidden="1" customHeight="1" x14ac:dyDescent="0.25">
      <c r="A506" s="44" t="s">
        <v>210</v>
      </c>
      <c r="B506" s="47"/>
      <c r="C506" s="48">
        <v>53</v>
      </c>
      <c r="D506" s="48">
        <f t="shared" si="300"/>
        <v>0</v>
      </c>
      <c r="E506" s="50" t="s">
        <v>4</v>
      </c>
      <c r="F506" s="86"/>
      <c r="G506" s="178">
        <v>55.44</v>
      </c>
      <c r="H506" s="63">
        <f t="shared" si="301"/>
        <v>0</v>
      </c>
      <c r="I506" s="204">
        <v>55.44</v>
      </c>
      <c r="J506" s="63">
        <f t="shared" si="302"/>
        <v>0</v>
      </c>
      <c r="K506" s="142">
        <v>55.44</v>
      </c>
      <c r="L506" s="63">
        <f t="shared" si="303"/>
        <v>0</v>
      </c>
      <c r="M506" s="87">
        <v>86</v>
      </c>
      <c r="N506" s="1">
        <f t="shared" si="304"/>
        <v>0</v>
      </c>
    </row>
    <row r="507" spans="1:20" ht="13.5" customHeight="1" x14ac:dyDescent="0.25">
      <c r="A507" s="44" t="s">
        <v>211</v>
      </c>
      <c r="B507" s="47" t="s">
        <v>561</v>
      </c>
      <c r="C507" s="48">
        <v>53</v>
      </c>
      <c r="D507" s="48">
        <f t="shared" si="300"/>
        <v>0</v>
      </c>
      <c r="E507" s="50" t="s">
        <v>4</v>
      </c>
      <c r="F507" s="86"/>
      <c r="G507" s="178">
        <v>55.44</v>
      </c>
      <c r="H507" s="63">
        <f t="shared" si="301"/>
        <v>0</v>
      </c>
      <c r="I507" s="204">
        <v>55.44</v>
      </c>
      <c r="J507" s="63">
        <f t="shared" si="302"/>
        <v>0</v>
      </c>
      <c r="K507" s="142">
        <v>55.44</v>
      </c>
      <c r="L507" s="63">
        <f t="shared" si="303"/>
        <v>0</v>
      </c>
      <c r="M507" s="87">
        <v>86</v>
      </c>
      <c r="N507" s="1">
        <f t="shared" si="304"/>
        <v>0</v>
      </c>
    </row>
    <row r="508" spans="1:20" ht="13.5" customHeight="1" x14ac:dyDescent="0.25">
      <c r="A508" s="44" t="s">
        <v>201</v>
      </c>
      <c r="B508" s="47" t="s">
        <v>562</v>
      </c>
      <c r="C508" s="48">
        <v>53</v>
      </c>
      <c r="D508" s="48">
        <f t="shared" si="300"/>
        <v>0</v>
      </c>
      <c r="E508" s="50" t="s">
        <v>4</v>
      </c>
      <c r="F508" s="86"/>
      <c r="G508" s="178">
        <v>55.44</v>
      </c>
      <c r="H508" s="63">
        <f t="shared" si="301"/>
        <v>0</v>
      </c>
      <c r="I508" s="204">
        <v>55.44</v>
      </c>
      <c r="J508" s="63">
        <f t="shared" si="302"/>
        <v>0</v>
      </c>
      <c r="K508" s="142">
        <v>55.44</v>
      </c>
      <c r="L508" s="63">
        <f t="shared" si="303"/>
        <v>0</v>
      </c>
      <c r="M508" s="87">
        <v>86</v>
      </c>
      <c r="N508" s="1">
        <f t="shared" si="304"/>
        <v>0</v>
      </c>
    </row>
    <row r="509" spans="1:20" ht="13.5" hidden="1" customHeight="1" x14ac:dyDescent="0.25">
      <c r="A509" s="44" t="s">
        <v>196</v>
      </c>
      <c r="B509" s="47"/>
      <c r="C509" s="48">
        <v>53</v>
      </c>
      <c r="D509" s="48">
        <f t="shared" si="300"/>
        <v>0</v>
      </c>
      <c r="E509" s="50" t="s">
        <v>4</v>
      </c>
      <c r="F509" s="86"/>
      <c r="G509" s="178">
        <v>55.44</v>
      </c>
      <c r="H509" s="63">
        <f t="shared" ref="H509:H513" si="305">G509*F509</f>
        <v>0</v>
      </c>
      <c r="I509" s="204">
        <v>55.44</v>
      </c>
      <c r="J509" s="63">
        <f t="shared" ref="J509:J513" si="306">F509*I509</f>
        <v>0</v>
      </c>
      <c r="K509" s="142">
        <v>55.44</v>
      </c>
      <c r="L509" s="63">
        <f t="shared" ref="L509:L513" si="307">F509*K509</f>
        <v>0</v>
      </c>
      <c r="M509" s="87">
        <v>86</v>
      </c>
      <c r="N509" s="1">
        <f t="shared" si="304"/>
        <v>0</v>
      </c>
    </row>
    <row r="510" spans="1:20" ht="13.5" hidden="1" customHeight="1" x14ac:dyDescent="0.25">
      <c r="A510" s="44" t="s">
        <v>212</v>
      </c>
      <c r="B510" s="47"/>
      <c r="C510" s="48">
        <v>53</v>
      </c>
      <c r="D510" s="48">
        <f t="shared" si="300"/>
        <v>0</v>
      </c>
      <c r="E510" s="50" t="s">
        <v>4</v>
      </c>
      <c r="F510" s="86"/>
      <c r="G510" s="178">
        <v>55.44</v>
      </c>
      <c r="H510" s="63">
        <f t="shared" si="305"/>
        <v>0</v>
      </c>
      <c r="I510" s="204">
        <v>55.44</v>
      </c>
      <c r="J510" s="63">
        <f t="shared" si="306"/>
        <v>0</v>
      </c>
      <c r="K510" s="142">
        <v>55.44</v>
      </c>
      <c r="L510" s="63">
        <f t="shared" si="307"/>
        <v>0</v>
      </c>
      <c r="M510" s="87">
        <v>86</v>
      </c>
      <c r="N510" s="1">
        <f t="shared" si="304"/>
        <v>0</v>
      </c>
    </row>
    <row r="511" spans="1:20" ht="13.5" hidden="1" customHeight="1" x14ac:dyDescent="0.25">
      <c r="A511" s="121" t="s">
        <v>213</v>
      </c>
      <c r="B511" s="29"/>
      <c r="C511" s="48">
        <v>53</v>
      </c>
      <c r="D511" s="48">
        <f t="shared" si="300"/>
        <v>0</v>
      </c>
      <c r="E511" s="50" t="s">
        <v>4</v>
      </c>
      <c r="F511" s="86"/>
      <c r="G511" s="178">
        <v>55.44</v>
      </c>
      <c r="H511" s="63">
        <f t="shared" si="305"/>
        <v>0</v>
      </c>
      <c r="I511" s="204">
        <v>55.44</v>
      </c>
      <c r="J511" s="63">
        <f t="shared" si="306"/>
        <v>0</v>
      </c>
      <c r="K511" s="142">
        <v>55.44</v>
      </c>
      <c r="L511" s="63">
        <f t="shared" si="307"/>
        <v>0</v>
      </c>
      <c r="M511" s="87">
        <v>86</v>
      </c>
      <c r="N511" s="1">
        <f t="shared" si="304"/>
        <v>0</v>
      </c>
    </row>
    <row r="512" spans="1:20" ht="13.5" customHeight="1" x14ac:dyDescent="0.25">
      <c r="A512" s="46" t="s">
        <v>197</v>
      </c>
      <c r="B512" s="146" t="s">
        <v>563</v>
      </c>
      <c r="C512" s="48">
        <v>53</v>
      </c>
      <c r="D512" s="48">
        <f t="shared" si="300"/>
        <v>0</v>
      </c>
      <c r="E512" s="50" t="s">
        <v>4</v>
      </c>
      <c r="F512" s="86"/>
      <c r="G512" s="178">
        <v>55.44</v>
      </c>
      <c r="H512" s="63">
        <f t="shared" si="305"/>
        <v>0</v>
      </c>
      <c r="I512" s="204">
        <v>55.44</v>
      </c>
      <c r="J512" s="63">
        <f t="shared" si="306"/>
        <v>0</v>
      </c>
      <c r="K512" s="142">
        <v>55.44</v>
      </c>
      <c r="L512" s="63">
        <f t="shared" si="307"/>
        <v>0</v>
      </c>
      <c r="M512" s="87">
        <v>86</v>
      </c>
      <c r="N512" s="1">
        <f t="shared" si="304"/>
        <v>0</v>
      </c>
    </row>
    <row r="513" spans="1:20" ht="13.5" customHeight="1" x14ac:dyDescent="0.25">
      <c r="A513" s="46" t="s">
        <v>196</v>
      </c>
      <c r="B513" s="146" t="s">
        <v>564</v>
      </c>
      <c r="C513" s="48">
        <v>53</v>
      </c>
      <c r="D513" s="48">
        <f t="shared" si="300"/>
        <v>0</v>
      </c>
      <c r="E513" s="50" t="s">
        <v>4</v>
      </c>
      <c r="F513" s="86"/>
      <c r="G513" s="178">
        <v>55.44</v>
      </c>
      <c r="H513" s="63">
        <f t="shared" si="305"/>
        <v>0</v>
      </c>
      <c r="I513" s="204">
        <v>55.44</v>
      </c>
      <c r="J513" s="63">
        <f t="shared" si="306"/>
        <v>0</v>
      </c>
      <c r="K513" s="142">
        <v>55.44</v>
      </c>
      <c r="L513" s="63">
        <f t="shared" si="307"/>
        <v>0</v>
      </c>
      <c r="M513" s="87">
        <v>86</v>
      </c>
      <c r="N513" s="1">
        <f t="shared" si="304"/>
        <v>0</v>
      </c>
    </row>
    <row r="514" spans="1:20" ht="13.5" customHeight="1" x14ac:dyDescent="0.25">
      <c r="A514" s="36" t="s">
        <v>3</v>
      </c>
      <c r="B514" s="29"/>
      <c r="C514" s="130"/>
      <c r="D514" s="136">
        <f>SUM(D500:D513)</f>
        <v>0</v>
      </c>
      <c r="E514" s="136"/>
      <c r="F514" s="147">
        <f t="shared" ref="F514:H514" si="308">SUM(F500:F513)</f>
        <v>0</v>
      </c>
      <c r="G514" s="147"/>
      <c r="H514" s="149">
        <f t="shared" si="308"/>
        <v>0</v>
      </c>
      <c r="I514" s="149"/>
      <c r="J514" s="149">
        <f t="shared" ref="J514" si="309">SUM(J500:J513)</f>
        <v>0</v>
      </c>
      <c r="K514" s="149"/>
      <c r="L514" s="149">
        <f t="shared" ref="L514" si="310">SUM(L500:L513)</f>
        <v>0</v>
      </c>
      <c r="M514" s="87"/>
    </row>
    <row r="515" spans="1:20" ht="4.5" customHeight="1" x14ac:dyDescent="0.25">
      <c r="A515" s="260"/>
      <c r="B515" s="261"/>
      <c r="C515" s="261"/>
      <c r="D515" s="261"/>
      <c r="E515" s="261"/>
      <c r="F515" s="261"/>
      <c r="G515" s="261"/>
      <c r="H515" s="261"/>
      <c r="I515" s="261"/>
      <c r="J515" s="261"/>
      <c r="K515" s="261"/>
      <c r="L515" s="261"/>
      <c r="M515" s="262"/>
    </row>
    <row r="516" spans="1:20" s="19" customFormat="1" ht="30" customHeight="1" x14ac:dyDescent="0.25">
      <c r="A516" s="235" t="s">
        <v>639</v>
      </c>
      <c r="B516" s="235"/>
      <c r="C516" s="235"/>
      <c r="D516" s="235"/>
      <c r="E516" s="235"/>
      <c r="F516" s="235"/>
      <c r="G516" s="242"/>
      <c r="H516" s="242"/>
      <c r="I516" s="242"/>
      <c r="J516" s="242"/>
      <c r="K516" s="242"/>
      <c r="L516" s="242"/>
      <c r="M516" s="243"/>
      <c r="O516" s="18"/>
      <c r="P516" s="353" t="s">
        <v>355</v>
      </c>
      <c r="Q516" s="353"/>
      <c r="R516" s="353"/>
      <c r="S516" s="353"/>
      <c r="T516" s="353"/>
    </row>
    <row r="517" spans="1:20" s="19" customFormat="1" ht="13.5" customHeight="1" x14ac:dyDescent="0.25">
      <c r="A517" s="44" t="s">
        <v>122</v>
      </c>
      <c r="B517" s="47"/>
      <c r="C517" s="48">
        <v>250</v>
      </c>
      <c r="D517" s="48">
        <f>C517*F517</f>
        <v>0</v>
      </c>
      <c r="E517" s="50" t="s">
        <v>4</v>
      </c>
      <c r="F517" s="86"/>
      <c r="G517" s="178">
        <v>120</v>
      </c>
      <c r="H517" s="63">
        <f>G517*F517</f>
        <v>0</v>
      </c>
      <c r="I517" s="204">
        <v>120</v>
      </c>
      <c r="J517" s="63">
        <f>F517*I517</f>
        <v>0</v>
      </c>
      <c r="K517" s="142">
        <v>120</v>
      </c>
      <c r="L517" s="63">
        <f>F517*K517</f>
        <v>0</v>
      </c>
      <c r="M517" s="126">
        <v>220</v>
      </c>
      <c r="N517" s="19">
        <f>M517*F517</f>
        <v>0</v>
      </c>
    </row>
    <row r="518" spans="1:20" s="19" customFormat="1" ht="13.5" customHeight="1" x14ac:dyDescent="0.25">
      <c r="A518" s="44" t="s">
        <v>120</v>
      </c>
      <c r="B518" s="47"/>
      <c r="C518" s="48">
        <v>278</v>
      </c>
      <c r="D518" s="48">
        <f>C518*F518</f>
        <v>0</v>
      </c>
      <c r="E518" s="50" t="s">
        <v>4</v>
      </c>
      <c r="F518" s="86"/>
      <c r="G518" s="178">
        <v>170</v>
      </c>
      <c r="H518" s="63">
        <f t="shared" ref="H518:H519" si="311">F518*G518</f>
        <v>0</v>
      </c>
      <c r="I518" s="204">
        <v>170</v>
      </c>
      <c r="J518" s="63">
        <f>F518*I518</f>
        <v>0</v>
      </c>
      <c r="K518" s="142">
        <v>170</v>
      </c>
      <c r="L518" s="63">
        <f>F518*K518</f>
        <v>0</v>
      </c>
      <c r="M518" s="87">
        <v>315</v>
      </c>
      <c r="N518" s="19">
        <f t="shared" ref="N518:N519" si="312">M518*F518</f>
        <v>0</v>
      </c>
      <c r="O518" s="18"/>
    </row>
    <row r="519" spans="1:20" s="19" customFormat="1" ht="13.5" customHeight="1" x14ac:dyDescent="0.25">
      <c r="A519" s="44" t="s">
        <v>142</v>
      </c>
      <c r="B519" s="47" t="s">
        <v>553</v>
      </c>
      <c r="C519" s="48">
        <v>278</v>
      </c>
      <c r="D519" s="48">
        <f>C519*F519</f>
        <v>0</v>
      </c>
      <c r="E519" s="50" t="s">
        <v>4</v>
      </c>
      <c r="F519" s="86"/>
      <c r="G519" s="178">
        <v>135</v>
      </c>
      <c r="H519" s="63">
        <f t="shared" si="311"/>
        <v>0</v>
      </c>
      <c r="I519" s="204">
        <v>135</v>
      </c>
      <c r="J519" s="63">
        <f>F519*I519</f>
        <v>0</v>
      </c>
      <c r="K519" s="142">
        <v>135</v>
      </c>
      <c r="L519" s="63">
        <f>F519*K519</f>
        <v>0</v>
      </c>
      <c r="M519" s="87">
        <v>250</v>
      </c>
      <c r="N519" s="19">
        <f t="shared" si="312"/>
        <v>0</v>
      </c>
      <c r="O519" s="18"/>
    </row>
    <row r="520" spans="1:20" s="22" customFormat="1" ht="14.1" hidden="1" customHeight="1" x14ac:dyDescent="0.25">
      <c r="A520" s="36" t="s">
        <v>3</v>
      </c>
      <c r="B520" s="137"/>
      <c r="C520" s="137"/>
      <c r="D520" s="32">
        <f>SUM(D517:D519)</f>
        <v>0</v>
      </c>
      <c r="E520" s="75"/>
      <c r="F520" s="75">
        <f>SUM(F517:F519)</f>
        <v>0</v>
      </c>
      <c r="G520" s="76"/>
      <c r="H520" s="77">
        <f>SUM(H517:H519)</f>
        <v>0</v>
      </c>
      <c r="I520" s="77"/>
      <c r="J520" s="77">
        <f t="shared" ref="J520:L520" si="313">SUM(J517:J519)</f>
        <v>0</v>
      </c>
      <c r="K520" s="77"/>
      <c r="L520" s="77">
        <f t="shared" si="313"/>
        <v>0</v>
      </c>
      <c r="M520" s="78"/>
    </row>
    <row r="521" spans="1:20" ht="4.5" hidden="1" customHeight="1" x14ac:dyDescent="0.25">
      <c r="A521" s="370"/>
      <c r="B521" s="371"/>
      <c r="C521" s="371"/>
      <c r="D521" s="371"/>
      <c r="E521" s="371"/>
      <c r="F521" s="371"/>
      <c r="G521" s="371"/>
      <c r="H521" s="371"/>
      <c r="I521" s="371"/>
      <c r="J521" s="371"/>
      <c r="K521" s="371"/>
      <c r="L521" s="371"/>
      <c r="M521" s="372"/>
    </row>
    <row r="522" spans="1:20" ht="18" hidden="1" customHeight="1" x14ac:dyDescent="0.25">
      <c r="A522" s="249" t="s">
        <v>354</v>
      </c>
      <c r="B522" s="250"/>
      <c r="C522" s="250"/>
      <c r="D522" s="250"/>
      <c r="E522" s="250"/>
      <c r="F522" s="250"/>
      <c r="G522" s="250"/>
      <c r="H522" s="250"/>
      <c r="I522" s="250"/>
      <c r="J522" s="63">
        <f t="shared" ref="J522:J527" si="314">F522*I522</f>
        <v>0</v>
      </c>
      <c r="K522" s="247" t="s">
        <v>368</v>
      </c>
      <c r="L522" s="247"/>
      <c r="M522" s="248"/>
      <c r="P522" s="353" t="s">
        <v>355</v>
      </c>
      <c r="Q522" s="353"/>
      <c r="R522" s="353"/>
      <c r="S522" s="353"/>
      <c r="T522" s="353"/>
    </row>
    <row r="523" spans="1:20" ht="13.5" customHeight="1" x14ac:dyDescent="0.25">
      <c r="A523" s="12" t="s">
        <v>375</v>
      </c>
      <c r="B523" s="146" t="s">
        <v>577</v>
      </c>
      <c r="C523" s="130"/>
      <c r="D523" s="48">
        <f t="shared" ref="D523:D527" si="315">C523*F523</f>
        <v>0</v>
      </c>
      <c r="E523" s="50" t="s">
        <v>4</v>
      </c>
      <c r="F523" s="194"/>
      <c r="G523" s="178">
        <v>158.4</v>
      </c>
      <c r="H523" s="63">
        <f t="shared" ref="H523:H527" si="316">G523*F523</f>
        <v>0</v>
      </c>
      <c r="I523" s="204">
        <v>158.4</v>
      </c>
      <c r="J523" s="63">
        <f t="shared" si="314"/>
        <v>0</v>
      </c>
      <c r="K523" s="142">
        <v>158.4</v>
      </c>
      <c r="L523" s="42">
        <f>F523*K523</f>
        <v>0</v>
      </c>
      <c r="M523" s="133">
        <v>215</v>
      </c>
      <c r="N523" s="1">
        <f t="shared" si="304"/>
        <v>0</v>
      </c>
    </row>
    <row r="524" spans="1:20" ht="13.5" customHeight="1" x14ac:dyDescent="0.25">
      <c r="A524" s="12" t="s">
        <v>374</v>
      </c>
      <c r="B524" s="146"/>
      <c r="C524" s="130"/>
      <c r="D524" s="48">
        <f t="shared" si="315"/>
        <v>0</v>
      </c>
      <c r="E524" s="50" t="s">
        <v>4</v>
      </c>
      <c r="F524" s="194"/>
      <c r="G524" s="178">
        <v>170.94</v>
      </c>
      <c r="H524" s="63">
        <f t="shared" si="316"/>
        <v>0</v>
      </c>
      <c r="I524" s="204">
        <v>170.94</v>
      </c>
      <c r="J524" s="63">
        <f t="shared" si="314"/>
        <v>0</v>
      </c>
      <c r="K524" s="142">
        <v>170.94</v>
      </c>
      <c r="L524" s="42">
        <f t="shared" ref="L524:L527" si="317">F524*K524</f>
        <v>0</v>
      </c>
      <c r="M524" s="133">
        <v>265</v>
      </c>
      <c r="N524" s="1">
        <f t="shared" si="304"/>
        <v>0</v>
      </c>
    </row>
    <row r="525" spans="1:20" ht="13.5" customHeight="1" x14ac:dyDescent="0.25">
      <c r="A525" s="12" t="s">
        <v>373</v>
      </c>
      <c r="B525" s="146"/>
      <c r="C525" s="130"/>
      <c r="D525" s="48">
        <f t="shared" si="315"/>
        <v>0</v>
      </c>
      <c r="E525" s="50" t="s">
        <v>4</v>
      </c>
      <c r="F525" s="194"/>
      <c r="G525" s="178">
        <v>170.94</v>
      </c>
      <c r="H525" s="63">
        <f t="shared" si="316"/>
        <v>0</v>
      </c>
      <c r="I525" s="204">
        <v>170.94</v>
      </c>
      <c r="J525" s="63">
        <f t="shared" si="314"/>
        <v>0</v>
      </c>
      <c r="K525" s="142">
        <v>170.94</v>
      </c>
      <c r="L525" s="42">
        <f t="shared" si="317"/>
        <v>0</v>
      </c>
      <c r="M525" s="133">
        <v>265</v>
      </c>
      <c r="N525" s="1">
        <f t="shared" si="304"/>
        <v>0</v>
      </c>
    </row>
    <row r="526" spans="1:20" ht="13.5" customHeight="1" x14ac:dyDescent="0.25">
      <c r="A526" s="12" t="s">
        <v>217</v>
      </c>
      <c r="B526" s="146"/>
      <c r="C526" s="130"/>
      <c r="D526" s="48">
        <f t="shared" si="315"/>
        <v>0</v>
      </c>
      <c r="E526" s="50" t="s">
        <v>4</v>
      </c>
      <c r="F526" s="194"/>
      <c r="G526" s="178">
        <v>170.94</v>
      </c>
      <c r="H526" s="63">
        <f t="shared" si="316"/>
        <v>0</v>
      </c>
      <c r="I526" s="204">
        <v>170.94</v>
      </c>
      <c r="J526" s="63">
        <f t="shared" si="314"/>
        <v>0</v>
      </c>
      <c r="K526" s="142">
        <v>170.94</v>
      </c>
      <c r="L526" s="42">
        <f t="shared" si="317"/>
        <v>0</v>
      </c>
      <c r="M526" s="133">
        <v>265</v>
      </c>
      <c r="N526" s="1">
        <f t="shared" si="304"/>
        <v>0</v>
      </c>
    </row>
    <row r="527" spans="1:20" ht="13.5" customHeight="1" x14ac:dyDescent="0.25">
      <c r="A527" s="12" t="s">
        <v>218</v>
      </c>
      <c r="B527" s="146"/>
      <c r="C527" s="130"/>
      <c r="D527" s="48">
        <f t="shared" si="315"/>
        <v>0</v>
      </c>
      <c r="E527" s="50" t="s">
        <v>4</v>
      </c>
      <c r="F527" s="194"/>
      <c r="G527" s="178">
        <v>170.94</v>
      </c>
      <c r="H527" s="63">
        <f t="shared" si="316"/>
        <v>0</v>
      </c>
      <c r="I527" s="204">
        <v>170.94</v>
      </c>
      <c r="J527" s="63">
        <f t="shared" si="314"/>
        <v>0</v>
      </c>
      <c r="K527" s="142">
        <v>170.94</v>
      </c>
      <c r="L527" s="42">
        <f t="shared" si="317"/>
        <v>0</v>
      </c>
      <c r="M527" s="133">
        <v>265</v>
      </c>
      <c r="N527" s="1">
        <f t="shared" si="304"/>
        <v>0</v>
      </c>
    </row>
    <row r="528" spans="1:20" ht="13.5" customHeight="1" x14ac:dyDescent="0.25">
      <c r="A528" s="36" t="s">
        <v>3</v>
      </c>
      <c r="B528" s="29"/>
      <c r="C528" s="137"/>
      <c r="D528" s="32">
        <f>SUM(D517:D519)+SUM(D523:D527)</f>
        <v>0</v>
      </c>
      <c r="E528" s="75"/>
      <c r="F528" s="75">
        <f>SUM(F517:F519)+SUM(F523:F527)</f>
        <v>0</v>
      </c>
      <c r="G528" s="76"/>
      <c r="H528" s="77">
        <f>SUM(H517:H519)+SUM(H523:H527)</f>
        <v>0</v>
      </c>
      <c r="I528" s="77"/>
      <c r="J528" s="77">
        <f>SUM(J517:J519)+SUM(J523:J527)</f>
        <v>0</v>
      </c>
      <c r="K528" s="77"/>
      <c r="L528" s="77">
        <f>SUM(L517:L519)+SUM(L523:L527)</f>
        <v>0</v>
      </c>
      <c r="M528" s="131"/>
    </row>
    <row r="529" spans="1:20" s="5" customFormat="1" ht="4.5" customHeight="1" x14ac:dyDescent="0.25">
      <c r="A529" s="251"/>
      <c r="B529" s="252"/>
      <c r="C529" s="252"/>
      <c r="D529" s="252"/>
      <c r="E529" s="252"/>
      <c r="F529" s="252"/>
      <c r="G529" s="252"/>
      <c r="H529" s="252"/>
      <c r="I529" s="252"/>
      <c r="J529" s="252"/>
      <c r="K529" s="252"/>
      <c r="L529" s="252"/>
      <c r="M529" s="253"/>
      <c r="N529" s="1"/>
    </row>
    <row r="530" spans="1:20" ht="30" customHeight="1" x14ac:dyDescent="0.25">
      <c r="A530" s="236" t="s">
        <v>635</v>
      </c>
      <c r="B530" s="236"/>
      <c r="C530" s="236"/>
      <c r="D530" s="236"/>
      <c r="E530" s="236"/>
      <c r="F530" s="236"/>
      <c r="G530" s="237"/>
      <c r="H530" s="237"/>
      <c r="I530" s="237"/>
      <c r="J530" s="237"/>
      <c r="K530" s="237"/>
      <c r="L530" s="237"/>
      <c r="M530" s="238"/>
      <c r="P530" s="353" t="s">
        <v>355</v>
      </c>
      <c r="Q530" s="353"/>
      <c r="R530" s="353"/>
      <c r="S530" s="353"/>
      <c r="T530" s="353"/>
    </row>
    <row r="531" spans="1:20" ht="13.5" customHeight="1" x14ac:dyDescent="0.25">
      <c r="A531" s="46" t="s">
        <v>219</v>
      </c>
      <c r="B531" s="146"/>
      <c r="C531" s="132">
        <v>915</v>
      </c>
      <c r="D531" s="132">
        <f>C531*F531</f>
        <v>0</v>
      </c>
      <c r="E531" s="50" t="s">
        <v>4</v>
      </c>
      <c r="F531" s="194"/>
      <c r="G531" s="178">
        <v>220</v>
      </c>
      <c r="H531" s="63">
        <f t="shared" ref="H531:H595" si="318">G531*F531</f>
        <v>0</v>
      </c>
      <c r="I531" s="204">
        <v>220</v>
      </c>
      <c r="J531" s="63">
        <f t="shared" ref="J531:J594" si="319">F531*I531</f>
        <v>0</v>
      </c>
      <c r="K531" s="142">
        <v>220</v>
      </c>
      <c r="L531" s="42">
        <f>F531*K531</f>
        <v>0</v>
      </c>
      <c r="M531" s="133">
        <v>250</v>
      </c>
      <c r="N531" s="1">
        <f t="shared" si="304"/>
        <v>0</v>
      </c>
    </row>
    <row r="532" spans="1:20" ht="13.5" customHeight="1" x14ac:dyDescent="0.25">
      <c r="A532" s="46" t="s">
        <v>220</v>
      </c>
      <c r="B532" s="146"/>
      <c r="C532" s="132">
        <v>915</v>
      </c>
      <c r="D532" s="132">
        <f t="shared" ref="D532:D576" si="320">C532*F532</f>
        <v>0</v>
      </c>
      <c r="E532" s="50" t="s">
        <v>4</v>
      </c>
      <c r="F532" s="194"/>
      <c r="G532" s="178">
        <v>220</v>
      </c>
      <c r="H532" s="63">
        <f t="shared" si="318"/>
        <v>0</v>
      </c>
      <c r="I532" s="204">
        <v>220</v>
      </c>
      <c r="J532" s="63">
        <f t="shared" si="319"/>
        <v>0</v>
      </c>
      <c r="K532" s="142">
        <v>220</v>
      </c>
      <c r="L532" s="42">
        <f t="shared" ref="L532:L576" si="321">F532*K532</f>
        <v>0</v>
      </c>
      <c r="M532" s="133">
        <v>250</v>
      </c>
      <c r="N532" s="1">
        <f t="shared" si="304"/>
        <v>0</v>
      </c>
    </row>
    <row r="533" spans="1:20" ht="13.5" customHeight="1" x14ac:dyDescent="0.25">
      <c r="A533" s="46" t="s">
        <v>221</v>
      </c>
      <c r="B533" s="146"/>
      <c r="C533" s="132">
        <v>915</v>
      </c>
      <c r="D533" s="132">
        <f t="shared" si="320"/>
        <v>0</v>
      </c>
      <c r="E533" s="50" t="s">
        <v>4</v>
      </c>
      <c r="F533" s="194"/>
      <c r="G533" s="178">
        <v>220</v>
      </c>
      <c r="H533" s="63">
        <f t="shared" si="318"/>
        <v>0</v>
      </c>
      <c r="I533" s="204">
        <v>220</v>
      </c>
      <c r="J533" s="63">
        <f t="shared" si="319"/>
        <v>0</v>
      </c>
      <c r="K533" s="142">
        <v>220</v>
      </c>
      <c r="L533" s="42">
        <f t="shared" si="321"/>
        <v>0</v>
      </c>
      <c r="M533" s="133">
        <v>250</v>
      </c>
      <c r="N533" s="1">
        <f t="shared" si="304"/>
        <v>0</v>
      </c>
    </row>
    <row r="534" spans="1:20" ht="13.5" customHeight="1" x14ac:dyDescent="0.25">
      <c r="A534" s="46" t="s">
        <v>222</v>
      </c>
      <c r="B534" s="146"/>
      <c r="C534" s="132">
        <v>915</v>
      </c>
      <c r="D534" s="132">
        <f t="shared" si="320"/>
        <v>0</v>
      </c>
      <c r="E534" s="50" t="s">
        <v>4</v>
      </c>
      <c r="F534" s="194"/>
      <c r="G534" s="178">
        <v>220</v>
      </c>
      <c r="H534" s="63">
        <f t="shared" si="318"/>
        <v>0</v>
      </c>
      <c r="I534" s="204">
        <v>220</v>
      </c>
      <c r="J534" s="63">
        <f t="shared" si="319"/>
        <v>0</v>
      </c>
      <c r="K534" s="142">
        <v>220</v>
      </c>
      <c r="L534" s="42">
        <f t="shared" si="321"/>
        <v>0</v>
      </c>
      <c r="M534" s="133">
        <v>250</v>
      </c>
      <c r="N534" s="1">
        <f t="shared" si="304"/>
        <v>0</v>
      </c>
    </row>
    <row r="535" spans="1:20" ht="13.5" customHeight="1" x14ac:dyDescent="0.25">
      <c r="A535" s="46" t="s">
        <v>223</v>
      </c>
      <c r="B535" s="146"/>
      <c r="C535" s="132">
        <v>915</v>
      </c>
      <c r="D535" s="132">
        <f t="shared" si="320"/>
        <v>0</v>
      </c>
      <c r="E535" s="50" t="s">
        <v>4</v>
      </c>
      <c r="F535" s="194"/>
      <c r="G535" s="178">
        <v>220</v>
      </c>
      <c r="H535" s="63">
        <f t="shared" si="318"/>
        <v>0</v>
      </c>
      <c r="I535" s="204">
        <v>220</v>
      </c>
      <c r="J535" s="63">
        <f t="shared" si="319"/>
        <v>0</v>
      </c>
      <c r="K535" s="142">
        <v>220</v>
      </c>
      <c r="L535" s="42">
        <f t="shared" si="321"/>
        <v>0</v>
      </c>
      <c r="M535" s="133">
        <v>250</v>
      </c>
      <c r="N535" s="1">
        <f t="shared" si="304"/>
        <v>0</v>
      </c>
    </row>
    <row r="536" spans="1:20" ht="13.5" customHeight="1" x14ac:dyDescent="0.25">
      <c r="A536" s="46" t="s">
        <v>224</v>
      </c>
      <c r="B536" s="146"/>
      <c r="C536" s="132">
        <v>915</v>
      </c>
      <c r="D536" s="132">
        <f t="shared" si="320"/>
        <v>0</v>
      </c>
      <c r="E536" s="50" t="s">
        <v>4</v>
      </c>
      <c r="F536" s="194"/>
      <c r="G536" s="178">
        <v>220</v>
      </c>
      <c r="H536" s="63">
        <f t="shared" si="318"/>
        <v>0</v>
      </c>
      <c r="I536" s="204">
        <v>220</v>
      </c>
      <c r="J536" s="63">
        <f t="shared" si="319"/>
        <v>0</v>
      </c>
      <c r="K536" s="142">
        <v>220</v>
      </c>
      <c r="L536" s="42">
        <f t="shared" si="321"/>
        <v>0</v>
      </c>
      <c r="M536" s="133">
        <v>250</v>
      </c>
      <c r="N536" s="1">
        <f t="shared" si="304"/>
        <v>0</v>
      </c>
    </row>
    <row r="537" spans="1:20" ht="13.5" customHeight="1" x14ac:dyDescent="0.25">
      <c r="A537" s="46" t="s">
        <v>225</v>
      </c>
      <c r="B537" s="146"/>
      <c r="C537" s="132">
        <v>915</v>
      </c>
      <c r="D537" s="132">
        <f t="shared" si="320"/>
        <v>0</v>
      </c>
      <c r="E537" s="50" t="s">
        <v>4</v>
      </c>
      <c r="F537" s="194"/>
      <c r="G537" s="178">
        <v>220</v>
      </c>
      <c r="H537" s="63">
        <f t="shared" si="318"/>
        <v>0</v>
      </c>
      <c r="I537" s="204">
        <v>220</v>
      </c>
      <c r="J537" s="63">
        <f t="shared" si="319"/>
        <v>0</v>
      </c>
      <c r="K537" s="142">
        <v>220</v>
      </c>
      <c r="L537" s="42">
        <f t="shared" si="321"/>
        <v>0</v>
      </c>
      <c r="M537" s="133">
        <v>250</v>
      </c>
      <c r="N537" s="1">
        <f t="shared" ref="N537:N601" si="322">M537*F537</f>
        <v>0</v>
      </c>
    </row>
    <row r="538" spans="1:20" ht="13.5" customHeight="1" x14ac:dyDescent="0.25">
      <c r="A538" s="46" t="s">
        <v>226</v>
      </c>
      <c r="B538" s="146"/>
      <c r="C538" s="132">
        <v>915</v>
      </c>
      <c r="D538" s="132">
        <f t="shared" si="320"/>
        <v>0</v>
      </c>
      <c r="E538" s="50" t="s">
        <v>4</v>
      </c>
      <c r="F538" s="194"/>
      <c r="G538" s="178">
        <v>220</v>
      </c>
      <c r="H538" s="63">
        <f t="shared" si="318"/>
        <v>0</v>
      </c>
      <c r="I538" s="204">
        <v>220</v>
      </c>
      <c r="J538" s="63">
        <f t="shared" si="319"/>
        <v>0</v>
      </c>
      <c r="K538" s="142">
        <v>220</v>
      </c>
      <c r="L538" s="42">
        <f t="shared" si="321"/>
        <v>0</v>
      </c>
      <c r="M538" s="133">
        <v>250</v>
      </c>
      <c r="N538" s="1">
        <f t="shared" si="322"/>
        <v>0</v>
      </c>
    </row>
    <row r="539" spans="1:20" ht="13.5" customHeight="1" x14ac:dyDescent="0.25">
      <c r="A539" s="46" t="s">
        <v>227</v>
      </c>
      <c r="B539" s="146"/>
      <c r="C539" s="132">
        <v>915</v>
      </c>
      <c r="D539" s="132">
        <f t="shared" si="320"/>
        <v>0</v>
      </c>
      <c r="E539" s="50" t="s">
        <v>4</v>
      </c>
      <c r="F539" s="194"/>
      <c r="G539" s="178">
        <v>220</v>
      </c>
      <c r="H539" s="63">
        <f t="shared" si="318"/>
        <v>0</v>
      </c>
      <c r="I539" s="204">
        <v>220</v>
      </c>
      <c r="J539" s="63">
        <f t="shared" si="319"/>
        <v>0</v>
      </c>
      <c r="K539" s="142">
        <v>220</v>
      </c>
      <c r="L539" s="42">
        <f t="shared" si="321"/>
        <v>0</v>
      </c>
      <c r="M539" s="133">
        <v>250</v>
      </c>
      <c r="N539" s="1">
        <f t="shared" si="322"/>
        <v>0</v>
      </c>
    </row>
    <row r="540" spans="1:20" ht="13.5" customHeight="1" x14ac:dyDescent="0.25">
      <c r="A540" s="46" t="s">
        <v>228</v>
      </c>
      <c r="B540" s="146"/>
      <c r="C540" s="132">
        <v>915</v>
      </c>
      <c r="D540" s="132">
        <f t="shared" si="320"/>
        <v>0</v>
      </c>
      <c r="E540" s="50" t="s">
        <v>4</v>
      </c>
      <c r="F540" s="194"/>
      <c r="G540" s="178">
        <v>220</v>
      </c>
      <c r="H540" s="63">
        <f t="shared" si="318"/>
        <v>0</v>
      </c>
      <c r="I540" s="204">
        <v>220</v>
      </c>
      <c r="J540" s="63">
        <f t="shared" si="319"/>
        <v>0</v>
      </c>
      <c r="K540" s="142">
        <v>220</v>
      </c>
      <c r="L540" s="42">
        <f t="shared" si="321"/>
        <v>0</v>
      </c>
      <c r="M540" s="133">
        <v>250</v>
      </c>
      <c r="N540" s="1">
        <f t="shared" si="322"/>
        <v>0</v>
      </c>
    </row>
    <row r="541" spans="1:20" ht="13.5" customHeight="1" x14ac:dyDescent="0.25">
      <c r="A541" s="46" t="s">
        <v>229</v>
      </c>
      <c r="B541" s="146"/>
      <c r="C541" s="132">
        <v>915</v>
      </c>
      <c r="D541" s="132">
        <f t="shared" si="320"/>
        <v>0</v>
      </c>
      <c r="E541" s="50" t="s">
        <v>4</v>
      </c>
      <c r="F541" s="194"/>
      <c r="G541" s="178">
        <v>220</v>
      </c>
      <c r="H541" s="63">
        <f t="shared" si="318"/>
        <v>0</v>
      </c>
      <c r="I541" s="204">
        <v>220</v>
      </c>
      <c r="J541" s="63">
        <f t="shared" si="319"/>
        <v>0</v>
      </c>
      <c r="K541" s="142">
        <v>220</v>
      </c>
      <c r="L541" s="42">
        <f t="shared" si="321"/>
        <v>0</v>
      </c>
      <c r="M541" s="133">
        <v>250</v>
      </c>
      <c r="N541" s="1">
        <f t="shared" si="322"/>
        <v>0</v>
      </c>
    </row>
    <row r="542" spans="1:20" ht="13.5" customHeight="1" x14ac:dyDescent="0.25">
      <c r="A542" s="46" t="s">
        <v>238</v>
      </c>
      <c r="B542" s="146"/>
      <c r="C542" s="132">
        <v>915</v>
      </c>
      <c r="D542" s="132">
        <f>C542*F542</f>
        <v>0</v>
      </c>
      <c r="E542" s="50" t="s">
        <v>4</v>
      </c>
      <c r="F542" s="194"/>
      <c r="G542" s="178">
        <v>220</v>
      </c>
      <c r="H542" s="63">
        <f>G542*F542</f>
        <v>0</v>
      </c>
      <c r="I542" s="204">
        <v>220</v>
      </c>
      <c r="J542" s="63">
        <f>F542*I542</f>
        <v>0</v>
      </c>
      <c r="K542" s="142">
        <v>220</v>
      </c>
      <c r="L542" s="42">
        <f>F542*K542</f>
        <v>0</v>
      </c>
      <c r="M542" s="133">
        <v>250</v>
      </c>
      <c r="N542" s="1">
        <f>M542*F542</f>
        <v>0</v>
      </c>
    </row>
    <row r="543" spans="1:20" ht="13.5" customHeight="1" x14ac:dyDescent="0.25">
      <c r="A543" s="46" t="s">
        <v>230</v>
      </c>
      <c r="B543" s="146"/>
      <c r="C543" s="132">
        <v>915</v>
      </c>
      <c r="D543" s="132">
        <f t="shared" si="320"/>
        <v>0</v>
      </c>
      <c r="E543" s="50" t="s">
        <v>4</v>
      </c>
      <c r="F543" s="194"/>
      <c r="G543" s="178">
        <v>220</v>
      </c>
      <c r="H543" s="63">
        <f t="shared" si="318"/>
        <v>0</v>
      </c>
      <c r="I543" s="204">
        <v>220</v>
      </c>
      <c r="J543" s="63">
        <f t="shared" si="319"/>
        <v>0</v>
      </c>
      <c r="K543" s="142">
        <v>220</v>
      </c>
      <c r="L543" s="42">
        <f t="shared" si="321"/>
        <v>0</v>
      </c>
      <c r="M543" s="133">
        <v>250</v>
      </c>
      <c r="N543" s="1">
        <f t="shared" si="322"/>
        <v>0</v>
      </c>
    </row>
    <row r="544" spans="1:20" ht="0.75" hidden="1" customHeight="1" x14ac:dyDescent="0.25">
      <c r="A544" s="46" t="s">
        <v>231</v>
      </c>
      <c r="B544" s="146"/>
      <c r="C544" s="132">
        <v>915</v>
      </c>
      <c r="D544" s="132">
        <f t="shared" si="320"/>
        <v>0</v>
      </c>
      <c r="E544" s="50" t="s">
        <v>4</v>
      </c>
      <c r="F544" s="194"/>
      <c r="G544" s="178">
        <v>220</v>
      </c>
      <c r="H544" s="63">
        <f t="shared" si="318"/>
        <v>0</v>
      </c>
      <c r="I544" s="204">
        <v>220</v>
      </c>
      <c r="J544" s="63">
        <f t="shared" si="319"/>
        <v>0</v>
      </c>
      <c r="K544" s="142">
        <v>220</v>
      </c>
      <c r="L544" s="42">
        <f t="shared" si="321"/>
        <v>0</v>
      </c>
      <c r="M544" s="133">
        <v>250</v>
      </c>
      <c r="N544" s="1">
        <f t="shared" si="322"/>
        <v>0</v>
      </c>
    </row>
    <row r="545" spans="1:14" ht="12.75" customHeight="1" x14ac:dyDescent="0.25">
      <c r="A545" s="46" t="s">
        <v>232</v>
      </c>
      <c r="B545" s="146"/>
      <c r="C545" s="132">
        <v>915</v>
      </c>
      <c r="D545" s="132">
        <f t="shared" si="320"/>
        <v>0</v>
      </c>
      <c r="E545" s="50" t="s">
        <v>4</v>
      </c>
      <c r="F545" s="194"/>
      <c r="G545" s="178">
        <v>220</v>
      </c>
      <c r="H545" s="63">
        <f t="shared" si="318"/>
        <v>0</v>
      </c>
      <c r="I545" s="204">
        <v>220</v>
      </c>
      <c r="J545" s="63">
        <f t="shared" si="319"/>
        <v>0</v>
      </c>
      <c r="K545" s="142">
        <v>220</v>
      </c>
      <c r="L545" s="42">
        <f t="shared" si="321"/>
        <v>0</v>
      </c>
      <c r="M545" s="133">
        <v>250</v>
      </c>
      <c r="N545" s="1">
        <f t="shared" si="322"/>
        <v>0</v>
      </c>
    </row>
    <row r="546" spans="1:14" ht="13.5" hidden="1" customHeight="1" x14ac:dyDescent="0.25">
      <c r="A546" s="46" t="s">
        <v>233</v>
      </c>
      <c r="B546" s="146"/>
      <c r="C546" s="132">
        <v>915</v>
      </c>
      <c r="D546" s="132">
        <f t="shared" si="320"/>
        <v>0</v>
      </c>
      <c r="E546" s="50" t="s">
        <v>4</v>
      </c>
      <c r="F546" s="194"/>
      <c r="G546" s="178">
        <v>220</v>
      </c>
      <c r="H546" s="63">
        <f t="shared" si="318"/>
        <v>0</v>
      </c>
      <c r="I546" s="204">
        <v>220</v>
      </c>
      <c r="J546" s="63">
        <f t="shared" si="319"/>
        <v>0</v>
      </c>
      <c r="K546" s="142">
        <v>220</v>
      </c>
      <c r="L546" s="42">
        <f t="shared" si="321"/>
        <v>0</v>
      </c>
      <c r="M546" s="133">
        <v>250</v>
      </c>
      <c r="N546" s="1">
        <f t="shared" si="322"/>
        <v>0</v>
      </c>
    </row>
    <row r="547" spans="1:14" ht="13.5" customHeight="1" x14ac:dyDescent="0.25">
      <c r="A547" s="46" t="s">
        <v>234</v>
      </c>
      <c r="B547" s="146"/>
      <c r="C547" s="132">
        <v>915</v>
      </c>
      <c r="D547" s="132">
        <f t="shared" si="320"/>
        <v>0</v>
      </c>
      <c r="E547" s="50" t="s">
        <v>4</v>
      </c>
      <c r="F547" s="194"/>
      <c r="G547" s="178">
        <v>220</v>
      </c>
      <c r="H547" s="63">
        <f t="shared" si="318"/>
        <v>0</v>
      </c>
      <c r="I547" s="204">
        <v>220</v>
      </c>
      <c r="J547" s="63">
        <f t="shared" si="319"/>
        <v>0</v>
      </c>
      <c r="K547" s="142">
        <v>220</v>
      </c>
      <c r="L547" s="42">
        <f t="shared" si="321"/>
        <v>0</v>
      </c>
      <c r="M547" s="133">
        <v>250</v>
      </c>
      <c r="N547" s="1">
        <f t="shared" si="322"/>
        <v>0</v>
      </c>
    </row>
    <row r="548" spans="1:14" ht="13.5" customHeight="1" x14ac:dyDescent="0.25">
      <c r="A548" s="46" t="s">
        <v>235</v>
      </c>
      <c r="B548" s="146"/>
      <c r="C548" s="132">
        <v>915</v>
      </c>
      <c r="D548" s="132">
        <f t="shared" si="320"/>
        <v>0</v>
      </c>
      <c r="E548" s="50" t="s">
        <v>4</v>
      </c>
      <c r="F548" s="194"/>
      <c r="G548" s="178">
        <v>220</v>
      </c>
      <c r="H548" s="63">
        <f t="shared" si="318"/>
        <v>0</v>
      </c>
      <c r="I548" s="204">
        <v>220</v>
      </c>
      <c r="J548" s="63">
        <f t="shared" si="319"/>
        <v>0</v>
      </c>
      <c r="K548" s="142">
        <v>220</v>
      </c>
      <c r="L548" s="42">
        <f t="shared" si="321"/>
        <v>0</v>
      </c>
      <c r="M548" s="133">
        <v>250</v>
      </c>
      <c r="N548" s="1">
        <f t="shared" si="322"/>
        <v>0</v>
      </c>
    </row>
    <row r="549" spans="1:14" ht="13.5" customHeight="1" x14ac:dyDescent="0.25">
      <c r="A549" s="46" t="s">
        <v>236</v>
      </c>
      <c r="B549" s="146"/>
      <c r="C549" s="132">
        <v>915</v>
      </c>
      <c r="D549" s="132">
        <f t="shared" si="320"/>
        <v>0</v>
      </c>
      <c r="E549" s="50" t="s">
        <v>4</v>
      </c>
      <c r="F549" s="194"/>
      <c r="G549" s="178">
        <v>220</v>
      </c>
      <c r="H549" s="63">
        <f t="shared" si="318"/>
        <v>0</v>
      </c>
      <c r="I549" s="204">
        <v>220</v>
      </c>
      <c r="J549" s="63">
        <f t="shared" si="319"/>
        <v>0</v>
      </c>
      <c r="K549" s="142">
        <v>220</v>
      </c>
      <c r="L549" s="42">
        <f t="shared" si="321"/>
        <v>0</v>
      </c>
      <c r="M549" s="133">
        <v>250</v>
      </c>
      <c r="N549" s="1">
        <f t="shared" si="322"/>
        <v>0</v>
      </c>
    </row>
    <row r="550" spans="1:14" ht="13.5" customHeight="1" x14ac:dyDescent="0.25">
      <c r="A550" s="46" t="s">
        <v>237</v>
      </c>
      <c r="B550" s="146"/>
      <c r="C550" s="132">
        <v>915</v>
      </c>
      <c r="D550" s="132">
        <f t="shared" si="320"/>
        <v>0</v>
      </c>
      <c r="E550" s="50" t="s">
        <v>4</v>
      </c>
      <c r="F550" s="194"/>
      <c r="G550" s="178">
        <v>220</v>
      </c>
      <c r="H550" s="63">
        <f t="shared" si="318"/>
        <v>0</v>
      </c>
      <c r="I550" s="204">
        <v>220</v>
      </c>
      <c r="J550" s="63">
        <f t="shared" si="319"/>
        <v>0</v>
      </c>
      <c r="K550" s="142">
        <v>220</v>
      </c>
      <c r="L550" s="42">
        <f t="shared" si="321"/>
        <v>0</v>
      </c>
      <c r="M550" s="133">
        <v>250</v>
      </c>
      <c r="N550" s="1">
        <f t="shared" si="322"/>
        <v>0</v>
      </c>
    </row>
    <row r="551" spans="1:14" ht="13.5" customHeight="1" x14ac:dyDescent="0.25">
      <c r="A551" s="46" t="s">
        <v>239</v>
      </c>
      <c r="B551" s="146"/>
      <c r="C551" s="132">
        <v>965</v>
      </c>
      <c r="D551" s="132">
        <f t="shared" si="320"/>
        <v>0</v>
      </c>
      <c r="E551" s="50" t="s">
        <v>4</v>
      </c>
      <c r="F551" s="194"/>
      <c r="G551" s="178">
        <v>275</v>
      </c>
      <c r="H551" s="63">
        <f t="shared" si="318"/>
        <v>0</v>
      </c>
      <c r="I551" s="204">
        <v>275</v>
      </c>
      <c r="J551" s="63">
        <f t="shared" si="319"/>
        <v>0</v>
      </c>
      <c r="K551" s="142">
        <v>275</v>
      </c>
      <c r="L551" s="42">
        <f t="shared" si="321"/>
        <v>0</v>
      </c>
      <c r="M551" s="133">
        <v>300</v>
      </c>
      <c r="N551" s="1">
        <f t="shared" si="322"/>
        <v>0</v>
      </c>
    </row>
    <row r="552" spans="1:14" ht="13.5" customHeight="1" x14ac:dyDescent="0.25">
      <c r="A552" s="46" t="s">
        <v>240</v>
      </c>
      <c r="B552" s="146"/>
      <c r="C552" s="132">
        <v>965</v>
      </c>
      <c r="D552" s="132">
        <f t="shared" si="320"/>
        <v>0</v>
      </c>
      <c r="E552" s="50" t="s">
        <v>4</v>
      </c>
      <c r="F552" s="194"/>
      <c r="G552" s="178">
        <v>330</v>
      </c>
      <c r="H552" s="63">
        <f t="shared" si="318"/>
        <v>0</v>
      </c>
      <c r="I552" s="204">
        <v>330</v>
      </c>
      <c r="J552" s="63">
        <f t="shared" si="319"/>
        <v>0</v>
      </c>
      <c r="K552" s="142">
        <v>330</v>
      </c>
      <c r="L552" s="42">
        <f t="shared" si="321"/>
        <v>0</v>
      </c>
      <c r="M552" s="133">
        <v>350</v>
      </c>
      <c r="N552" s="1">
        <f t="shared" si="322"/>
        <v>0</v>
      </c>
    </row>
    <row r="553" spans="1:14" ht="13.5" hidden="1" customHeight="1" x14ac:dyDescent="0.25">
      <c r="A553" s="46" t="s">
        <v>241</v>
      </c>
      <c r="B553" s="146"/>
      <c r="C553" s="132">
        <v>965</v>
      </c>
      <c r="D553" s="132">
        <f t="shared" si="320"/>
        <v>0</v>
      </c>
      <c r="E553" s="50" t="s">
        <v>4</v>
      </c>
      <c r="F553" s="194"/>
      <c r="G553" s="178">
        <v>275</v>
      </c>
      <c r="H553" s="63">
        <f t="shared" si="318"/>
        <v>0</v>
      </c>
      <c r="I553" s="204">
        <v>275</v>
      </c>
      <c r="J553" s="63">
        <f t="shared" si="319"/>
        <v>0</v>
      </c>
      <c r="K553" s="142">
        <v>275</v>
      </c>
      <c r="L553" s="42">
        <f t="shared" si="321"/>
        <v>0</v>
      </c>
      <c r="M553" s="133">
        <v>300</v>
      </c>
      <c r="N553" s="1">
        <f t="shared" si="322"/>
        <v>0</v>
      </c>
    </row>
    <row r="554" spans="1:14" ht="13.5" hidden="1" customHeight="1" x14ac:dyDescent="0.25">
      <c r="A554" s="46" t="s">
        <v>242</v>
      </c>
      <c r="B554" s="146"/>
      <c r="C554" s="132">
        <v>965</v>
      </c>
      <c r="D554" s="132">
        <f t="shared" si="320"/>
        <v>0</v>
      </c>
      <c r="E554" s="50" t="s">
        <v>4</v>
      </c>
      <c r="F554" s="194"/>
      <c r="G554" s="178">
        <v>275</v>
      </c>
      <c r="H554" s="63">
        <f t="shared" si="318"/>
        <v>0</v>
      </c>
      <c r="I554" s="204">
        <v>275</v>
      </c>
      <c r="J554" s="63">
        <f t="shared" si="319"/>
        <v>0</v>
      </c>
      <c r="K554" s="142">
        <v>275</v>
      </c>
      <c r="L554" s="42">
        <f t="shared" si="321"/>
        <v>0</v>
      </c>
      <c r="M554" s="133">
        <v>300</v>
      </c>
      <c r="N554" s="1">
        <f t="shared" si="322"/>
        <v>0</v>
      </c>
    </row>
    <row r="555" spans="1:14" ht="13.5" customHeight="1" x14ac:dyDescent="0.25">
      <c r="A555" s="46" t="s">
        <v>243</v>
      </c>
      <c r="B555" s="146"/>
      <c r="C555" s="132">
        <v>965</v>
      </c>
      <c r="D555" s="132">
        <f t="shared" si="320"/>
        <v>0</v>
      </c>
      <c r="E555" s="50" t="s">
        <v>4</v>
      </c>
      <c r="F555" s="194"/>
      <c r="G555" s="178">
        <v>275</v>
      </c>
      <c r="H555" s="63">
        <f t="shared" si="318"/>
        <v>0</v>
      </c>
      <c r="I555" s="204">
        <v>275</v>
      </c>
      <c r="J555" s="63">
        <f t="shared" si="319"/>
        <v>0</v>
      </c>
      <c r="K555" s="142">
        <v>275</v>
      </c>
      <c r="L555" s="42">
        <f t="shared" si="321"/>
        <v>0</v>
      </c>
      <c r="M555" s="133">
        <v>300</v>
      </c>
      <c r="N555" s="1">
        <f t="shared" si="322"/>
        <v>0</v>
      </c>
    </row>
    <row r="556" spans="1:14" ht="13.5" hidden="1" customHeight="1" x14ac:dyDescent="0.25">
      <c r="A556" s="46" t="s">
        <v>244</v>
      </c>
      <c r="B556" s="146"/>
      <c r="C556" s="132">
        <v>965</v>
      </c>
      <c r="D556" s="132">
        <f t="shared" si="320"/>
        <v>0</v>
      </c>
      <c r="E556" s="50" t="s">
        <v>4</v>
      </c>
      <c r="F556" s="194"/>
      <c r="G556" s="178">
        <v>275</v>
      </c>
      <c r="H556" s="63">
        <f t="shared" si="318"/>
        <v>0</v>
      </c>
      <c r="I556" s="204">
        <v>275</v>
      </c>
      <c r="J556" s="63">
        <f t="shared" si="319"/>
        <v>0</v>
      </c>
      <c r="K556" s="142">
        <v>275</v>
      </c>
      <c r="L556" s="42">
        <f t="shared" si="321"/>
        <v>0</v>
      </c>
      <c r="M556" s="133">
        <v>300</v>
      </c>
      <c r="N556" s="1">
        <f t="shared" si="322"/>
        <v>0</v>
      </c>
    </row>
    <row r="557" spans="1:14" ht="13.5" hidden="1" customHeight="1" x14ac:dyDescent="0.25">
      <c r="A557" s="46" t="s">
        <v>245</v>
      </c>
      <c r="B557" s="146"/>
      <c r="C557" s="132">
        <v>965</v>
      </c>
      <c r="D557" s="132">
        <f t="shared" si="320"/>
        <v>0</v>
      </c>
      <c r="E557" s="50" t="s">
        <v>4</v>
      </c>
      <c r="F557" s="194"/>
      <c r="G557" s="178">
        <v>275</v>
      </c>
      <c r="H557" s="63">
        <f t="shared" si="318"/>
        <v>0</v>
      </c>
      <c r="I557" s="204">
        <v>275</v>
      </c>
      <c r="J557" s="63">
        <f t="shared" si="319"/>
        <v>0</v>
      </c>
      <c r="K557" s="142">
        <v>275</v>
      </c>
      <c r="L557" s="42">
        <f t="shared" si="321"/>
        <v>0</v>
      </c>
      <c r="M557" s="133">
        <v>300</v>
      </c>
      <c r="N557" s="1">
        <f t="shared" si="322"/>
        <v>0</v>
      </c>
    </row>
    <row r="558" spans="1:14" ht="13.5" hidden="1" customHeight="1" x14ac:dyDescent="0.25">
      <c r="A558" s="46" t="s">
        <v>246</v>
      </c>
      <c r="B558" s="146"/>
      <c r="C558" s="132">
        <v>965</v>
      </c>
      <c r="D558" s="132">
        <f t="shared" si="320"/>
        <v>0</v>
      </c>
      <c r="E558" s="50" t="s">
        <v>4</v>
      </c>
      <c r="F558" s="194"/>
      <c r="G558" s="178">
        <v>275</v>
      </c>
      <c r="H558" s="63">
        <f t="shared" si="318"/>
        <v>0</v>
      </c>
      <c r="I558" s="204">
        <v>275</v>
      </c>
      <c r="J558" s="63">
        <f t="shared" si="319"/>
        <v>0</v>
      </c>
      <c r="K558" s="142">
        <v>275</v>
      </c>
      <c r="L558" s="42">
        <f t="shared" si="321"/>
        <v>0</v>
      </c>
      <c r="M558" s="133">
        <v>300</v>
      </c>
      <c r="N558" s="1">
        <f t="shared" si="322"/>
        <v>0</v>
      </c>
    </row>
    <row r="559" spans="1:14" ht="13.5" hidden="1" customHeight="1" x14ac:dyDescent="0.25">
      <c r="A559" s="46" t="s">
        <v>286</v>
      </c>
      <c r="B559" s="146"/>
      <c r="C559" s="132">
        <v>965</v>
      </c>
      <c r="D559" s="132">
        <f t="shared" si="320"/>
        <v>0</v>
      </c>
      <c r="E559" s="50" t="s">
        <v>4</v>
      </c>
      <c r="F559" s="194"/>
      <c r="G559" s="178">
        <v>275</v>
      </c>
      <c r="H559" s="63">
        <f t="shared" si="318"/>
        <v>0</v>
      </c>
      <c r="I559" s="204">
        <v>275</v>
      </c>
      <c r="J559" s="63">
        <f t="shared" si="319"/>
        <v>0</v>
      </c>
      <c r="K559" s="142">
        <v>275</v>
      </c>
      <c r="L559" s="42">
        <f t="shared" si="321"/>
        <v>0</v>
      </c>
      <c r="M559" s="133">
        <v>300</v>
      </c>
      <c r="N559" s="1">
        <f t="shared" si="322"/>
        <v>0</v>
      </c>
    </row>
    <row r="560" spans="1:14" ht="13.5" hidden="1" customHeight="1" x14ac:dyDescent="0.25">
      <c r="A560" s="46" t="s">
        <v>247</v>
      </c>
      <c r="B560" s="146"/>
      <c r="C560" s="132">
        <v>965</v>
      </c>
      <c r="D560" s="132">
        <f t="shared" si="320"/>
        <v>0</v>
      </c>
      <c r="E560" s="50" t="s">
        <v>4</v>
      </c>
      <c r="F560" s="194"/>
      <c r="G560" s="178">
        <v>275</v>
      </c>
      <c r="H560" s="63">
        <f t="shared" si="318"/>
        <v>0</v>
      </c>
      <c r="I560" s="204">
        <v>275</v>
      </c>
      <c r="J560" s="63">
        <f t="shared" si="319"/>
        <v>0</v>
      </c>
      <c r="K560" s="142">
        <v>275</v>
      </c>
      <c r="L560" s="42">
        <f t="shared" si="321"/>
        <v>0</v>
      </c>
      <c r="M560" s="133">
        <v>300</v>
      </c>
      <c r="N560" s="1">
        <f t="shared" si="322"/>
        <v>0</v>
      </c>
    </row>
    <row r="561" spans="1:14" ht="13.5" hidden="1" customHeight="1" x14ac:dyDescent="0.25">
      <c r="A561" s="46" t="s">
        <v>248</v>
      </c>
      <c r="B561" s="146"/>
      <c r="C561" s="132">
        <v>965</v>
      </c>
      <c r="D561" s="132">
        <f t="shared" si="320"/>
        <v>0</v>
      </c>
      <c r="E561" s="50" t="s">
        <v>4</v>
      </c>
      <c r="F561" s="194"/>
      <c r="G561" s="178">
        <v>275</v>
      </c>
      <c r="H561" s="63">
        <f t="shared" si="318"/>
        <v>0</v>
      </c>
      <c r="I561" s="204">
        <v>275</v>
      </c>
      <c r="J561" s="63">
        <f t="shared" si="319"/>
        <v>0</v>
      </c>
      <c r="K561" s="142">
        <v>275</v>
      </c>
      <c r="L561" s="42">
        <f t="shared" si="321"/>
        <v>0</v>
      </c>
      <c r="M561" s="133">
        <v>300</v>
      </c>
      <c r="N561" s="1">
        <f t="shared" si="322"/>
        <v>0</v>
      </c>
    </row>
    <row r="562" spans="1:14" ht="13.5" hidden="1" customHeight="1" x14ac:dyDescent="0.25">
      <c r="A562" s="46" t="s">
        <v>249</v>
      </c>
      <c r="B562" s="146"/>
      <c r="C562" s="132">
        <v>965</v>
      </c>
      <c r="D562" s="132">
        <f t="shared" si="320"/>
        <v>0</v>
      </c>
      <c r="E562" s="50" t="s">
        <v>4</v>
      </c>
      <c r="F562" s="194"/>
      <c r="G562" s="178">
        <v>275</v>
      </c>
      <c r="H562" s="63">
        <f t="shared" si="318"/>
        <v>0</v>
      </c>
      <c r="I562" s="204">
        <v>275</v>
      </c>
      <c r="J562" s="63">
        <f t="shared" si="319"/>
        <v>0</v>
      </c>
      <c r="K562" s="142">
        <v>275</v>
      </c>
      <c r="L562" s="42">
        <f t="shared" si="321"/>
        <v>0</v>
      </c>
      <c r="M562" s="133">
        <v>300</v>
      </c>
      <c r="N562" s="1">
        <f t="shared" si="322"/>
        <v>0</v>
      </c>
    </row>
    <row r="563" spans="1:14" ht="13.5" hidden="1" customHeight="1" x14ac:dyDescent="0.25">
      <c r="A563" s="46" t="s">
        <v>250</v>
      </c>
      <c r="B563" s="146"/>
      <c r="C563" s="132">
        <v>965</v>
      </c>
      <c r="D563" s="132">
        <f t="shared" si="320"/>
        <v>0</v>
      </c>
      <c r="E563" s="50" t="s">
        <v>4</v>
      </c>
      <c r="F563" s="194"/>
      <c r="G563" s="178">
        <v>275</v>
      </c>
      <c r="H563" s="63">
        <f t="shared" si="318"/>
        <v>0</v>
      </c>
      <c r="I563" s="204">
        <v>275</v>
      </c>
      <c r="J563" s="63">
        <f t="shared" si="319"/>
        <v>0</v>
      </c>
      <c r="K563" s="142">
        <v>275</v>
      </c>
      <c r="L563" s="42">
        <f t="shared" si="321"/>
        <v>0</v>
      </c>
      <c r="M563" s="133">
        <v>300</v>
      </c>
      <c r="N563" s="1">
        <f t="shared" si="322"/>
        <v>0</v>
      </c>
    </row>
    <row r="564" spans="1:14" ht="13.5" hidden="1" customHeight="1" x14ac:dyDescent="0.25">
      <c r="A564" s="46" t="s">
        <v>251</v>
      </c>
      <c r="B564" s="146"/>
      <c r="C564" s="132">
        <v>965</v>
      </c>
      <c r="D564" s="132">
        <f t="shared" si="320"/>
        <v>0</v>
      </c>
      <c r="E564" s="50" t="s">
        <v>4</v>
      </c>
      <c r="F564" s="194"/>
      <c r="G564" s="178">
        <v>275</v>
      </c>
      <c r="H564" s="63">
        <f t="shared" si="318"/>
        <v>0</v>
      </c>
      <c r="I564" s="204">
        <v>275</v>
      </c>
      <c r="J564" s="63">
        <f t="shared" si="319"/>
        <v>0</v>
      </c>
      <c r="K564" s="142">
        <v>275</v>
      </c>
      <c r="L564" s="42">
        <f t="shared" si="321"/>
        <v>0</v>
      </c>
      <c r="M564" s="133">
        <v>300</v>
      </c>
      <c r="N564" s="1">
        <f t="shared" si="322"/>
        <v>0</v>
      </c>
    </row>
    <row r="565" spans="1:14" ht="13.5" hidden="1" customHeight="1" x14ac:dyDescent="0.25">
      <c r="A565" s="46" t="s">
        <v>252</v>
      </c>
      <c r="B565" s="146"/>
      <c r="C565" s="132">
        <v>965</v>
      </c>
      <c r="D565" s="132">
        <f t="shared" si="320"/>
        <v>0</v>
      </c>
      <c r="E565" s="50" t="s">
        <v>4</v>
      </c>
      <c r="F565" s="194"/>
      <c r="G565" s="178">
        <v>275</v>
      </c>
      <c r="H565" s="63">
        <f t="shared" si="318"/>
        <v>0</v>
      </c>
      <c r="I565" s="204">
        <v>275</v>
      </c>
      <c r="J565" s="63">
        <f t="shared" si="319"/>
        <v>0</v>
      </c>
      <c r="K565" s="142">
        <v>275</v>
      </c>
      <c r="L565" s="42">
        <f t="shared" si="321"/>
        <v>0</v>
      </c>
      <c r="M565" s="133">
        <v>300</v>
      </c>
      <c r="N565" s="1">
        <f t="shared" si="322"/>
        <v>0</v>
      </c>
    </row>
    <row r="566" spans="1:14" ht="13.5" customHeight="1" x14ac:dyDescent="0.25">
      <c r="A566" s="46" t="s">
        <v>367</v>
      </c>
      <c r="B566" s="146"/>
      <c r="C566" s="132">
        <v>965</v>
      </c>
      <c r="D566" s="132">
        <f t="shared" si="320"/>
        <v>0</v>
      </c>
      <c r="E566" s="50" t="s">
        <v>4</v>
      </c>
      <c r="F566" s="194"/>
      <c r="G566" s="178">
        <v>275</v>
      </c>
      <c r="H566" s="63">
        <f t="shared" si="318"/>
        <v>0</v>
      </c>
      <c r="I566" s="204">
        <v>275</v>
      </c>
      <c r="J566" s="63">
        <f t="shared" si="319"/>
        <v>0</v>
      </c>
      <c r="K566" s="142">
        <v>275</v>
      </c>
      <c r="L566" s="42">
        <f t="shared" si="321"/>
        <v>0</v>
      </c>
      <c r="M566" s="133">
        <v>300</v>
      </c>
      <c r="N566" s="1">
        <f t="shared" si="322"/>
        <v>0</v>
      </c>
    </row>
    <row r="567" spans="1:14" ht="13.5" customHeight="1" x14ac:dyDescent="0.25">
      <c r="A567" s="46" t="s">
        <v>285</v>
      </c>
      <c r="B567" s="146"/>
      <c r="C567" s="132">
        <v>965</v>
      </c>
      <c r="D567" s="132">
        <f t="shared" si="320"/>
        <v>0</v>
      </c>
      <c r="E567" s="50" t="s">
        <v>4</v>
      </c>
      <c r="F567" s="194"/>
      <c r="G567" s="178">
        <v>330</v>
      </c>
      <c r="H567" s="63">
        <f t="shared" si="318"/>
        <v>0</v>
      </c>
      <c r="I567" s="204">
        <v>330</v>
      </c>
      <c r="J567" s="63">
        <f t="shared" si="319"/>
        <v>0</v>
      </c>
      <c r="K567" s="142">
        <v>330</v>
      </c>
      <c r="L567" s="42">
        <f t="shared" si="321"/>
        <v>0</v>
      </c>
      <c r="M567" s="133">
        <v>350</v>
      </c>
      <c r="N567" s="1">
        <f t="shared" si="322"/>
        <v>0</v>
      </c>
    </row>
    <row r="568" spans="1:14" ht="13.5" customHeight="1" x14ac:dyDescent="0.25">
      <c r="A568" s="46" t="s">
        <v>253</v>
      </c>
      <c r="B568" s="146"/>
      <c r="C568" s="132">
        <v>965</v>
      </c>
      <c r="D568" s="132">
        <f t="shared" si="320"/>
        <v>0</v>
      </c>
      <c r="E568" s="50" t="s">
        <v>4</v>
      </c>
      <c r="F568" s="194"/>
      <c r="G568" s="178">
        <v>330</v>
      </c>
      <c r="H568" s="63">
        <f t="shared" si="318"/>
        <v>0</v>
      </c>
      <c r="I568" s="204">
        <v>330</v>
      </c>
      <c r="J568" s="63">
        <f t="shared" si="319"/>
        <v>0</v>
      </c>
      <c r="K568" s="142">
        <v>330</v>
      </c>
      <c r="L568" s="42">
        <f t="shared" si="321"/>
        <v>0</v>
      </c>
      <c r="M568" s="133">
        <v>350</v>
      </c>
      <c r="N568" s="1">
        <f t="shared" si="322"/>
        <v>0</v>
      </c>
    </row>
    <row r="569" spans="1:14" ht="13.5" customHeight="1" x14ac:dyDescent="0.25">
      <c r="A569" s="46" t="s">
        <v>254</v>
      </c>
      <c r="B569" s="146"/>
      <c r="C569" s="132">
        <v>965</v>
      </c>
      <c r="D569" s="132">
        <f t="shared" si="320"/>
        <v>0</v>
      </c>
      <c r="E569" s="50" t="s">
        <v>4</v>
      </c>
      <c r="F569" s="194"/>
      <c r="G569" s="178">
        <v>330</v>
      </c>
      <c r="H569" s="63">
        <f t="shared" si="318"/>
        <v>0</v>
      </c>
      <c r="I569" s="204">
        <v>330</v>
      </c>
      <c r="J569" s="63">
        <f t="shared" si="319"/>
        <v>0</v>
      </c>
      <c r="K569" s="142">
        <v>330</v>
      </c>
      <c r="L569" s="42">
        <f t="shared" si="321"/>
        <v>0</v>
      </c>
      <c r="M569" s="133">
        <v>350</v>
      </c>
      <c r="N569" s="1">
        <f t="shared" si="322"/>
        <v>0</v>
      </c>
    </row>
    <row r="570" spans="1:14" ht="13.5" hidden="1" customHeight="1" x14ac:dyDescent="0.25">
      <c r="A570" s="46" t="s">
        <v>255</v>
      </c>
      <c r="B570" s="146"/>
      <c r="C570" s="132">
        <v>965</v>
      </c>
      <c r="D570" s="132">
        <f t="shared" si="320"/>
        <v>0</v>
      </c>
      <c r="E570" s="50" t="s">
        <v>4</v>
      </c>
      <c r="F570" s="194"/>
      <c r="G570" s="178">
        <v>330</v>
      </c>
      <c r="H570" s="63">
        <f t="shared" si="318"/>
        <v>0</v>
      </c>
      <c r="I570" s="204">
        <v>330</v>
      </c>
      <c r="J570" s="63">
        <f t="shared" si="319"/>
        <v>0</v>
      </c>
      <c r="K570" s="142">
        <v>330</v>
      </c>
      <c r="L570" s="42">
        <f t="shared" si="321"/>
        <v>0</v>
      </c>
      <c r="M570" s="133">
        <v>350</v>
      </c>
      <c r="N570" s="1">
        <f t="shared" si="322"/>
        <v>0</v>
      </c>
    </row>
    <row r="571" spans="1:14" ht="13.5" hidden="1" customHeight="1" x14ac:dyDescent="0.25">
      <c r="A571" s="46" t="s">
        <v>256</v>
      </c>
      <c r="B571" s="146"/>
      <c r="C571" s="132">
        <v>965</v>
      </c>
      <c r="D571" s="132">
        <f t="shared" si="320"/>
        <v>0</v>
      </c>
      <c r="E571" s="50" t="s">
        <v>4</v>
      </c>
      <c r="F571" s="194"/>
      <c r="G571" s="178">
        <v>330</v>
      </c>
      <c r="H571" s="63">
        <f t="shared" si="318"/>
        <v>0</v>
      </c>
      <c r="I571" s="204">
        <v>330</v>
      </c>
      <c r="J571" s="63">
        <f t="shared" si="319"/>
        <v>0</v>
      </c>
      <c r="K571" s="142">
        <v>330</v>
      </c>
      <c r="L571" s="42">
        <f t="shared" si="321"/>
        <v>0</v>
      </c>
      <c r="M571" s="133">
        <v>350</v>
      </c>
      <c r="N571" s="1">
        <f t="shared" si="322"/>
        <v>0</v>
      </c>
    </row>
    <row r="572" spans="1:14" ht="13.5" hidden="1" customHeight="1" x14ac:dyDescent="0.25">
      <c r="A572" s="46" t="s">
        <v>257</v>
      </c>
      <c r="B572" s="146"/>
      <c r="C572" s="132">
        <v>965</v>
      </c>
      <c r="D572" s="132">
        <f t="shared" si="320"/>
        <v>0</v>
      </c>
      <c r="E572" s="50" t="s">
        <v>4</v>
      </c>
      <c r="F572" s="194"/>
      <c r="G572" s="178">
        <v>330</v>
      </c>
      <c r="H572" s="63">
        <f t="shared" si="318"/>
        <v>0</v>
      </c>
      <c r="I572" s="204">
        <v>330</v>
      </c>
      <c r="J572" s="63">
        <f t="shared" si="319"/>
        <v>0</v>
      </c>
      <c r="K572" s="142">
        <v>330</v>
      </c>
      <c r="L572" s="42">
        <f t="shared" si="321"/>
        <v>0</v>
      </c>
      <c r="M572" s="133">
        <v>350</v>
      </c>
      <c r="N572" s="1">
        <f t="shared" si="322"/>
        <v>0</v>
      </c>
    </row>
    <row r="573" spans="1:14" ht="13.5" hidden="1" customHeight="1" x14ac:dyDescent="0.25">
      <c r="A573" s="46" t="s">
        <v>258</v>
      </c>
      <c r="B573" s="146"/>
      <c r="C573" s="132">
        <v>965</v>
      </c>
      <c r="D573" s="132">
        <f t="shared" si="320"/>
        <v>0</v>
      </c>
      <c r="E573" s="50" t="s">
        <v>4</v>
      </c>
      <c r="F573" s="194"/>
      <c r="G573" s="178">
        <v>330</v>
      </c>
      <c r="H573" s="63">
        <f t="shared" si="318"/>
        <v>0</v>
      </c>
      <c r="I573" s="204">
        <v>330</v>
      </c>
      <c r="J573" s="63">
        <f t="shared" si="319"/>
        <v>0</v>
      </c>
      <c r="K573" s="142">
        <v>330</v>
      </c>
      <c r="L573" s="42">
        <f t="shared" si="321"/>
        <v>0</v>
      </c>
      <c r="M573" s="133">
        <v>350</v>
      </c>
      <c r="N573" s="1">
        <f t="shared" si="322"/>
        <v>0</v>
      </c>
    </row>
    <row r="574" spans="1:14" ht="13.5" customHeight="1" x14ac:dyDescent="0.25">
      <c r="A574" s="46" t="s">
        <v>284</v>
      </c>
      <c r="B574" s="146"/>
      <c r="C574" s="132">
        <v>965</v>
      </c>
      <c r="D574" s="132">
        <f t="shared" si="320"/>
        <v>0</v>
      </c>
      <c r="E574" s="50" t="s">
        <v>4</v>
      </c>
      <c r="F574" s="194"/>
      <c r="G574" s="178">
        <v>330</v>
      </c>
      <c r="H574" s="63">
        <f t="shared" si="318"/>
        <v>0</v>
      </c>
      <c r="I574" s="204">
        <v>330</v>
      </c>
      <c r="J574" s="63">
        <f t="shared" si="319"/>
        <v>0</v>
      </c>
      <c r="K574" s="142">
        <v>330</v>
      </c>
      <c r="L574" s="42">
        <f t="shared" si="321"/>
        <v>0</v>
      </c>
      <c r="M574" s="133">
        <v>350</v>
      </c>
      <c r="N574" s="1">
        <f t="shared" si="322"/>
        <v>0</v>
      </c>
    </row>
    <row r="575" spans="1:14" ht="13.5" customHeight="1" x14ac:dyDescent="0.25">
      <c r="A575" s="46" t="s">
        <v>259</v>
      </c>
      <c r="B575" s="146"/>
      <c r="C575" s="132">
        <v>965</v>
      </c>
      <c r="D575" s="132">
        <f t="shared" si="320"/>
        <v>0</v>
      </c>
      <c r="E575" s="50" t="s">
        <v>4</v>
      </c>
      <c r="F575" s="194"/>
      <c r="G575" s="178">
        <v>330</v>
      </c>
      <c r="H575" s="63">
        <f t="shared" si="318"/>
        <v>0</v>
      </c>
      <c r="I575" s="204">
        <v>330</v>
      </c>
      <c r="J575" s="63">
        <f t="shared" si="319"/>
        <v>0</v>
      </c>
      <c r="K575" s="142">
        <v>330</v>
      </c>
      <c r="L575" s="42">
        <f t="shared" si="321"/>
        <v>0</v>
      </c>
      <c r="M575" s="133">
        <v>350</v>
      </c>
      <c r="N575" s="1">
        <f t="shared" si="322"/>
        <v>0</v>
      </c>
    </row>
    <row r="576" spans="1:14" ht="13.5" customHeight="1" x14ac:dyDescent="0.25">
      <c r="A576" s="46" t="s">
        <v>260</v>
      </c>
      <c r="B576" s="146"/>
      <c r="C576" s="132">
        <v>965</v>
      </c>
      <c r="D576" s="132">
        <f t="shared" si="320"/>
        <v>0</v>
      </c>
      <c r="E576" s="50" t="s">
        <v>4</v>
      </c>
      <c r="F576" s="194"/>
      <c r="G576" s="178">
        <v>330</v>
      </c>
      <c r="H576" s="63">
        <f t="shared" si="318"/>
        <v>0</v>
      </c>
      <c r="I576" s="204">
        <v>330</v>
      </c>
      <c r="J576" s="63">
        <f t="shared" si="319"/>
        <v>0</v>
      </c>
      <c r="K576" s="142">
        <v>330</v>
      </c>
      <c r="L576" s="42">
        <f t="shared" si="321"/>
        <v>0</v>
      </c>
      <c r="M576" s="133">
        <v>350</v>
      </c>
      <c r="N576" s="1">
        <f t="shared" si="322"/>
        <v>0</v>
      </c>
    </row>
    <row r="577" spans="1:20" x14ac:dyDescent="0.25">
      <c r="A577" s="36" t="s">
        <v>3</v>
      </c>
      <c r="B577" s="159"/>
      <c r="C577" s="159"/>
      <c r="D577" s="159">
        <f>SUM(D531:D576)</f>
        <v>0</v>
      </c>
      <c r="E577" s="159"/>
      <c r="F577" s="161">
        <f t="shared" ref="F577" si="323">SUM(F531:F576)</f>
        <v>0</v>
      </c>
      <c r="G577" s="161"/>
      <c r="H577" s="152">
        <f t="shared" ref="H577" si="324">SUM(H531:H576)</f>
        <v>0</v>
      </c>
      <c r="I577" s="152"/>
      <c r="J577" s="152">
        <f t="shared" ref="J577" si="325">SUM(J531:J576)</f>
        <v>0</v>
      </c>
      <c r="K577" s="152"/>
      <c r="L577" s="152">
        <f t="shared" ref="L577" si="326">SUM(L531:L576)</f>
        <v>0</v>
      </c>
      <c r="M577" s="126"/>
    </row>
    <row r="578" spans="1:20" ht="4.5" customHeight="1" x14ac:dyDescent="0.2">
      <c r="A578" s="257"/>
      <c r="B578" s="258"/>
      <c r="C578" s="258"/>
      <c r="D578" s="258"/>
      <c r="E578" s="258"/>
      <c r="F578" s="258"/>
      <c r="G578" s="258"/>
      <c r="H578" s="258"/>
      <c r="I578" s="258"/>
      <c r="J578" s="258"/>
      <c r="K578" s="258"/>
      <c r="L578" s="258"/>
      <c r="M578" s="259"/>
    </row>
    <row r="579" spans="1:20" ht="30" customHeight="1" x14ac:dyDescent="0.25">
      <c r="A579" s="236" t="s">
        <v>636</v>
      </c>
      <c r="B579" s="236"/>
      <c r="C579" s="236"/>
      <c r="D579" s="236"/>
      <c r="E579" s="236"/>
      <c r="F579" s="236"/>
      <c r="G579" s="237"/>
      <c r="H579" s="237"/>
      <c r="I579" s="237"/>
      <c r="J579" s="237"/>
      <c r="K579" s="237"/>
      <c r="L579" s="237"/>
      <c r="M579" s="238"/>
      <c r="P579" s="353" t="s">
        <v>355</v>
      </c>
      <c r="Q579" s="353"/>
      <c r="R579" s="353"/>
      <c r="S579" s="353"/>
      <c r="T579" s="353"/>
    </row>
    <row r="580" spans="1:20" ht="13.5" customHeight="1" x14ac:dyDescent="0.25">
      <c r="A580" s="46" t="s">
        <v>262</v>
      </c>
      <c r="B580" s="146"/>
      <c r="C580" s="132">
        <v>510</v>
      </c>
      <c r="D580" s="132">
        <f t="shared" ref="D580:D600" si="327">C580*F580</f>
        <v>0</v>
      </c>
      <c r="E580" s="50" t="s">
        <v>4</v>
      </c>
      <c r="F580" s="194"/>
      <c r="G580" s="178">
        <v>121</v>
      </c>
      <c r="H580" s="63">
        <f t="shared" si="318"/>
        <v>0</v>
      </c>
      <c r="I580" s="204">
        <v>121</v>
      </c>
      <c r="J580" s="63">
        <f t="shared" si="319"/>
        <v>0</v>
      </c>
      <c r="K580" s="142">
        <v>121</v>
      </c>
      <c r="L580" s="42">
        <f>F580*K580</f>
        <v>0</v>
      </c>
      <c r="M580" s="133">
        <v>150</v>
      </c>
      <c r="N580" s="1">
        <f t="shared" si="322"/>
        <v>0</v>
      </c>
    </row>
    <row r="581" spans="1:20" ht="13.5" customHeight="1" x14ac:dyDescent="0.25">
      <c r="A581" s="46" t="s">
        <v>263</v>
      </c>
      <c r="B581" s="146"/>
      <c r="C581" s="202">
        <v>510</v>
      </c>
      <c r="D581" s="132">
        <f t="shared" si="327"/>
        <v>0</v>
      </c>
      <c r="E581" s="50" t="s">
        <v>4</v>
      </c>
      <c r="F581" s="194"/>
      <c r="G581" s="178">
        <v>121</v>
      </c>
      <c r="H581" s="63">
        <f t="shared" si="318"/>
        <v>0</v>
      </c>
      <c r="I581" s="204">
        <v>121</v>
      </c>
      <c r="J581" s="63">
        <f t="shared" si="319"/>
        <v>0</v>
      </c>
      <c r="K581" s="142">
        <v>121</v>
      </c>
      <c r="L581" s="42">
        <f t="shared" ref="L581:L601" si="328">F581*K581</f>
        <v>0</v>
      </c>
      <c r="M581" s="133">
        <v>150</v>
      </c>
      <c r="N581" s="1">
        <f t="shared" si="322"/>
        <v>0</v>
      </c>
    </row>
    <row r="582" spans="1:20" ht="13.5" customHeight="1" x14ac:dyDescent="0.25">
      <c r="A582" s="46" t="s">
        <v>264</v>
      </c>
      <c r="B582" s="146"/>
      <c r="C582" s="202">
        <v>510</v>
      </c>
      <c r="D582" s="132">
        <f t="shared" si="327"/>
        <v>0</v>
      </c>
      <c r="E582" s="50" t="s">
        <v>4</v>
      </c>
      <c r="F582" s="194"/>
      <c r="G582" s="178">
        <v>121</v>
      </c>
      <c r="H582" s="63">
        <f t="shared" si="318"/>
        <v>0</v>
      </c>
      <c r="I582" s="204">
        <v>121</v>
      </c>
      <c r="J582" s="63">
        <f t="shared" si="319"/>
        <v>0</v>
      </c>
      <c r="K582" s="142">
        <v>121</v>
      </c>
      <c r="L582" s="42">
        <f t="shared" si="328"/>
        <v>0</v>
      </c>
      <c r="M582" s="133">
        <v>150</v>
      </c>
      <c r="N582" s="1">
        <f t="shared" si="322"/>
        <v>0</v>
      </c>
    </row>
    <row r="583" spans="1:20" ht="13.5" customHeight="1" x14ac:dyDescent="0.25">
      <c r="A583" s="46" t="s">
        <v>265</v>
      </c>
      <c r="B583" s="146"/>
      <c r="C583" s="202">
        <v>510</v>
      </c>
      <c r="D583" s="132">
        <f t="shared" si="327"/>
        <v>0</v>
      </c>
      <c r="E583" s="50" t="s">
        <v>4</v>
      </c>
      <c r="F583" s="194"/>
      <c r="G583" s="178">
        <v>121</v>
      </c>
      <c r="H583" s="63">
        <f t="shared" si="318"/>
        <v>0</v>
      </c>
      <c r="I583" s="204">
        <v>121</v>
      </c>
      <c r="J583" s="63">
        <f t="shared" si="319"/>
        <v>0</v>
      </c>
      <c r="K583" s="142">
        <v>121</v>
      </c>
      <c r="L583" s="42">
        <f t="shared" si="328"/>
        <v>0</v>
      </c>
      <c r="M583" s="133">
        <v>150</v>
      </c>
      <c r="N583" s="1">
        <f t="shared" si="322"/>
        <v>0</v>
      </c>
    </row>
    <row r="584" spans="1:20" ht="13.5" customHeight="1" x14ac:dyDescent="0.25">
      <c r="A584" s="46" t="s">
        <v>266</v>
      </c>
      <c r="B584" s="146"/>
      <c r="C584" s="202">
        <v>510</v>
      </c>
      <c r="D584" s="132">
        <f t="shared" si="327"/>
        <v>0</v>
      </c>
      <c r="E584" s="50" t="s">
        <v>4</v>
      </c>
      <c r="F584" s="194"/>
      <c r="G584" s="178">
        <v>121</v>
      </c>
      <c r="H584" s="63">
        <f t="shared" si="318"/>
        <v>0</v>
      </c>
      <c r="I584" s="204">
        <v>121</v>
      </c>
      <c r="J584" s="63">
        <f t="shared" si="319"/>
        <v>0</v>
      </c>
      <c r="K584" s="142">
        <v>121</v>
      </c>
      <c r="L584" s="42">
        <f t="shared" si="328"/>
        <v>0</v>
      </c>
      <c r="M584" s="133">
        <v>150</v>
      </c>
      <c r="N584" s="1">
        <f t="shared" si="322"/>
        <v>0</v>
      </c>
    </row>
    <row r="585" spans="1:20" ht="13.5" customHeight="1" x14ac:dyDescent="0.25">
      <c r="A585" s="46" t="s">
        <v>267</v>
      </c>
      <c r="B585" s="146"/>
      <c r="C585" s="202">
        <v>510</v>
      </c>
      <c r="D585" s="132">
        <f t="shared" si="327"/>
        <v>0</v>
      </c>
      <c r="E585" s="50" t="s">
        <v>4</v>
      </c>
      <c r="F585" s="194"/>
      <c r="G585" s="178">
        <v>121</v>
      </c>
      <c r="H585" s="63">
        <f t="shared" si="318"/>
        <v>0</v>
      </c>
      <c r="I585" s="204">
        <v>121</v>
      </c>
      <c r="J585" s="63">
        <f t="shared" si="319"/>
        <v>0</v>
      </c>
      <c r="K585" s="142">
        <v>121</v>
      </c>
      <c r="L585" s="42">
        <f t="shared" si="328"/>
        <v>0</v>
      </c>
      <c r="M585" s="133">
        <v>150</v>
      </c>
      <c r="N585" s="1">
        <f t="shared" si="322"/>
        <v>0</v>
      </c>
    </row>
    <row r="586" spans="1:20" ht="13.5" customHeight="1" x14ac:dyDescent="0.25">
      <c r="A586" s="46" t="s">
        <v>268</v>
      </c>
      <c r="B586" s="146"/>
      <c r="C586" s="202">
        <v>510</v>
      </c>
      <c r="D586" s="132">
        <f t="shared" si="327"/>
        <v>0</v>
      </c>
      <c r="E586" s="50" t="s">
        <v>4</v>
      </c>
      <c r="F586" s="194"/>
      <c r="G586" s="178">
        <v>121</v>
      </c>
      <c r="H586" s="63">
        <f t="shared" si="318"/>
        <v>0</v>
      </c>
      <c r="I586" s="204">
        <v>121</v>
      </c>
      <c r="J586" s="63">
        <f t="shared" si="319"/>
        <v>0</v>
      </c>
      <c r="K586" s="142">
        <v>121</v>
      </c>
      <c r="L586" s="42">
        <f t="shared" si="328"/>
        <v>0</v>
      </c>
      <c r="M586" s="133">
        <v>150</v>
      </c>
      <c r="N586" s="1">
        <f t="shared" si="322"/>
        <v>0</v>
      </c>
    </row>
    <row r="587" spans="1:20" ht="13.5" customHeight="1" x14ac:dyDescent="0.25">
      <c r="A587" s="46" t="s">
        <v>269</v>
      </c>
      <c r="B587" s="146"/>
      <c r="C587" s="202">
        <v>510</v>
      </c>
      <c r="D587" s="132">
        <f t="shared" si="327"/>
        <v>0</v>
      </c>
      <c r="E587" s="50" t="s">
        <v>4</v>
      </c>
      <c r="F587" s="194"/>
      <c r="G587" s="178">
        <v>121</v>
      </c>
      <c r="H587" s="63">
        <f t="shared" si="318"/>
        <v>0</v>
      </c>
      <c r="I587" s="204">
        <v>121</v>
      </c>
      <c r="J587" s="63">
        <f t="shared" si="319"/>
        <v>0</v>
      </c>
      <c r="K587" s="142">
        <v>121</v>
      </c>
      <c r="L587" s="42">
        <f t="shared" si="328"/>
        <v>0</v>
      </c>
      <c r="M587" s="133">
        <v>150</v>
      </c>
      <c r="N587" s="1">
        <f t="shared" si="322"/>
        <v>0</v>
      </c>
    </row>
    <row r="588" spans="1:20" ht="13.5" customHeight="1" x14ac:dyDescent="0.25">
      <c r="A588" s="46" t="s">
        <v>270</v>
      </c>
      <c r="B588" s="146"/>
      <c r="C588" s="202">
        <v>510</v>
      </c>
      <c r="D588" s="132">
        <f t="shared" si="327"/>
        <v>0</v>
      </c>
      <c r="E588" s="50" t="s">
        <v>4</v>
      </c>
      <c r="F588" s="194"/>
      <c r="G588" s="178">
        <v>121</v>
      </c>
      <c r="H588" s="63">
        <f t="shared" si="318"/>
        <v>0</v>
      </c>
      <c r="I588" s="204">
        <v>121</v>
      </c>
      <c r="J588" s="63">
        <f t="shared" si="319"/>
        <v>0</v>
      </c>
      <c r="K588" s="142">
        <v>121</v>
      </c>
      <c r="L588" s="42">
        <f t="shared" si="328"/>
        <v>0</v>
      </c>
      <c r="M588" s="133">
        <v>150</v>
      </c>
      <c r="N588" s="1">
        <f t="shared" si="322"/>
        <v>0</v>
      </c>
    </row>
    <row r="589" spans="1:20" ht="12.75" customHeight="1" x14ac:dyDescent="0.25">
      <c r="A589" s="46" t="s">
        <v>271</v>
      </c>
      <c r="B589" s="146"/>
      <c r="C589" s="202">
        <v>510</v>
      </c>
      <c r="D589" s="132">
        <f t="shared" si="327"/>
        <v>0</v>
      </c>
      <c r="E589" s="50" t="s">
        <v>4</v>
      </c>
      <c r="F589" s="194"/>
      <c r="G589" s="178">
        <v>121</v>
      </c>
      <c r="H589" s="63">
        <f t="shared" si="318"/>
        <v>0</v>
      </c>
      <c r="I589" s="204">
        <v>121</v>
      </c>
      <c r="J589" s="63">
        <f t="shared" si="319"/>
        <v>0</v>
      </c>
      <c r="K589" s="142">
        <v>121</v>
      </c>
      <c r="L589" s="42">
        <f t="shared" si="328"/>
        <v>0</v>
      </c>
      <c r="M589" s="133">
        <v>150</v>
      </c>
      <c r="N589" s="1">
        <f t="shared" si="322"/>
        <v>0</v>
      </c>
    </row>
    <row r="590" spans="1:20" ht="13.5" hidden="1" customHeight="1" x14ac:dyDescent="0.25">
      <c r="A590" s="46" t="s">
        <v>272</v>
      </c>
      <c r="B590" s="146"/>
      <c r="C590" s="202">
        <v>510</v>
      </c>
      <c r="D590" s="132">
        <f t="shared" si="327"/>
        <v>0</v>
      </c>
      <c r="E590" s="50" t="s">
        <v>4</v>
      </c>
      <c r="F590" s="194"/>
      <c r="G590" s="178">
        <v>121</v>
      </c>
      <c r="H590" s="63">
        <f t="shared" si="318"/>
        <v>0</v>
      </c>
      <c r="I590" s="204">
        <v>121</v>
      </c>
      <c r="J590" s="63">
        <f t="shared" si="319"/>
        <v>0</v>
      </c>
      <c r="K590" s="142">
        <v>121</v>
      </c>
      <c r="L590" s="42">
        <f t="shared" si="328"/>
        <v>0</v>
      </c>
      <c r="M590" s="133">
        <v>150</v>
      </c>
      <c r="N590" s="1">
        <f t="shared" si="322"/>
        <v>0</v>
      </c>
    </row>
    <row r="591" spans="1:20" ht="13.5" customHeight="1" x14ac:dyDescent="0.25">
      <c r="A591" s="46" t="s">
        <v>273</v>
      </c>
      <c r="B591" s="146"/>
      <c r="C591" s="202">
        <v>510</v>
      </c>
      <c r="D591" s="132">
        <f t="shared" si="327"/>
        <v>0</v>
      </c>
      <c r="E591" s="50" t="s">
        <v>4</v>
      </c>
      <c r="F591" s="194"/>
      <c r="G591" s="178">
        <v>121</v>
      </c>
      <c r="H591" s="63">
        <f t="shared" si="318"/>
        <v>0</v>
      </c>
      <c r="I591" s="204">
        <v>121</v>
      </c>
      <c r="J591" s="63">
        <f t="shared" si="319"/>
        <v>0</v>
      </c>
      <c r="K591" s="142">
        <v>121</v>
      </c>
      <c r="L591" s="42">
        <f t="shared" si="328"/>
        <v>0</v>
      </c>
      <c r="M591" s="133">
        <v>150</v>
      </c>
      <c r="N591" s="1">
        <f t="shared" si="322"/>
        <v>0</v>
      </c>
    </row>
    <row r="592" spans="1:20" ht="13.5" customHeight="1" x14ac:dyDescent="0.25">
      <c r="A592" s="46" t="s">
        <v>274</v>
      </c>
      <c r="B592" s="146"/>
      <c r="C592" s="202">
        <v>510</v>
      </c>
      <c r="D592" s="132">
        <f t="shared" si="327"/>
        <v>0</v>
      </c>
      <c r="E592" s="50" t="s">
        <v>4</v>
      </c>
      <c r="F592" s="194"/>
      <c r="G592" s="178">
        <v>121</v>
      </c>
      <c r="H592" s="63">
        <f t="shared" si="318"/>
        <v>0</v>
      </c>
      <c r="I592" s="204">
        <v>121</v>
      </c>
      <c r="J592" s="63">
        <f t="shared" si="319"/>
        <v>0</v>
      </c>
      <c r="K592" s="142">
        <v>121</v>
      </c>
      <c r="L592" s="42">
        <f t="shared" si="328"/>
        <v>0</v>
      </c>
      <c r="M592" s="133">
        <v>150</v>
      </c>
      <c r="N592" s="1">
        <f t="shared" si="322"/>
        <v>0</v>
      </c>
    </row>
    <row r="593" spans="1:20" ht="13.5" customHeight="1" x14ac:dyDescent="0.25">
      <c r="A593" s="46" t="s">
        <v>275</v>
      </c>
      <c r="B593" s="146"/>
      <c r="C593" s="202">
        <v>510</v>
      </c>
      <c r="D593" s="132">
        <f t="shared" si="327"/>
        <v>0</v>
      </c>
      <c r="E593" s="50" t="s">
        <v>4</v>
      </c>
      <c r="F593" s="194"/>
      <c r="G593" s="178">
        <v>121</v>
      </c>
      <c r="H593" s="63">
        <f t="shared" si="318"/>
        <v>0</v>
      </c>
      <c r="I593" s="204">
        <v>121</v>
      </c>
      <c r="J593" s="63">
        <f t="shared" si="319"/>
        <v>0</v>
      </c>
      <c r="K593" s="142">
        <v>121</v>
      </c>
      <c r="L593" s="42">
        <f t="shared" si="328"/>
        <v>0</v>
      </c>
      <c r="M593" s="133">
        <v>150</v>
      </c>
      <c r="N593" s="1">
        <f t="shared" si="322"/>
        <v>0</v>
      </c>
    </row>
    <row r="594" spans="1:20" ht="13.5" customHeight="1" x14ac:dyDescent="0.25">
      <c r="A594" s="46" t="s">
        <v>276</v>
      </c>
      <c r="B594" s="146"/>
      <c r="C594" s="202">
        <v>510</v>
      </c>
      <c r="D594" s="132">
        <f t="shared" si="327"/>
        <v>0</v>
      </c>
      <c r="E594" s="50" t="s">
        <v>4</v>
      </c>
      <c r="F594" s="194"/>
      <c r="G594" s="178">
        <v>121</v>
      </c>
      <c r="H594" s="63">
        <f t="shared" si="318"/>
        <v>0</v>
      </c>
      <c r="I594" s="204">
        <v>121</v>
      </c>
      <c r="J594" s="63">
        <f t="shared" si="319"/>
        <v>0</v>
      </c>
      <c r="K594" s="142">
        <v>121</v>
      </c>
      <c r="L594" s="42">
        <f t="shared" si="328"/>
        <v>0</v>
      </c>
      <c r="M594" s="133">
        <v>150</v>
      </c>
      <c r="N594" s="1">
        <f t="shared" si="322"/>
        <v>0</v>
      </c>
    </row>
    <row r="595" spans="1:20" ht="13.5" customHeight="1" x14ac:dyDescent="0.25">
      <c r="A595" s="46" t="s">
        <v>277</v>
      </c>
      <c r="B595" s="146"/>
      <c r="C595" s="202">
        <v>510</v>
      </c>
      <c r="D595" s="132">
        <f t="shared" si="327"/>
        <v>0</v>
      </c>
      <c r="E595" s="50" t="s">
        <v>4</v>
      </c>
      <c r="F595" s="194"/>
      <c r="G595" s="178">
        <v>121</v>
      </c>
      <c r="H595" s="63">
        <f t="shared" si="318"/>
        <v>0</v>
      </c>
      <c r="I595" s="204">
        <v>121</v>
      </c>
      <c r="J595" s="63">
        <f t="shared" ref="J595:J601" si="329">F595*I595</f>
        <v>0</v>
      </c>
      <c r="K595" s="142">
        <v>121</v>
      </c>
      <c r="L595" s="42">
        <f t="shared" si="328"/>
        <v>0</v>
      </c>
      <c r="M595" s="133">
        <v>150</v>
      </c>
      <c r="N595" s="1">
        <f t="shared" si="322"/>
        <v>0</v>
      </c>
    </row>
    <row r="596" spans="1:20" ht="4.5" hidden="1" customHeight="1" x14ac:dyDescent="0.25">
      <c r="A596" s="46" t="s">
        <v>278</v>
      </c>
      <c r="B596" s="146"/>
      <c r="C596" s="202">
        <v>510</v>
      </c>
      <c r="D596" s="132">
        <f t="shared" si="327"/>
        <v>0</v>
      </c>
      <c r="E596" s="50" t="s">
        <v>4</v>
      </c>
      <c r="F596" s="194"/>
      <c r="G596" s="178">
        <v>121</v>
      </c>
      <c r="H596" s="63">
        <f t="shared" ref="H596:H601" si="330">G596*F596</f>
        <v>0</v>
      </c>
      <c r="I596" s="204">
        <v>121</v>
      </c>
      <c r="J596" s="63">
        <f t="shared" si="329"/>
        <v>0</v>
      </c>
      <c r="K596" s="142">
        <v>121</v>
      </c>
      <c r="L596" s="42">
        <f t="shared" si="328"/>
        <v>0</v>
      </c>
      <c r="M596" s="133">
        <v>150</v>
      </c>
      <c r="N596" s="1">
        <f t="shared" si="322"/>
        <v>0</v>
      </c>
    </row>
    <row r="597" spans="1:20" ht="13.5" customHeight="1" x14ac:dyDescent="0.25">
      <c r="A597" s="46" t="s">
        <v>279</v>
      </c>
      <c r="B597" s="146"/>
      <c r="C597" s="202">
        <v>510</v>
      </c>
      <c r="D597" s="132">
        <f t="shared" si="327"/>
        <v>0</v>
      </c>
      <c r="E597" s="50" t="s">
        <v>4</v>
      </c>
      <c r="F597" s="194"/>
      <c r="G597" s="178">
        <v>121</v>
      </c>
      <c r="H597" s="63">
        <f t="shared" si="330"/>
        <v>0</v>
      </c>
      <c r="I597" s="204">
        <v>121</v>
      </c>
      <c r="J597" s="63">
        <f t="shared" si="329"/>
        <v>0</v>
      </c>
      <c r="K597" s="142">
        <v>121</v>
      </c>
      <c r="L597" s="42">
        <f t="shared" si="328"/>
        <v>0</v>
      </c>
      <c r="M597" s="133">
        <v>150</v>
      </c>
      <c r="N597" s="1">
        <f t="shared" si="322"/>
        <v>0</v>
      </c>
    </row>
    <row r="598" spans="1:20" ht="13.5" customHeight="1" x14ac:dyDescent="0.25">
      <c r="A598" s="46" t="s">
        <v>280</v>
      </c>
      <c r="B598" s="146"/>
      <c r="C598" s="202">
        <v>510</v>
      </c>
      <c r="D598" s="132">
        <f t="shared" si="327"/>
        <v>0</v>
      </c>
      <c r="E598" s="50" t="s">
        <v>4</v>
      </c>
      <c r="F598" s="194"/>
      <c r="G598" s="178">
        <v>121</v>
      </c>
      <c r="H598" s="63">
        <f t="shared" si="330"/>
        <v>0</v>
      </c>
      <c r="I598" s="204">
        <v>121</v>
      </c>
      <c r="J598" s="63">
        <f t="shared" si="329"/>
        <v>0</v>
      </c>
      <c r="K598" s="142">
        <v>121</v>
      </c>
      <c r="L598" s="42">
        <f t="shared" si="328"/>
        <v>0</v>
      </c>
      <c r="M598" s="133">
        <v>150</v>
      </c>
      <c r="N598" s="1">
        <f t="shared" si="322"/>
        <v>0</v>
      </c>
    </row>
    <row r="599" spans="1:20" ht="13.5" hidden="1" customHeight="1" x14ac:dyDescent="0.25">
      <c r="A599" s="46" t="s">
        <v>281</v>
      </c>
      <c r="B599" s="146"/>
      <c r="C599" s="202">
        <v>510</v>
      </c>
      <c r="D599" s="132">
        <f t="shared" si="327"/>
        <v>0</v>
      </c>
      <c r="E599" s="50" t="s">
        <v>4</v>
      </c>
      <c r="F599" s="194"/>
      <c r="G599" s="178">
        <v>121</v>
      </c>
      <c r="H599" s="63">
        <f>G599*F599</f>
        <v>0</v>
      </c>
      <c r="I599" s="204">
        <v>121</v>
      </c>
      <c r="J599" s="63">
        <f t="shared" si="329"/>
        <v>0</v>
      </c>
      <c r="K599" s="142">
        <v>121</v>
      </c>
      <c r="L599" s="42">
        <f t="shared" si="328"/>
        <v>0</v>
      </c>
      <c r="M599" s="133">
        <v>150</v>
      </c>
      <c r="N599" s="1">
        <f t="shared" si="322"/>
        <v>0</v>
      </c>
    </row>
    <row r="600" spans="1:20" ht="13.5" customHeight="1" x14ac:dyDescent="0.25">
      <c r="A600" s="46" t="s">
        <v>282</v>
      </c>
      <c r="B600" s="146"/>
      <c r="C600" s="202">
        <v>510</v>
      </c>
      <c r="D600" s="200">
        <f t="shared" si="327"/>
        <v>0</v>
      </c>
      <c r="E600" s="50" t="s">
        <v>4</v>
      </c>
      <c r="F600" s="200"/>
      <c r="G600" s="178">
        <v>121</v>
      </c>
      <c r="H600" s="63">
        <f>G600*F600</f>
        <v>0</v>
      </c>
      <c r="I600" s="204">
        <v>121</v>
      </c>
      <c r="J600" s="63">
        <f t="shared" si="329"/>
        <v>0</v>
      </c>
      <c r="K600" s="142">
        <v>121</v>
      </c>
      <c r="L600" s="42">
        <f t="shared" si="328"/>
        <v>0</v>
      </c>
      <c r="M600" s="201">
        <v>150</v>
      </c>
      <c r="N600" s="1">
        <f t="shared" si="322"/>
        <v>0</v>
      </c>
    </row>
    <row r="601" spans="1:20" ht="13.5" customHeight="1" x14ac:dyDescent="0.25">
      <c r="A601" s="46" t="s">
        <v>645</v>
      </c>
      <c r="B601" s="146"/>
      <c r="C601" s="202">
        <v>510</v>
      </c>
      <c r="D601" s="132">
        <f>C601*F601</f>
        <v>0</v>
      </c>
      <c r="E601" s="50" t="s">
        <v>4</v>
      </c>
      <c r="F601" s="194"/>
      <c r="G601" s="178">
        <v>150</v>
      </c>
      <c r="H601" s="63">
        <f t="shared" si="330"/>
        <v>0</v>
      </c>
      <c r="I601" s="204">
        <v>150</v>
      </c>
      <c r="J601" s="63">
        <f t="shared" si="329"/>
        <v>0</v>
      </c>
      <c r="K601" s="142">
        <v>150</v>
      </c>
      <c r="L601" s="42">
        <f t="shared" si="328"/>
        <v>0</v>
      </c>
      <c r="M601" s="133">
        <v>175</v>
      </c>
      <c r="N601" s="1">
        <f t="shared" si="322"/>
        <v>0</v>
      </c>
    </row>
    <row r="602" spans="1:20" ht="13.5" customHeight="1" x14ac:dyDescent="0.25">
      <c r="A602" s="36" t="s">
        <v>3</v>
      </c>
      <c r="B602" s="130"/>
      <c r="C602" s="130"/>
      <c r="D602" s="136">
        <f>SUM(D580:D601)</f>
        <v>0</v>
      </c>
      <c r="E602" s="136"/>
      <c r="F602" s="147">
        <f t="shared" ref="F602" si="331">SUM(F580:F601)</f>
        <v>0</v>
      </c>
      <c r="G602" s="147"/>
      <c r="H602" s="149">
        <f t="shared" ref="H602" si="332">SUM(H580:H601)</f>
        <v>0</v>
      </c>
      <c r="I602" s="149"/>
      <c r="J602" s="149">
        <f t="shared" ref="J602" si="333">SUM(J580:J601)</f>
        <v>0</v>
      </c>
      <c r="K602" s="149"/>
      <c r="L602" s="149">
        <f t="shared" ref="L602" si="334">SUM(L580:L601)</f>
        <v>0</v>
      </c>
      <c r="M602" s="131"/>
    </row>
    <row r="603" spans="1:20" ht="4.5" customHeight="1" x14ac:dyDescent="0.25">
      <c r="A603" s="254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6"/>
    </row>
    <row r="604" spans="1:20" ht="30" customHeight="1" x14ac:dyDescent="0.25">
      <c r="A604" s="239" t="s">
        <v>637</v>
      </c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40"/>
      <c r="P604" s="353" t="s">
        <v>355</v>
      </c>
      <c r="Q604" s="353"/>
      <c r="R604" s="353"/>
      <c r="S604" s="353"/>
      <c r="T604" s="353"/>
    </row>
    <row r="605" spans="1:20" ht="13.5" customHeight="1" x14ac:dyDescent="0.25">
      <c r="A605" s="46" t="s">
        <v>366</v>
      </c>
      <c r="B605" s="146"/>
      <c r="C605" s="132">
        <v>470</v>
      </c>
      <c r="D605" s="132">
        <f>C605*F605</f>
        <v>0</v>
      </c>
      <c r="E605" s="50" t="s">
        <v>4</v>
      </c>
      <c r="F605" s="194"/>
      <c r="G605" s="178">
        <v>168</v>
      </c>
      <c r="H605" s="63">
        <f>G605*F605</f>
        <v>0</v>
      </c>
      <c r="I605" s="204">
        <v>168</v>
      </c>
      <c r="J605" s="63">
        <f>F605*I605</f>
        <v>0</v>
      </c>
      <c r="K605" s="142">
        <v>168</v>
      </c>
      <c r="L605" s="42">
        <f>F605*K605</f>
        <v>0</v>
      </c>
      <c r="M605" s="133">
        <v>250</v>
      </c>
      <c r="N605" s="1">
        <f t="shared" ref="N605:N607" si="335">M605*F605</f>
        <v>0</v>
      </c>
    </row>
    <row r="606" spans="1:20" ht="13.5" hidden="1" customHeight="1" x14ac:dyDescent="0.25">
      <c r="A606" s="46" t="s">
        <v>261</v>
      </c>
      <c r="B606" s="146"/>
      <c r="C606" s="132">
        <v>865</v>
      </c>
      <c r="D606" s="132">
        <f t="shared" ref="D606:D607" si="336">C606*F606</f>
        <v>0</v>
      </c>
      <c r="E606" s="50" t="s">
        <v>4</v>
      </c>
      <c r="F606" s="194"/>
      <c r="G606" s="178">
        <v>300</v>
      </c>
      <c r="H606" s="63">
        <f>G606*F606</f>
        <v>0</v>
      </c>
      <c r="I606" s="204">
        <v>300</v>
      </c>
      <c r="J606" s="63">
        <f>F606*I606</f>
        <v>0</v>
      </c>
      <c r="K606" s="142">
        <v>300</v>
      </c>
      <c r="L606" s="42">
        <f t="shared" ref="L606:L607" si="337">F606*K606</f>
        <v>0</v>
      </c>
      <c r="M606" s="133">
        <v>350</v>
      </c>
      <c r="N606" s="1">
        <f t="shared" si="335"/>
        <v>0</v>
      </c>
    </row>
    <row r="607" spans="1:20" ht="13.5" customHeight="1" x14ac:dyDescent="0.25">
      <c r="A607" s="46" t="s">
        <v>583</v>
      </c>
      <c r="B607" s="146"/>
      <c r="C607" s="132">
        <v>520</v>
      </c>
      <c r="D607" s="132">
        <f t="shared" si="336"/>
        <v>0</v>
      </c>
      <c r="E607" s="50" t="s">
        <v>4</v>
      </c>
      <c r="F607" s="194"/>
      <c r="G607" s="178">
        <v>205</v>
      </c>
      <c r="H607" s="63">
        <f>G607*F607</f>
        <v>0</v>
      </c>
      <c r="I607" s="204">
        <v>205</v>
      </c>
      <c r="J607" s="63">
        <f>F607*I607</f>
        <v>0</v>
      </c>
      <c r="K607" s="142">
        <v>205</v>
      </c>
      <c r="L607" s="42">
        <f t="shared" si="337"/>
        <v>0</v>
      </c>
      <c r="M607" s="133">
        <v>300</v>
      </c>
      <c r="N607" s="1">
        <f t="shared" si="335"/>
        <v>0</v>
      </c>
    </row>
    <row r="608" spans="1:20" ht="13.5" customHeight="1" x14ac:dyDescent="0.25">
      <c r="A608" s="36" t="s">
        <v>3</v>
      </c>
      <c r="B608" s="130"/>
      <c r="C608" s="136"/>
      <c r="D608" s="136">
        <f>SUM(D605:D607)</f>
        <v>0</v>
      </c>
      <c r="E608" s="136"/>
      <c r="F608" s="147">
        <f t="shared" ref="F608" si="338">SUM(F605:F607)</f>
        <v>0</v>
      </c>
      <c r="G608" s="147"/>
      <c r="H608" s="149">
        <f t="shared" ref="H608" si="339">SUM(H605:H607)</f>
        <v>0</v>
      </c>
      <c r="I608" s="149"/>
      <c r="J608" s="149">
        <f t="shared" ref="J608" si="340">SUM(J605:J607)</f>
        <v>0</v>
      </c>
      <c r="K608" s="149"/>
      <c r="L608" s="149">
        <f t="shared" ref="L608" si="341">SUM(L605:L607)</f>
        <v>0</v>
      </c>
      <c r="M608" s="131"/>
    </row>
    <row r="609" spans="1:20" ht="4.5" customHeight="1" x14ac:dyDescent="0.25">
      <c r="A609" s="254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6"/>
    </row>
    <row r="610" spans="1:20" s="17" customFormat="1" ht="30" customHeight="1" x14ac:dyDescent="0.3">
      <c r="A610" s="239" t="s">
        <v>619</v>
      </c>
      <c r="B610" s="239"/>
      <c r="C610" s="239"/>
      <c r="D610" s="239"/>
      <c r="E610" s="239"/>
      <c r="F610" s="283"/>
      <c r="G610" s="373" t="s">
        <v>616</v>
      </c>
      <c r="H610" s="289"/>
      <c r="I610" s="289"/>
      <c r="J610" s="289"/>
      <c r="K610" s="289"/>
      <c r="L610" s="289"/>
      <c r="M610" s="290"/>
      <c r="N610" s="1"/>
      <c r="P610" s="353" t="s">
        <v>355</v>
      </c>
      <c r="Q610" s="353"/>
      <c r="R610" s="353"/>
      <c r="S610" s="353"/>
      <c r="T610" s="353"/>
    </row>
    <row r="611" spans="1:20" ht="13.5" customHeight="1" x14ac:dyDescent="0.25">
      <c r="A611" s="111" t="s">
        <v>186</v>
      </c>
      <c r="B611" s="134"/>
      <c r="C611" s="47">
        <v>430</v>
      </c>
      <c r="D611" s="48">
        <f>C611*F611</f>
        <v>0</v>
      </c>
      <c r="E611" s="132" t="s">
        <v>4</v>
      </c>
      <c r="F611" s="125"/>
      <c r="G611" s="178">
        <v>150</v>
      </c>
      <c r="H611" s="68">
        <f t="shared" ref="H611:H614" si="342">G611*F611</f>
        <v>0</v>
      </c>
      <c r="I611" s="204">
        <v>150</v>
      </c>
      <c r="J611" s="68">
        <f t="shared" ref="J611" si="343">F611*I611</f>
        <v>0</v>
      </c>
      <c r="K611" s="142">
        <v>150</v>
      </c>
      <c r="L611" s="65">
        <f>K611*F611</f>
        <v>0</v>
      </c>
      <c r="M611" s="126">
        <v>300</v>
      </c>
      <c r="N611" s="1">
        <f>M611*F611</f>
        <v>0</v>
      </c>
    </row>
    <row r="612" spans="1:20" ht="13.5" customHeight="1" x14ac:dyDescent="0.25">
      <c r="A612" s="112" t="s">
        <v>187</v>
      </c>
      <c r="B612" s="162"/>
      <c r="C612" s="47">
        <v>410</v>
      </c>
      <c r="D612" s="48">
        <f t="shared" ref="D612:D614" si="344">C612*F612</f>
        <v>0</v>
      </c>
      <c r="E612" s="132" t="s">
        <v>4</v>
      </c>
      <c r="F612" s="125"/>
      <c r="G612" s="178">
        <v>150</v>
      </c>
      <c r="H612" s="65">
        <f t="shared" si="342"/>
        <v>0</v>
      </c>
      <c r="I612" s="204">
        <v>150</v>
      </c>
      <c r="J612" s="65">
        <f t="shared" ref="J612:J614" si="345">I612*F612</f>
        <v>0</v>
      </c>
      <c r="K612" s="142">
        <v>150</v>
      </c>
      <c r="L612" s="65">
        <f t="shared" ref="L612:L614" si="346">K612*F612</f>
        <v>0</v>
      </c>
      <c r="M612" s="126">
        <v>300</v>
      </c>
      <c r="N612" s="1">
        <f>M612*F612</f>
        <v>0</v>
      </c>
    </row>
    <row r="613" spans="1:20" ht="13.5" customHeight="1" x14ac:dyDescent="0.25">
      <c r="A613" s="111" t="s">
        <v>188</v>
      </c>
      <c r="B613" s="134"/>
      <c r="C613" s="47">
        <v>415</v>
      </c>
      <c r="D613" s="48">
        <f t="shared" si="344"/>
        <v>0</v>
      </c>
      <c r="E613" s="132" t="s">
        <v>4</v>
      </c>
      <c r="F613" s="125"/>
      <c r="G613" s="178">
        <v>150</v>
      </c>
      <c r="H613" s="65">
        <f t="shared" si="342"/>
        <v>0</v>
      </c>
      <c r="I613" s="204">
        <v>150</v>
      </c>
      <c r="J613" s="65">
        <f t="shared" si="345"/>
        <v>0</v>
      </c>
      <c r="K613" s="142">
        <v>150</v>
      </c>
      <c r="L613" s="65">
        <f t="shared" si="346"/>
        <v>0</v>
      </c>
      <c r="M613" s="126">
        <v>300</v>
      </c>
      <c r="N613" s="1">
        <f>M613*F613</f>
        <v>0</v>
      </c>
    </row>
    <row r="614" spans="1:20" ht="27" customHeight="1" x14ac:dyDescent="0.25">
      <c r="A614" s="111" t="s">
        <v>189</v>
      </c>
      <c r="B614" s="134"/>
      <c r="C614" s="47">
        <v>430</v>
      </c>
      <c r="D614" s="48">
        <f t="shared" si="344"/>
        <v>0</v>
      </c>
      <c r="E614" s="125" t="s">
        <v>4</v>
      </c>
      <c r="F614" s="125"/>
      <c r="G614" s="178">
        <v>150</v>
      </c>
      <c r="H614" s="65">
        <f t="shared" si="342"/>
        <v>0</v>
      </c>
      <c r="I614" s="204">
        <v>150</v>
      </c>
      <c r="J614" s="65">
        <f t="shared" si="345"/>
        <v>0</v>
      </c>
      <c r="K614" s="142">
        <v>150</v>
      </c>
      <c r="L614" s="65">
        <f t="shared" si="346"/>
        <v>0</v>
      </c>
      <c r="M614" s="126">
        <v>300</v>
      </c>
      <c r="N614" s="1">
        <f>M614*F614</f>
        <v>0</v>
      </c>
    </row>
    <row r="615" spans="1:20" s="22" customFormat="1" ht="14.1" customHeight="1" x14ac:dyDescent="0.25">
      <c r="A615" s="36" t="s">
        <v>3</v>
      </c>
      <c r="B615" s="137"/>
      <c r="C615" s="137"/>
      <c r="D615" s="32">
        <f t="shared" ref="D615" si="347">SUM(D611:D614)</f>
        <v>0</v>
      </c>
      <c r="E615" s="33"/>
      <c r="F615" s="75">
        <f>SUM(F611:F614)</f>
        <v>0</v>
      </c>
      <c r="G615" s="76"/>
      <c r="H615" s="77">
        <f t="shared" ref="H615" si="348">SUM(H611:H614)</f>
        <v>0</v>
      </c>
      <c r="I615" s="77"/>
      <c r="J615" s="77">
        <f t="shared" ref="J615" si="349">SUM(J611:J614)</f>
        <v>0</v>
      </c>
      <c r="K615" s="77"/>
      <c r="L615" s="77">
        <f t="shared" ref="L615" si="350">SUM(L611:L614)</f>
        <v>0</v>
      </c>
      <c r="M615" s="79"/>
    </row>
    <row r="616" spans="1:20" ht="4.5" hidden="1" customHeight="1" thickBot="1" x14ac:dyDescent="0.25">
      <c r="A616" s="361"/>
      <c r="B616" s="362"/>
      <c r="C616" s="362"/>
      <c r="D616" s="362"/>
      <c r="E616" s="362"/>
      <c r="F616" s="362"/>
      <c r="G616" s="362"/>
      <c r="H616" s="362"/>
      <c r="I616" s="362"/>
      <c r="J616" s="362"/>
      <c r="K616" s="362"/>
      <c r="L616" s="362"/>
      <c r="M616" s="363"/>
    </row>
    <row r="617" spans="1:20" s="16" customFormat="1" ht="18" hidden="1" customHeight="1" x14ac:dyDescent="0.3">
      <c r="A617" s="167" t="s">
        <v>127</v>
      </c>
      <c r="B617" s="168"/>
      <c r="C617" s="169"/>
      <c r="D617" s="170">
        <f>C617*F617</f>
        <v>0</v>
      </c>
      <c r="E617" s="171" t="s">
        <v>4</v>
      </c>
      <c r="F617" s="172"/>
      <c r="G617" s="180">
        <v>74</v>
      </c>
      <c r="H617" s="173">
        <f>G617*F617</f>
        <v>0</v>
      </c>
      <c r="I617" s="208">
        <v>74</v>
      </c>
      <c r="J617" s="173">
        <f>I617*F617</f>
        <v>0</v>
      </c>
      <c r="K617" s="185">
        <v>74</v>
      </c>
      <c r="L617" s="174">
        <f>K617*F617</f>
        <v>0</v>
      </c>
      <c r="M617" s="85"/>
    </row>
    <row r="618" spans="1:20" ht="18" hidden="1" customHeight="1" thickBot="1" x14ac:dyDescent="0.35">
      <c r="A618" s="175" t="s">
        <v>58</v>
      </c>
      <c r="B618" s="166"/>
      <c r="C618" s="39"/>
      <c r="D618" s="39"/>
      <c r="E618" s="135"/>
      <c r="F618" s="41"/>
      <c r="G618" s="20">
        <v>10</v>
      </c>
      <c r="H618" s="20">
        <f t="shared" ref="H618" si="351">G618*F618</f>
        <v>0</v>
      </c>
      <c r="I618" s="42">
        <v>10</v>
      </c>
      <c r="J618" s="20">
        <f t="shared" ref="J618" si="352">I618*F618</f>
        <v>0</v>
      </c>
      <c r="K618" s="42">
        <v>10</v>
      </c>
      <c r="L618" s="43">
        <f t="shared" ref="L618" si="353">K618*F618</f>
        <v>0</v>
      </c>
      <c r="M618" s="21"/>
    </row>
    <row r="619" spans="1:20" s="16" customFormat="1" ht="18" hidden="1" customHeight="1" x14ac:dyDescent="0.3">
      <c r="A619" s="357" t="s">
        <v>356</v>
      </c>
      <c r="B619" s="358"/>
      <c r="C619" s="358"/>
      <c r="D619" s="358"/>
      <c r="E619" s="358"/>
      <c r="F619" s="358"/>
      <c r="G619" s="358"/>
      <c r="H619" s="358"/>
      <c r="I619" s="358"/>
      <c r="J619" s="358"/>
      <c r="K619" s="358"/>
      <c r="L619" s="359"/>
      <c r="M619" s="85"/>
      <c r="P619" s="353" t="s">
        <v>355</v>
      </c>
      <c r="Q619" s="353"/>
      <c r="R619" s="353"/>
      <c r="S619" s="353"/>
      <c r="T619" s="353"/>
    </row>
    <row r="620" spans="1:20" s="19" customFormat="1" ht="13.5" hidden="1" customHeight="1" x14ac:dyDescent="0.25">
      <c r="A620" s="38" t="s">
        <v>360</v>
      </c>
      <c r="B620" s="39"/>
      <c r="C620" s="39">
        <v>8.1999999999999993</v>
      </c>
      <c r="D620" s="40">
        <f>C620*F620</f>
        <v>0</v>
      </c>
      <c r="E620" s="132" t="s">
        <v>4</v>
      </c>
      <c r="F620" s="70"/>
      <c r="G620" s="181">
        <v>4.4800000000000004</v>
      </c>
      <c r="H620" s="68">
        <f t="shared" ref="H620:H627" si="354">G620*F620</f>
        <v>0</v>
      </c>
      <c r="I620" s="209">
        <v>4.4800000000000004</v>
      </c>
      <c r="J620" s="68">
        <f t="shared" ref="J620:J627" si="355">I620*F620</f>
        <v>0</v>
      </c>
      <c r="K620" s="142">
        <v>4.4800000000000004</v>
      </c>
      <c r="L620" s="43">
        <f t="shared" ref="L620:L627" si="356">K620*F620</f>
        <v>0</v>
      </c>
      <c r="M620" s="21"/>
    </row>
    <row r="621" spans="1:20" s="19" customFormat="1" ht="13.5" hidden="1" customHeight="1" x14ac:dyDescent="0.25">
      <c r="A621" s="38" t="s">
        <v>359</v>
      </c>
      <c r="B621" s="39"/>
      <c r="C621" s="39">
        <v>8.1999999999999993</v>
      </c>
      <c r="D621" s="40">
        <f t="shared" ref="D621:D627" si="357">C621*F621</f>
        <v>0</v>
      </c>
      <c r="E621" s="132" t="s">
        <v>4</v>
      </c>
      <c r="F621" s="70"/>
      <c r="G621" s="181">
        <v>4.4800000000000004</v>
      </c>
      <c r="H621" s="68">
        <f t="shared" si="354"/>
        <v>0</v>
      </c>
      <c r="I621" s="209">
        <v>4.4800000000000004</v>
      </c>
      <c r="J621" s="68">
        <f t="shared" si="355"/>
        <v>0</v>
      </c>
      <c r="K621" s="142">
        <v>4.4800000000000004</v>
      </c>
      <c r="L621" s="43">
        <f t="shared" si="356"/>
        <v>0</v>
      </c>
      <c r="M621" s="21"/>
    </row>
    <row r="622" spans="1:20" s="19" customFormat="1" ht="13.5" hidden="1" customHeight="1" x14ac:dyDescent="0.25">
      <c r="A622" s="38" t="s">
        <v>364</v>
      </c>
      <c r="B622" s="39"/>
      <c r="C622" s="39">
        <v>3</v>
      </c>
      <c r="D622" s="40">
        <f t="shared" si="357"/>
        <v>0</v>
      </c>
      <c r="E622" s="132" t="s">
        <v>4</v>
      </c>
      <c r="F622" s="70"/>
      <c r="G622" s="181">
        <v>4.4800000000000004</v>
      </c>
      <c r="H622" s="68">
        <f t="shared" si="354"/>
        <v>0</v>
      </c>
      <c r="I622" s="209">
        <v>4.4800000000000004</v>
      </c>
      <c r="J622" s="68">
        <f t="shared" si="355"/>
        <v>0</v>
      </c>
      <c r="K622" s="142">
        <v>4.4800000000000004</v>
      </c>
      <c r="L622" s="43">
        <f t="shared" si="356"/>
        <v>0</v>
      </c>
      <c r="M622" s="21"/>
    </row>
    <row r="623" spans="1:20" s="19" customFormat="1" ht="13.5" hidden="1" customHeight="1" x14ac:dyDescent="0.25">
      <c r="A623" s="38" t="s">
        <v>363</v>
      </c>
      <c r="B623" s="39"/>
      <c r="C623" s="39">
        <v>3</v>
      </c>
      <c r="D623" s="40">
        <f t="shared" si="357"/>
        <v>0</v>
      </c>
      <c r="E623" s="132" t="s">
        <v>4</v>
      </c>
      <c r="F623" s="70"/>
      <c r="G623" s="181">
        <v>4.4800000000000004</v>
      </c>
      <c r="H623" s="68">
        <f t="shared" si="354"/>
        <v>0</v>
      </c>
      <c r="I623" s="209">
        <v>4.4800000000000004</v>
      </c>
      <c r="J623" s="68">
        <f t="shared" si="355"/>
        <v>0</v>
      </c>
      <c r="K623" s="142">
        <v>4.4800000000000004</v>
      </c>
      <c r="L623" s="43">
        <f t="shared" si="356"/>
        <v>0</v>
      </c>
      <c r="M623" s="21"/>
    </row>
    <row r="624" spans="1:20" s="19" customFormat="1" ht="13.5" hidden="1" customHeight="1" x14ac:dyDescent="0.25">
      <c r="A624" s="38" t="s">
        <v>362</v>
      </c>
      <c r="B624" s="39"/>
      <c r="C624" s="39">
        <v>3</v>
      </c>
      <c r="D624" s="40">
        <f t="shared" si="357"/>
        <v>0</v>
      </c>
      <c r="E624" s="132" t="s">
        <v>4</v>
      </c>
      <c r="F624" s="70"/>
      <c r="G624" s="181">
        <v>4.4800000000000004</v>
      </c>
      <c r="H624" s="68"/>
      <c r="I624" s="209">
        <v>4.4800000000000004</v>
      </c>
      <c r="J624" s="68"/>
      <c r="K624" s="142">
        <v>4.4800000000000004</v>
      </c>
      <c r="L624" s="43"/>
      <c r="M624" s="21"/>
    </row>
    <row r="625" spans="1:13" s="19" customFormat="1" ht="13.5" hidden="1" customHeight="1" x14ac:dyDescent="0.25">
      <c r="A625" s="38" t="s">
        <v>357</v>
      </c>
      <c r="B625" s="39"/>
      <c r="C625" s="39">
        <v>3</v>
      </c>
      <c r="D625" s="40">
        <f t="shared" si="357"/>
        <v>0</v>
      </c>
      <c r="E625" s="132" t="s">
        <v>4</v>
      </c>
      <c r="F625" s="70"/>
      <c r="G625" s="181">
        <v>4.4800000000000004</v>
      </c>
      <c r="H625" s="68"/>
      <c r="I625" s="209">
        <v>4.4800000000000004</v>
      </c>
      <c r="J625" s="68"/>
      <c r="K625" s="142">
        <v>4.4800000000000004</v>
      </c>
      <c r="L625" s="43"/>
      <c r="M625" s="21"/>
    </row>
    <row r="626" spans="1:13" s="19" customFormat="1" ht="13.5" hidden="1" customHeight="1" x14ac:dyDescent="0.25">
      <c r="A626" s="38" t="s">
        <v>361</v>
      </c>
      <c r="B626" s="39"/>
      <c r="C626" s="39">
        <v>3</v>
      </c>
      <c r="D626" s="40">
        <f t="shared" si="357"/>
        <v>0</v>
      </c>
      <c r="E626" s="132" t="s">
        <v>4</v>
      </c>
      <c r="F626" s="70"/>
      <c r="G626" s="181">
        <v>4.4800000000000004</v>
      </c>
      <c r="H626" s="68"/>
      <c r="I626" s="209">
        <v>4.4800000000000004</v>
      </c>
      <c r="J626" s="68"/>
      <c r="K626" s="142">
        <v>4.4800000000000004</v>
      </c>
      <c r="L626" s="43"/>
      <c r="M626" s="21"/>
    </row>
    <row r="627" spans="1:13" s="19" customFormat="1" ht="13.5" hidden="1" customHeight="1" x14ac:dyDescent="0.25">
      <c r="A627" s="38" t="s">
        <v>358</v>
      </c>
      <c r="B627" s="39"/>
      <c r="C627" s="39">
        <v>8.1999999999999993</v>
      </c>
      <c r="D627" s="40">
        <f t="shared" si="357"/>
        <v>0</v>
      </c>
      <c r="E627" s="132" t="s">
        <v>4</v>
      </c>
      <c r="F627" s="70"/>
      <c r="G627" s="181">
        <v>4.4800000000000004</v>
      </c>
      <c r="H627" s="68">
        <f t="shared" si="354"/>
        <v>0</v>
      </c>
      <c r="I627" s="209">
        <v>4.4800000000000004</v>
      </c>
      <c r="J627" s="68">
        <f t="shared" si="355"/>
        <v>0</v>
      </c>
      <c r="K627" s="142">
        <v>4.4800000000000004</v>
      </c>
      <c r="L627" s="43">
        <f t="shared" si="356"/>
        <v>0</v>
      </c>
      <c r="M627" s="21"/>
    </row>
    <row r="628" spans="1:13" s="22" customFormat="1" ht="14.1" hidden="1" customHeight="1" thickBot="1" x14ac:dyDescent="0.3">
      <c r="A628" s="35" t="s">
        <v>3</v>
      </c>
      <c r="B628" s="176"/>
      <c r="C628" s="71"/>
      <c r="D628" s="72">
        <f t="shared" ref="D628" si="358">SUM(D620:D627)</f>
        <v>0</v>
      </c>
      <c r="E628" s="73"/>
      <c r="F628" s="83">
        <f>SUM(F620:F627)</f>
        <v>0</v>
      </c>
      <c r="G628" s="82"/>
      <c r="H628" s="84">
        <f t="shared" ref="H628:L628" si="359">SUM(H620:H627)</f>
        <v>0</v>
      </c>
      <c r="I628" s="82"/>
      <c r="J628" s="84">
        <f t="shared" si="359"/>
        <v>0</v>
      </c>
      <c r="K628" s="82"/>
      <c r="L628" s="74">
        <f t="shared" si="359"/>
        <v>0</v>
      </c>
      <c r="M628" s="34"/>
    </row>
    <row r="629" spans="1:13" x14ac:dyDescent="0.25">
      <c r="A629" s="15"/>
      <c r="B629" s="15"/>
      <c r="C629" s="15"/>
      <c r="D629" s="15"/>
      <c r="E629" s="4"/>
      <c r="F629" s="14"/>
      <c r="G629" s="10"/>
      <c r="H629" s="10"/>
      <c r="I629" s="11"/>
      <c r="J629" s="10"/>
      <c r="K629" s="11"/>
      <c r="L629" s="10"/>
    </row>
    <row r="630" spans="1:13" x14ac:dyDescent="0.2">
      <c r="A630" s="291" t="s">
        <v>590</v>
      </c>
      <c r="B630" s="291"/>
      <c r="C630" s="291"/>
      <c r="D630" s="291"/>
      <c r="E630" s="291"/>
      <c r="F630" s="291"/>
      <c r="G630" s="291"/>
      <c r="H630" s="291"/>
      <c r="I630" s="291"/>
      <c r="J630" s="8"/>
    </row>
    <row r="631" spans="1:13" x14ac:dyDescent="0.2">
      <c r="A631" s="292" t="s">
        <v>5</v>
      </c>
      <c r="B631" s="292"/>
      <c r="C631" s="292"/>
      <c r="D631" s="292"/>
      <c r="E631" s="292"/>
      <c r="F631" s="292"/>
      <c r="G631" s="292"/>
      <c r="H631" s="292"/>
      <c r="I631" s="292"/>
      <c r="J631" s="8"/>
      <c r="K631" s="1"/>
      <c r="L631" s="1"/>
      <c r="M631" s="1"/>
    </row>
    <row r="632" spans="1:13" x14ac:dyDescent="0.2">
      <c r="A632" s="293" t="s">
        <v>591</v>
      </c>
      <c r="B632" s="294"/>
      <c r="C632" s="294"/>
      <c r="D632" s="294"/>
      <c r="E632" s="294"/>
      <c r="F632" s="294"/>
      <c r="G632" s="294"/>
      <c r="H632" s="294"/>
      <c r="I632" s="294"/>
      <c r="J632" s="294"/>
      <c r="K632" s="1"/>
      <c r="L632" s="1"/>
      <c r="M632" s="1"/>
    </row>
  </sheetData>
  <mergeCells count="261">
    <mergeCell ref="P159:T159"/>
    <mergeCell ref="P174:T174"/>
    <mergeCell ref="P272:T272"/>
    <mergeCell ref="A132:F132"/>
    <mergeCell ref="A144:F144"/>
    <mergeCell ref="P279:T279"/>
    <mergeCell ref="P286:T286"/>
    <mergeCell ref="P298:T298"/>
    <mergeCell ref="A160:F160"/>
    <mergeCell ref="A166:F166"/>
    <mergeCell ref="A190:F190"/>
    <mergeCell ref="A196:F196"/>
    <mergeCell ref="A173:M173"/>
    <mergeCell ref="G139:M139"/>
    <mergeCell ref="A139:F139"/>
    <mergeCell ref="A151:G151"/>
    <mergeCell ref="A159:F159"/>
    <mergeCell ref="A143:M143"/>
    <mergeCell ref="G190:M190"/>
    <mergeCell ref="A228:F228"/>
    <mergeCell ref="A188:M188"/>
    <mergeCell ref="R35:T35"/>
    <mergeCell ref="R36:T36"/>
    <mergeCell ref="R34:T34"/>
    <mergeCell ref="V31:X31"/>
    <mergeCell ref="V32:X32"/>
    <mergeCell ref="V33:X33"/>
    <mergeCell ref="V34:X34"/>
    <mergeCell ref="P144:T144"/>
    <mergeCell ref="P151:T151"/>
    <mergeCell ref="V14:X14"/>
    <mergeCell ref="V15:X15"/>
    <mergeCell ref="V16:X16"/>
    <mergeCell ref="V17:X17"/>
    <mergeCell ref="V18:X18"/>
    <mergeCell ref="V19:X19"/>
    <mergeCell ref="V20:X20"/>
    <mergeCell ref="V21:X21"/>
    <mergeCell ref="V22:X22"/>
    <mergeCell ref="A521:M521"/>
    <mergeCell ref="A498:M498"/>
    <mergeCell ref="A482:M482"/>
    <mergeCell ref="G610:M610"/>
    <mergeCell ref="A610:F610"/>
    <mergeCell ref="A499:F499"/>
    <mergeCell ref="V28:X28"/>
    <mergeCell ref="R19:T19"/>
    <mergeCell ref="R20:T20"/>
    <mergeCell ref="R21:T21"/>
    <mergeCell ref="R22:T22"/>
    <mergeCell ref="R23:T23"/>
    <mergeCell ref="R24:T24"/>
    <mergeCell ref="R25:T25"/>
    <mergeCell ref="V23:X23"/>
    <mergeCell ref="V24:X24"/>
    <mergeCell ref="V25:X25"/>
    <mergeCell ref="V29:Y29"/>
    <mergeCell ref="A435:M435"/>
    <mergeCell ref="V30:X30"/>
    <mergeCell ref="R30:U30"/>
    <mergeCell ref="R31:U31"/>
    <mergeCell ref="R32:T32"/>
    <mergeCell ref="R33:T33"/>
    <mergeCell ref="V12:X12"/>
    <mergeCell ref="R28:U28"/>
    <mergeCell ref="A474:M474"/>
    <mergeCell ref="P43:T43"/>
    <mergeCell ref="P59:T59"/>
    <mergeCell ref="P75:T75"/>
    <mergeCell ref="P91:T91"/>
    <mergeCell ref="P100:T100"/>
    <mergeCell ref="P109:T109"/>
    <mergeCell ref="V13:X13"/>
    <mergeCell ref="R29:U29"/>
    <mergeCell ref="R17:T17"/>
    <mergeCell ref="R37:T37"/>
    <mergeCell ref="P204:T204"/>
    <mergeCell ref="P238:T238"/>
    <mergeCell ref="P249:T249"/>
    <mergeCell ref="V35:X35"/>
    <mergeCell ref="P189:T189"/>
    <mergeCell ref="P208:T208"/>
    <mergeCell ref="P213:T213"/>
    <mergeCell ref="P218:T218"/>
    <mergeCell ref="P228:T228"/>
    <mergeCell ref="P265:T265"/>
    <mergeCell ref="G160:M160"/>
    <mergeCell ref="A429:M429"/>
    <mergeCell ref="A124:M124"/>
    <mergeCell ref="A87:M87"/>
    <mergeCell ref="A150:M150"/>
    <mergeCell ref="A158:M158"/>
    <mergeCell ref="A619:L619"/>
    <mergeCell ref="P619:T619"/>
    <mergeCell ref="R12:T12"/>
    <mergeCell ref="R13:T13"/>
    <mergeCell ref="R14:T14"/>
    <mergeCell ref="R15:T15"/>
    <mergeCell ref="R16:T16"/>
    <mergeCell ref="R18:T18"/>
    <mergeCell ref="P88:T88"/>
    <mergeCell ref="P117:T117"/>
    <mergeCell ref="P125:T125"/>
    <mergeCell ref="P132:T132"/>
    <mergeCell ref="P139:T139"/>
    <mergeCell ref="A42:M42"/>
    <mergeCell ref="A74:M74"/>
    <mergeCell ref="A138:M138"/>
    <mergeCell ref="A108:M108"/>
    <mergeCell ref="A616:M616"/>
    <mergeCell ref="A609:M609"/>
    <mergeCell ref="P522:T522"/>
    <mergeCell ref="P530:T530"/>
    <mergeCell ref="P579:T579"/>
    <mergeCell ref="P604:T604"/>
    <mergeCell ref="P610:T610"/>
    <mergeCell ref="P309:T309"/>
    <mergeCell ref="P351:T351"/>
    <mergeCell ref="P367:T367"/>
    <mergeCell ref="P406:T406"/>
    <mergeCell ref="P423:T423"/>
    <mergeCell ref="P430:T430"/>
    <mergeCell ref="P452:T452"/>
    <mergeCell ref="P475:T475"/>
    <mergeCell ref="P483:T483"/>
    <mergeCell ref="P516:T516"/>
    <mergeCell ref="P436:T436"/>
    <mergeCell ref="P499:T499"/>
    <mergeCell ref="P458:T458"/>
    <mergeCell ref="A1:M1"/>
    <mergeCell ref="A2:M2"/>
    <mergeCell ref="A3:M3"/>
    <mergeCell ref="A4:M4"/>
    <mergeCell ref="A5:M5"/>
    <mergeCell ref="A6:M6"/>
    <mergeCell ref="A9:A10"/>
    <mergeCell ref="C9:C10"/>
    <mergeCell ref="D9:D10"/>
    <mergeCell ref="E9:E10"/>
    <mergeCell ref="F9:F10"/>
    <mergeCell ref="G9:K9"/>
    <mergeCell ref="M9:M10"/>
    <mergeCell ref="C8:D8"/>
    <mergeCell ref="A58:M58"/>
    <mergeCell ref="G7:L7"/>
    <mergeCell ref="A26:M26"/>
    <mergeCell ref="E7:F7"/>
    <mergeCell ref="E8:F8"/>
    <mergeCell ref="B9:B10"/>
    <mergeCell ref="A90:M90"/>
    <mergeCell ref="A131:M131"/>
    <mergeCell ref="A116:M116"/>
    <mergeCell ref="A99:M99"/>
    <mergeCell ref="A91:F91"/>
    <mergeCell ref="A100:F100"/>
    <mergeCell ref="A109:F109"/>
    <mergeCell ref="A117:F117"/>
    <mergeCell ref="A125:F125"/>
    <mergeCell ref="A75:F75"/>
    <mergeCell ref="A59:F59"/>
    <mergeCell ref="A43:F43"/>
    <mergeCell ref="A27:F27"/>
    <mergeCell ref="A11:F11"/>
    <mergeCell ref="G88:M88"/>
    <mergeCell ref="A88:F88"/>
    <mergeCell ref="A422:M422"/>
    <mergeCell ref="G166:M166"/>
    <mergeCell ref="A207:M207"/>
    <mergeCell ref="A278:M278"/>
    <mergeCell ref="A237:M237"/>
    <mergeCell ref="A203:M203"/>
    <mergeCell ref="G196:M196"/>
    <mergeCell ref="A271:M271"/>
    <mergeCell ref="G265:M265"/>
    <mergeCell ref="G272:M272"/>
    <mergeCell ref="G286:M286"/>
    <mergeCell ref="G298:M298"/>
    <mergeCell ref="G309:M309"/>
    <mergeCell ref="A350:M350"/>
    <mergeCell ref="A366:M366"/>
    <mergeCell ref="A217:M217"/>
    <mergeCell ref="A212:M212"/>
    <mergeCell ref="A265:F265"/>
    <mergeCell ref="A272:F272"/>
    <mergeCell ref="A286:F286"/>
    <mergeCell ref="A298:F298"/>
    <mergeCell ref="A174:F174"/>
    <mergeCell ref="A218:F218"/>
    <mergeCell ref="G351:M351"/>
    <mergeCell ref="A630:I630"/>
    <mergeCell ref="A631:I631"/>
    <mergeCell ref="A632:J632"/>
    <mergeCell ref="G11:M11"/>
    <mergeCell ref="G27:M27"/>
    <mergeCell ref="G43:M43"/>
    <mergeCell ref="G59:M59"/>
    <mergeCell ref="G75:M75"/>
    <mergeCell ref="G91:M91"/>
    <mergeCell ref="G100:M100"/>
    <mergeCell ref="G109:M109"/>
    <mergeCell ref="G117:M117"/>
    <mergeCell ref="G125:M125"/>
    <mergeCell ref="G132:M132"/>
    <mergeCell ref="G144:M144"/>
    <mergeCell ref="G159:M159"/>
    <mergeCell ref="G174:M174"/>
    <mergeCell ref="G189:M189"/>
    <mergeCell ref="G208:M208"/>
    <mergeCell ref="G213:M213"/>
    <mergeCell ref="G218:M218"/>
    <mergeCell ref="G228:M228"/>
    <mergeCell ref="G238:M238"/>
    <mergeCell ref="A529:M529"/>
    <mergeCell ref="A423:M423"/>
    <mergeCell ref="A285:M285"/>
    <mergeCell ref="A264:M264"/>
    <mergeCell ref="A175:F175"/>
    <mergeCell ref="A181:F181"/>
    <mergeCell ref="G175:M175"/>
    <mergeCell ref="G181:M181"/>
    <mergeCell ref="A297:M297"/>
    <mergeCell ref="A248:M248"/>
    <mergeCell ref="A308:M308"/>
    <mergeCell ref="A279:M279"/>
    <mergeCell ref="A309:F309"/>
    <mergeCell ref="A351:F351"/>
    <mergeCell ref="A406:M406"/>
    <mergeCell ref="A367:M367"/>
    <mergeCell ref="A238:F238"/>
    <mergeCell ref="A249:F249"/>
    <mergeCell ref="A189:F189"/>
    <mergeCell ref="A208:F208"/>
    <mergeCell ref="A204:F204"/>
    <mergeCell ref="A213:F213"/>
    <mergeCell ref="A227:M227"/>
    <mergeCell ref="G249:M249"/>
    <mergeCell ref="A405:M405"/>
    <mergeCell ref="A458:F458"/>
    <mergeCell ref="A516:F516"/>
    <mergeCell ref="A483:F483"/>
    <mergeCell ref="A475:F475"/>
    <mergeCell ref="A452:F452"/>
    <mergeCell ref="A530:M530"/>
    <mergeCell ref="A579:M579"/>
    <mergeCell ref="A604:M604"/>
    <mergeCell ref="A430:M430"/>
    <mergeCell ref="G499:M499"/>
    <mergeCell ref="G516:M516"/>
    <mergeCell ref="G452:M452"/>
    <mergeCell ref="G458:M458"/>
    <mergeCell ref="G475:M475"/>
    <mergeCell ref="G483:M483"/>
    <mergeCell ref="A457:M457"/>
    <mergeCell ref="K522:M522"/>
    <mergeCell ref="A522:I522"/>
    <mergeCell ref="K436:M436"/>
    <mergeCell ref="A436:I436"/>
    <mergeCell ref="A451:M451"/>
    <mergeCell ref="A603:M603"/>
    <mergeCell ref="A578:M578"/>
    <mergeCell ref="A515:M515"/>
  </mergeCells>
  <phoneticPr fontId="1" type="noConversion"/>
  <hyperlinks>
    <hyperlink ref="R12" location="'прайс тм КНК'!A11" display="Травяное мыло Бельди 120г"/>
    <hyperlink ref="R13" location="'прайс тм КНК'!A27" display="Травяное мыло Бельди 1кг"/>
    <hyperlink ref="R14" location="'прайс тм КНК'!A43" display="Травяное мыло Бельди 350г"/>
    <hyperlink ref="R15" location="'прайс тм КНК'!A59" display="Пробники Бельди"/>
    <hyperlink ref="R16" location="'прайс тм КНК'!A75" display="Натуральная мыльная мочалка"/>
    <hyperlink ref="R18" location="'прайс тм КНК'!A91" display="Солевой скраб 400 г"/>
    <hyperlink ref="R19" location="'прайс тм КНК'!A100" display="Солевой скраб 1 кг"/>
    <hyperlink ref="R20" location="'прайс тм КНК'!A110" display="Массажное масло 110мл"/>
    <hyperlink ref="R21" location="'прайс тм КНК'!A118" display="Массажное масло 1 л"/>
    <hyperlink ref="R22" location="'прайс тм КНК'!A126" display="Масло для волос 110мл"/>
    <hyperlink ref="R23" location="'прайс тм КНК'!A133" display="Масло для волос 1 л"/>
    <hyperlink ref="R24" location="'прайс тм КНК'!A140" display="Сакская грязь"/>
    <hyperlink ref="R25" location="'прайс тм КНК'!A144" display="Масла твёрдые"/>
    <hyperlink ref="V12" location="'прайс тм КНК'!A151" display="Маски для лица"/>
    <hyperlink ref="V13" location="'прайс тм КНК'!A159" display="Крем для лица 50мл"/>
    <hyperlink ref="V14" location="'прайс тм КНК'!A174" display="Крем для лица 1 кг"/>
    <hyperlink ref="V15" location="'прайс тм КНК'!A189" display="Пробник крема для лица"/>
    <hyperlink ref="V16" location="'прайс тм КНК'!A204" display="Крем для рук"/>
    <hyperlink ref="V17" location="'прайс тм КНК'!A208" display="Крем для бритья"/>
    <hyperlink ref="V18" location="'прайс тм КНК'!A213" display="Хозяйственная паста"/>
    <hyperlink ref="V19" location="'прайс тм КНК'!A218" display="Вода душистая 200мл"/>
    <hyperlink ref="V20" location="'прайс тм КНК'!A228" display="Вода душистая 1 л"/>
    <hyperlink ref="V21" location="'прайс тм КНК'!A238" display="Аромокомпозиции"/>
    <hyperlink ref="V22" location="'прайс тм КНК'!A249" display="Дезодорант-антиперспирант"/>
    <hyperlink ref="V23" location="'прайс тм КНК'!A258" display="Ароматизатор САШЕ"/>
    <hyperlink ref="V24" location="'прайс тм КНК'!A265" display="Соль с эфирными маслами"/>
    <hyperlink ref="V25" location="'прайс тм КНК'!A272" display="Банные Наборы"/>
    <hyperlink ref="R28" location="'прайс тм КНК'!A279" display="Подарочный набор &quot;Виды Крыма&quot;"/>
    <hyperlink ref="R29" location="'прайс тм КНК'!A291" display="Подарочные наборы &quot;Картины Крыма&quot;"/>
    <hyperlink ref="R30" location="'прайс тм КНК'!A302" display="Натуральное мыло ручной работы 75 г"/>
    <hyperlink ref="R31" location="'прайс тм КНК'!A344" display="Натуральное мыло &quot;Эконом&quot; 40 г"/>
    <hyperlink ref="R32" location="'прайс тм КНК'!A360" display="Мыло Брусок 750-850 г"/>
    <hyperlink ref="R33" location="'прайс тм КНК'!A399" display="Пробник твёрдого мыла"/>
    <hyperlink ref="P43" location="'прайс тм КНК'!Q11" display="меню"/>
    <hyperlink ref="R34" location="'прайс тм КНК'!A416" display="Сувенирные корзины тм КНК"/>
    <hyperlink ref="R35" location="'прайс тм КНК'!A423" display="Фито Чай &quot;Флорис&quot;"/>
    <hyperlink ref="P59" location="'прайс тм КНК'!Q11" display="меню"/>
    <hyperlink ref="P75" location="'прайс тм КНК'!Q11" display="меню"/>
    <hyperlink ref="P91" location="'прайс тм КНК'!Q11" display="меню"/>
    <hyperlink ref="P100" location="'прайс тм КНК'!Q11" display="меню"/>
    <hyperlink ref="P109" location="'прайс тм КНК'!Q11" display="меню"/>
    <hyperlink ref="P117" location="'прайс тм КНК'!Q11" display="меню"/>
    <hyperlink ref="P125" location="'прайс тм КНК'!Q11" display="меню"/>
    <hyperlink ref="P132" location="'прайс тм КНК'!Q11" display="меню"/>
    <hyperlink ref="P139" location="'прайс тм КНК'!Q11" display="меню"/>
    <hyperlink ref="P144" location="'прайс тм КНК'!Q11" display="меню"/>
    <hyperlink ref="P151" location="'прайс тм КНК'!Q11" display="меню"/>
    <hyperlink ref="P159" location="'прайс тм КНК'!Q11" display="меню"/>
    <hyperlink ref="P174" location="'прайс тм КНК'!Q11" display="меню"/>
    <hyperlink ref="P189" location="'прайс тм КНК'!Q11" display="меню"/>
    <hyperlink ref="P204" location="'прайс тм КНК'!Q11" display="меню"/>
    <hyperlink ref="P208" location="'прайс тм КНК'!Q11" display="меню"/>
    <hyperlink ref="P213" location="'прайс тм КНК'!Q11" display="меню"/>
    <hyperlink ref="P218" location="'прайс тм КНК'!Q11" display="меню"/>
    <hyperlink ref="P228" location="'прайс тм КНК'!Q11" display="меню"/>
    <hyperlink ref="P238" location="'прайс тм КНК'!Q11" display="меню"/>
    <hyperlink ref="P249" location="'прайс тм КНК'!Q11" display="меню"/>
    <hyperlink ref="P265" location="'прайс тм КНК'!Q11" display="меню"/>
    <hyperlink ref="P272" location="'прайс тм КНК'!Q11" display="меню"/>
    <hyperlink ref="P279" location="'прайс тм КНК'!Q11" display="меню"/>
    <hyperlink ref="P286" location="'прайс тм КНК'!Q11" display="меню"/>
    <hyperlink ref="P298" location="'прайс тм КНК'!Q11" display="меню"/>
    <hyperlink ref="P309" location="'прайс тм КНК'!Q11" display="меню"/>
    <hyperlink ref="P351" location="'прайс тм КНК'!Q11" display="меню"/>
    <hyperlink ref="P367" location="'прайс тм КНК'!Q11" display="меню"/>
    <hyperlink ref="P406" location="'прайс тм КНК'!Q11" display="меню"/>
    <hyperlink ref="P423" location="'прайс тм КНК'!Q11" display="меню"/>
    <hyperlink ref="P430" location="'прайс тм КНК'!Q11" display="меню"/>
    <hyperlink ref="P452" location="'прайс тм КНК'!Q11" display="меню"/>
    <hyperlink ref="P475" location="'прайс тм КНК'!Q11" display="меню"/>
    <hyperlink ref="P483" location="'прайс тм КНК'!Q11" display="меню"/>
    <hyperlink ref="P516" location="'прайс тм КНК'!Q11" display="меню"/>
    <hyperlink ref="P436" location="'прайс тм КНК'!Q11" display="меню"/>
    <hyperlink ref="P499" location="'прайс тм КНК'!Q11" display="меню"/>
    <hyperlink ref="P458" location="'прайс тм КНК'!Q11" display="меню"/>
    <hyperlink ref="P522" location="'прайс тм КНК'!Q11" display="меню"/>
    <hyperlink ref="P530" location="'прайс тм КНК'!Q11" display="меню"/>
    <hyperlink ref="P579" location="'прайс тм КНК'!Q11" display="меню"/>
    <hyperlink ref="P604" location="'прайс тм КНК'!Q11" display="меню"/>
    <hyperlink ref="P610" location="'прайс тм КНК'!Q11" display="меню"/>
    <hyperlink ref="R36" location="'прайс тм КНК'!A429" display="Чай в фильтр пакетах 20 шт"/>
    <hyperlink ref="V28" location="'прайс тм КНК'!A435" display="Чай рассыпной в ПЭТ банке"/>
    <hyperlink ref="V29" location="'прайс тм КНК'!A474" display="Чай рассыпной в пакете &quot;Флорис&quot;"/>
    <hyperlink ref="V31" location="'прайс тм КНК'!A509" display="Чайные наборы &quot;Флорис&quot;"/>
    <hyperlink ref="V30" location="'прайс тм КНК'!A481" display="Чай в КРАФТ пакете &quot;Умют&quot;"/>
    <hyperlink ref="R37" location="'прайс тм КНК'!A498" display="Чай в фильтр пакетах &quot;Умют&quot;"/>
    <hyperlink ref="V32" location="'прайс тм КНК'!A523" display="Варенье Крымское натуральное 650-700 г"/>
    <hyperlink ref="V33" location="'прайс тм КНК'!A572" display="Варенье Крымское 350 г"/>
    <hyperlink ref="V34" location="'прайс тм КНК'!A596" display="Мёд Крымский"/>
    <hyperlink ref="V35" location="'прайс тм КНК'!A602" display="РАХАТ-ЛУКУМ Крымские сладости"/>
    <hyperlink ref="P619" location="'прайс тм КНК'!Q11" display="меню"/>
    <hyperlink ref="P88" location="'прайс тм КНК'!Q11" display="меню"/>
    <hyperlink ref="R17:T17" location="'прайс тм КНК'!A88" display="Натуральная морская губка"/>
    <hyperlink ref="R36:T36" location="'прайс тм КНК'!A452" display="Чай в фильтр пакетах по 20 шт"/>
    <hyperlink ref="R37:T37" location="'прайс тм КНК'!A458" display="Чай в фильтр пакетах по 25 шт"/>
    <hyperlink ref="V30:X30" location="'прайс тм КНК'!A499" display="Чай в КРАФТ пакете"/>
    <hyperlink ref="V28:X28" location="'прайс тм КНК'!A475" display="Чай рассыпной в ПЭТ банке"/>
    <hyperlink ref="V29:Y29" location="'прайс тм КНК'!A483" display="Чай рассыпной в прозрачном пакете"/>
    <hyperlink ref="V32:X32" location="'прайс тм КНК'!A530" display="Варенье Крымское 0,5л"/>
    <hyperlink ref="R13:T13" location="'прайс тм КНК'!A28" display="Травяное мыло Бельди 1кг"/>
    <hyperlink ref="R14:T14" location="'прайс тм КНК'!A44" display="Травяное мыло Бельди 350г"/>
    <hyperlink ref="R15:T15" location="'прайс тм КНК'!A60" display="Пробники Бельди"/>
    <hyperlink ref="G11" r:id="rId1"/>
    <hyperlink ref="G43" r:id="rId2"/>
    <hyperlink ref="G75" r:id="rId3"/>
    <hyperlink ref="G91" r:id="rId4"/>
    <hyperlink ref="G159" r:id="rId5"/>
    <hyperlink ref="G208" r:id="rId6"/>
    <hyperlink ref="G213" r:id="rId7"/>
    <hyperlink ref="G218" r:id="rId8"/>
    <hyperlink ref="G265" r:id="rId9"/>
    <hyperlink ref="G272" r:id="rId10"/>
    <hyperlink ref="R34:T34" location="'прайс тм КНК'!A423" display="Сувенирные корзины тм КНК"/>
    <hyperlink ref="G88" r:id="rId11"/>
    <hyperlink ref="G309" r:id="rId12"/>
    <hyperlink ref="G351" r:id="rId13"/>
    <hyperlink ref="V23:X23" location="'прайс тм КНК'!A266" display="Ароматизатор САШЕ"/>
    <hyperlink ref="V24:X24" location="'прайс тм КНК'!A273" display="Соль с эфирными маслами"/>
    <hyperlink ref="V25:X25" location="'прайс тм КНК'!A280" display="Банные Наборы"/>
    <hyperlink ref="R28:U28" location="'прайс тм КНК'!A287" display="Подарочный набор &quot;Виды Крыма&quot;"/>
    <hyperlink ref="R29:U29" location="'прайс тм КНК'!A299" display="Подарочные наборы &quot;Картины Крыма&quot;"/>
    <hyperlink ref="R30:U30" location="'прайс тм КНК'!A310" display="Натуральное мыло ручной работы 75 г"/>
    <hyperlink ref="R31:U31" location="'прайс тм КНК'!A352" display="Натуральное мыло &quot;Эконом&quot; 40 г"/>
    <hyperlink ref="R32:T32" location="'прайс тм КНК'!A367" display="Мыло Брусок 750-850 г"/>
    <hyperlink ref="R33:T33" location="'прайс тм КНК'!A406" display="Пробник твёрдого мыла"/>
    <hyperlink ref="R35:T35" location="'прайс тм КНК'!A430" display="Чай рассыпной 50 г"/>
    <hyperlink ref="V31:X31" location="'прайс тм КНК'!A516" display="Чайные подарочные наборы"/>
    <hyperlink ref="V33:X33" location="'прайс тм КНК'!A579" display="Варенье Крымское 350г"/>
    <hyperlink ref="V34:X34" location="'прайс тм КНК'!A604" display="Мёд Крымский"/>
    <hyperlink ref="V35:X35" location="'прайс тм КНК'!A610" display="РАХАТ-ЛУКУМ Крымский"/>
    <hyperlink ref="G144" r:id="rId14"/>
    <hyperlink ref="I151" r:id="rId15"/>
    <hyperlink ref="G204" r:id="rId16"/>
    <hyperlink ref="G249" r:id="rId17"/>
    <hyperlink ref="G125" r:id="rId18"/>
    <hyperlink ref="G109" r:id="rId19"/>
  </hyperlinks>
  <printOptions horizontalCentered="1"/>
  <pageMargins left="0.59055118110236227" right="0.39370078740157483" top="0.39370078740157483" bottom="0.39370078740157483" header="0" footer="0"/>
  <pageSetup paperSize="9" orientation="portrait" verticalDpi="200" r:id="rId20"/>
  <headerFooter alignWithMargins="0"/>
  <ignoredErrors>
    <ignoredError sqref="F41" unlockedFormula="1"/>
  </ignoredErrors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тм КНК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Крымская Натуральная Коллекция</dc:title>
  <dc:creator/>
  <cp:lastModifiedBy/>
  <dcterms:created xsi:type="dcterms:W3CDTF">2015-02-03T05:48:08Z</dcterms:created>
  <dcterms:modified xsi:type="dcterms:W3CDTF">2015-04-04T15:37:39Z</dcterms:modified>
</cp:coreProperties>
</file>