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worksheetdrawing8.xml" ContentType="application/vnd.openxmlformats-officedocument.drawing+xml"/>
  <Override PartName="/xl/drawings/worksheetdrawing4.xml" ContentType="application/vnd.openxmlformats-officedocument.drawing+xml"/>
  <Override PartName="/xl/drawings/worksheetdrawing7.xml" ContentType="application/vnd.openxmlformats-officedocument.drawing+xml"/>
  <Override PartName="/xl/drawings/worksheetdrawing2.xml" ContentType="application/vnd.openxmlformats-officedocument.drawing+xml"/>
  <Override PartName="/xl/drawings/worksheetdrawing6.xml" ContentType="application/vnd.openxmlformats-officedocument.drawing+xml"/>
  <Override PartName="/xl/drawings/worksheetdrawing1.xml" ContentType="application/vnd.openxmlformats-officedocument.drawing+xml"/>
  <Override PartName="/xl/drawings/worksheetdrawing3.xml" ContentType="application/vnd.openxmlformats-officedocument.drawing+xml"/>
  <Override PartName="/xl/drawings/worksheetdrawing5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Прайс ОПТ (общий)" state="visible" r:id="rId3"/>
    <sheet sheetId="2" name="(ЖЕНСКИЕ сапоги)" state="visible" r:id="rId4"/>
    <sheet sheetId="3" name="(ЖЕНСКИЕ полусапожки)" state="visible" r:id="rId5"/>
    <sheet sheetId="4" name="(ЖЕНСКИЕ ботильоны, ботинки и д" state="visible" r:id="rId6"/>
    <sheet sheetId="5" name="(МУЖСКАЯ обувь)" state="visible" r:id="rId7"/>
    <sheet sheetId="6" name="Важная информация" state="visible" r:id="rId8"/>
    <sheet sheetId="7" name="Замеры" state="visible" r:id="rId9"/>
    <sheet sheetId="8" name="Подошва" state="visible" r:id="rId10"/>
  </sheets>
  <definedNames/>
  <calcPr/>
</workbook>
</file>

<file path=xl/sharedStrings.xml><?xml version="1.0" encoding="utf-8"?>
<sst xmlns="http://schemas.openxmlformats.org/spreadsheetml/2006/main">
  <si>
    <t>Прайс-лист для оптовых покупателей и организаторов СП.</t>
  </si>
  <si>
    <t>СРОК ИЗГОТОВЛЕНИЯ ОБУВИ 4-7 дней. Большое количество обуви имеется в наличии!</t>
  </si>
  <si>
    <t>По вопросам звоните по номеру 8(912)362-06-16 или пишите на почту obyv_optom@bk.ru</t>
  </si>
  <si>
    <t>Прайс-лист для оптовых покупателей и организаторов СП.</t>
  </si>
  <si>
    <t>Прайс-лист для оптовых покупателей и организаторов СП.</t>
  </si>
  <si>
    <t>СРОК ИЗГОТОВЛЕНИЯ ОБУВИ 4-7 дней. Большое количество обуви имеется в наличии!</t>
  </si>
  <si>
    <t>По вопросам звоните по номеру 8(912)362-06-16 или пишите на почту obyv_optom@bk.ru</t>
  </si>
  <si>
    <t>Вы можете заказать любые размеры и в любом количестве. Размерными рядами выкупать НЕ надо!! ОПТовая цена действует при заказе ЛЮБЫХ моделей на сумму выше 5000 рублей.</t>
  </si>
  <si>
    <t>Вы можете заказать любые размеры и в любом количестве. Размерными рядами выкупать НЕ надо!! ОПТовая цена действует при заказе ЛЮБЫХ моделей на сумму выше 5000 рублей.</t>
  </si>
  <si>
    <t>СРОК ИЗГОТОВЛЕНИЯ ОБУВИ 4-7 дней. Большое количество обуви имеется в наличии!</t>
  </si>
  <si>
    <t>По вопросам звоните по номеру 8(912)362-06-16 или пишите на почту obyv_optom@bk.ru</t>
  </si>
  <si>
    <t>Вы можете заказать любые размеры и в любом количестве. Размерными рядами выкупать НЕ надо!! ОПТовая цена действует при заказе ЛЮБЫХ моделей на сумму выше 5000 рублей.</t>
  </si>
  <si>
    <t>http://obuvoptorg.ru/</t>
  </si>
  <si>
    <t>http://obuvoptorg.ru/</t>
  </si>
  <si>
    <t>http://obuvoptorg.ru/</t>
  </si>
  <si>
    <t>№ п/п</t>
  </si>
  <si>
    <t>№ п/п</t>
  </si>
  <si>
    <t>Тип обуви</t>
  </si>
  <si>
    <t>Тип обуви</t>
  </si>
  <si>
    <t>№ п/п</t>
  </si>
  <si>
    <t>Тип обуви</t>
  </si>
  <si>
    <t>Фото</t>
  </si>
  <si>
    <t>Фото</t>
  </si>
  <si>
    <t>№ модели обуви</t>
  </si>
  <si>
    <t>Фото</t>
  </si>
  <si>
    <t>№ модели обуви</t>
  </si>
  <si>
    <t>Прайс-лист для оптовых покупателей и организаторов СП.</t>
  </si>
  <si>
    <t>СРОК ИЗГОТОВЛЕНИЯ ОБУВИ 4-7 дней. Большое количество обуви имеется в наличии!</t>
  </si>
  <si>
    <t>Характеристики: цвет, текстура, внутреннее наполнение</t>
  </si>
  <si>
    <t>По вопросам звоните по номеру 8(912)362-06-16 или пишите на почту obyv_optom@bk.ru</t>
  </si>
  <si>
    <t>ОПТовая цена при закупке от 50000 руб.</t>
  </si>
  <si>
    <t>ОПТовая цена при закупке от 20000 руб.</t>
  </si>
  <si>
    <t>Вы можете заказать любые размеры и в любом количестве. Размерными рядами выкупать НЕ надо!! ОПТовая цена действует при заказе ЛЮБЫХ моделей на сумму выше 5000 рублей.</t>
  </si>
  <si>
    <t>http://obuvoptorg.ru/</t>
  </si>
  <si>
    <t>Характеристики: цвет, текстура, внутреннее наполнение</t>
  </si>
  <si>
    <t>ОПТовая цена при закупке от 50000 руб.</t>
  </si>
  <si>
    <t>ОПТовая цена при закупке от 20000 руб.</t>
  </si>
  <si>
    <t>ОПТовая цена при закупке от 5000 руб.</t>
  </si>
  <si>
    <t>ОПТовая цена при закупке от 5000 руб.</t>
  </si>
  <si>
    <t>При закупе от 100 000 рублей действуют специальные условия!</t>
  </si>
  <si>
    <t>При закупе от 100 000 рублей действуют специальные условия!</t>
  </si>
  <si>
    <t>№ п/п</t>
  </si>
  <si>
    <t>Тип обуви</t>
  </si>
  <si>
    <t>Фото</t>
  </si>
  <si>
    <t>№ модели обуви</t>
  </si>
  <si>
    <t>Характеристики: цвет, текстура, внутреннее наполнение</t>
  </si>
  <si>
    <t>ОПТовая цена при закупке от 50000 руб.</t>
  </si>
  <si>
    <t>ОПТовая цена при закупке от 20000 руб.</t>
  </si>
  <si>
    <t>ОПТовая цена при закупке от 5000 руб.</t>
  </si>
  <si>
    <t>При закупе от 100 000 рублей действуют специальные условия!</t>
  </si>
  <si>
    <t>№ модели обуви</t>
  </si>
  <si>
    <t>Характеристики: цвет, текстура, внутреннее наполнение</t>
  </si>
  <si>
    <t>ОПТовая цена при закупке от 50000 руб.</t>
  </si>
  <si>
    <t>ОПТовая цена при закупке от 20000 руб.</t>
  </si>
  <si>
    <t>ОПТовая цена при закупке от 5000 руб.</t>
  </si>
  <si>
    <t>При закупе от 100 000 рублей действуют специальные условия!</t>
  </si>
  <si>
    <t>полусапожки</t>
  </si>
  <si>
    <t>ботильоны</t>
  </si>
  <si>
    <t>есть</t>
  </si>
  <si>
    <t>есть</t>
  </si>
  <si>
    <t>овечья шерсть</t>
  </si>
  <si>
    <t>байка</t>
  </si>
  <si>
    <t>Прайс-лист для оптовых покупателей и организаторов СП.</t>
  </si>
  <si>
    <t>СРОК ИЗГОТОВЛЕНИЯ ОБУВИ 4-7 дней. Большое количество обуви имеется в наличии!</t>
  </si>
  <si>
    <t>По вопросам звоните по номеру 8(912)362-06-16 или пишите на почту obyv_optom@bk.ru</t>
  </si>
  <si>
    <t>Вы можете заказать любые размеры и в любом количестве. Размерными рядами выкупать НЕ надо!! ОПТовая цена действует при заказе ЛЮБЫХ моделей на сумму выше 5000 рублей.</t>
  </si>
  <si>
    <t>http://obuvoptorg.ru/</t>
  </si>
  <si>
    <t>№ п/п</t>
  </si>
  <si>
    <t>Тип обуви</t>
  </si>
  <si>
    <t>Фото</t>
  </si>
  <si>
    <t>№ модели обуви</t>
  </si>
  <si>
    <t>Характеристики: цвет, текстура, внутреннее наполнение</t>
  </si>
  <si>
    <t>полусапожки</t>
  </si>
  <si>
    <t>ОПТовая цена при закупке от 50000 руб.</t>
  </si>
  <si>
    <t>ОПТовая цена при закупке от 20000 руб.</t>
  </si>
  <si>
    <t>ОПТовая цена при закупке от 5000 руб.</t>
  </si>
  <si>
    <t>При закупе от 100 000 рублей действуют специальные условия!</t>
  </si>
  <si>
    <t>муж</t>
  </si>
  <si>
    <t>муж</t>
  </si>
  <si>
    <t>есть</t>
  </si>
  <si>
    <t>Информация для оптовых покупателей и для организаторов СП.</t>
  </si>
  <si>
    <t>По вопросам звоните по телефонам 8(912)3620616 или пишите на почту obyv_optom@bk.ru</t>
  </si>
  <si>
    <t>http://obuvoptorg.ru/</t>
  </si>
  <si>
    <t>сапоги</t>
  </si>
  <si>
    <t>байка</t>
  </si>
  <si>
    <t>цвет черный/бежевый</t>
  </si>
  <si>
    <t>Характеристики и необходимые данные по подошве, используемые в производстве обуви.</t>
  </si>
  <si>
    <t>Вы можете заказать любые размеры и в любом количестве. Размерными рядами выкупать НЕ надо!!! ОПТовая цена действует при заказе ЛЮБЫХ моделей на сумму выше 5000 рублей.</t>
  </si>
  <si>
    <t>байка</t>
  </si>
  <si>
    <t>Замеры по моделям обуви (высота-объем).</t>
  </si>
  <si>
    <t>Размерными рядами выкупать НЕ надо!!! ОПТовая цена действует при заказе ЛЮБЫХ моделей на сумму выше 5000 руб.</t>
  </si>
  <si>
    <t>цвет черный/бежевый</t>
  </si>
  <si>
    <t>муж</t>
  </si>
  <si>
    <t>По вопросам звоните по телефонам 8(912)362-06-16 или пишите на почту obyv_optom@bk.ru</t>
  </si>
  <si>
    <t>муж</t>
  </si>
  <si>
    <t>есть</t>
  </si>
  <si>
    <t>Вы можете заказать любые размеры и в любом количестве. Размерными рядами выкупать НЕ надо!!! </t>
  </si>
  <si>
    <t>байка</t>
  </si>
  <si>
    <t>http://obuvoptorg.ru/</t>
  </si>
  <si>
    <t>байка цветн.</t>
  </si>
  <si>
    <t>ботинки</t>
  </si>
  <si>
    <t>есть</t>
  </si>
  <si>
    <t>Женские модели обуви идут с 36 по 40 размер. Мужские модели обуви идут с 39 по 45 размер.</t>
  </si>
  <si>
    <t>байка</t>
  </si>
  <si>
    <t>есть</t>
  </si>
  <si>
    <t>байка</t>
  </si>
  <si>
    <t>По вопросам звоните по телефонам 8(912)362-06-16 или пишите на почту obyv_optom@bk.ru</t>
  </si>
  <si>
    <t>СРОК ИЗГОТОВЛЕНИЯ ОБУВИ 4-7 дней. Большое количество обуви имеется в наличии!</t>
  </si>
  <si>
    <t>есть</t>
  </si>
  <si>
    <t>байка (цветн.кожа/замша)</t>
  </si>
  <si>
    <t>http://obuvoptorg.ru/</t>
  </si>
  <si>
    <t>Женские модели обуви идут с 36 по 40 размер. Мужские модели обуви идут с 39 по 45 размер.</t>
  </si>
  <si>
    <t>есть</t>
  </si>
  <si>
    <t>овечья шерсть</t>
  </si>
  <si>
    <t>№ п/п</t>
  </si>
  <si>
    <t>№ п/п</t>
  </si>
  <si>
    <t>Название подошвы</t>
  </si>
  <si>
    <t>Мужская/ Женская</t>
  </si>
  <si>
    <t>овечья шерсть</t>
  </si>
  <si>
    <t>шерсть цветн.</t>
  </si>
  <si>
    <t>Срок изготовления обуви в не сезона 4-7 дней. В сезон срок увеличивается до 10-14 дней. При этом большое количество обуви имеется в наличии, каждый заказ формируется индивидуально!</t>
  </si>
  <si>
    <t>есть</t>
  </si>
  <si>
    <t>Фото</t>
  </si>
  <si>
    <t>овечья шерсть</t>
  </si>
  <si>
    <t>есть</t>
  </si>
  <si>
    <t>№ модели</t>
  </si>
  <si>
    <t>Используемые подошвы</t>
  </si>
  <si>
    <t>Фото</t>
  </si>
  <si>
    <t>Размер</t>
  </si>
  <si>
    <t>Высота каблука</t>
  </si>
  <si>
    <t>есть</t>
  </si>
  <si>
    <t>овечья шерсть</t>
  </si>
  <si>
    <t>есть</t>
  </si>
  <si>
    <t>ботильоны</t>
  </si>
  <si>
    <t>есть</t>
  </si>
  <si>
    <t>байка</t>
  </si>
  <si>
    <t>есть</t>
  </si>
  <si>
    <t>овечья шерсть</t>
  </si>
  <si>
    <t>есть</t>
  </si>
  <si>
    <t>натуральный мех</t>
  </si>
  <si>
    <t>шерсть (опушка)</t>
  </si>
  <si>
    <t>муж</t>
  </si>
  <si>
    <t>есть</t>
  </si>
  <si>
    <t>шерсть об</t>
  </si>
  <si>
    <t>есть</t>
  </si>
  <si>
    <t>шерсть оп</t>
  </si>
  <si>
    <t>ботинки</t>
  </si>
  <si>
    <t>есть</t>
  </si>
  <si>
    <t>полусапожки</t>
  </si>
  <si>
    <t>есть</t>
  </si>
  <si>
    <t>овечья шерсть</t>
  </si>
  <si>
    <t>есть</t>
  </si>
  <si>
    <t>байка</t>
  </si>
  <si>
    <t>Высота модели обуви (без учета каблука)/объем</t>
  </si>
  <si>
    <t>Высота до середины модели обуви (без учета каблука)/объем</t>
  </si>
  <si>
    <t>натуральный мех</t>
  </si>
  <si>
    <t>сапоги</t>
  </si>
  <si>
    <t>Высота до щиколотки (без учета каблука)/объем</t>
  </si>
  <si>
    <t>Объем по диагонали (взъем)</t>
  </si>
  <si>
    <t>Высота каблука или подошвы</t>
  </si>
  <si>
    <t>Размеры и длина стопы в см.</t>
  </si>
  <si>
    <t>байка</t>
  </si>
  <si>
    <t>ОПТовая цена действует при заказе ЛЮБЫХ моделей на сумму выше 5000 рублей.</t>
  </si>
  <si>
    <t>Женские обувь: размеры подошвы с 36 по 40. Мужская обувь: размеры с 39 по 45.</t>
  </si>
  <si>
    <t>Мы производим преимущественно ЖЕНСКУЮ обувь, поэтому в прайсе МУЖСКИЕ модели отмечены МУЖ, все остальные модели ЖЕНСКИЕ</t>
  </si>
  <si>
    <t>сапоги</t>
  </si>
  <si>
    <t>Обувь осень-весна (демисезонная) изготавливается из натуральной кожи/замши/нубука, внутренний подклад - байка.</t>
  </si>
  <si>
    <t>байка</t>
  </si>
  <si>
    <t>есть</t>
  </si>
  <si>
    <t>овечья шерсть</t>
  </si>
  <si>
    <t>сапоги</t>
  </si>
  <si>
    <t>есть</t>
  </si>
  <si>
    <t>высота, см</t>
  </si>
  <si>
    <t>объем, см</t>
  </si>
  <si>
    <t>высота, см</t>
  </si>
  <si>
    <t>объем, см</t>
  </si>
  <si>
    <t>высота, см</t>
  </si>
  <si>
    <t>объем, см</t>
  </si>
  <si>
    <t>14 (муж)</t>
  </si>
  <si>
    <t>есть</t>
  </si>
  <si>
    <t>-</t>
  </si>
  <si>
    <t>полусапожки</t>
  </si>
  <si>
    <t>есть</t>
  </si>
  <si>
    <t>байка</t>
  </si>
  <si>
    <t>есть</t>
  </si>
  <si>
    <t>байка цветн.</t>
  </si>
  <si>
    <t>есть</t>
  </si>
  <si>
    <t>овечья шерсть</t>
  </si>
  <si>
    <t>есть</t>
  </si>
  <si>
    <t>натуральный мех</t>
  </si>
  <si>
    <t>полусапожки</t>
  </si>
  <si>
    <t>есть</t>
  </si>
  <si>
    <t>байка</t>
  </si>
  <si>
    <t>есть</t>
  </si>
  <si>
    <t>байка цветн.</t>
  </si>
  <si>
    <t>ботинки</t>
  </si>
  <si>
    <t>есть</t>
  </si>
  <si>
    <t>есть</t>
  </si>
  <si>
    <t>овечья шерсть</t>
  </si>
  <si>
    <t>есть</t>
  </si>
  <si>
    <t>шерсть цветн.</t>
  </si>
  <si>
    <t>полусапожки</t>
  </si>
  <si>
    <t>есть</t>
  </si>
  <si>
    <t>туфли</t>
  </si>
  <si>
    <t>есть</t>
  </si>
  <si>
    <t>цветн.</t>
  </si>
  <si>
    <t>есть</t>
  </si>
  <si>
    <t>кроссовки</t>
  </si>
  <si>
    <t>есть</t>
  </si>
  <si>
    <t>туфли</t>
  </si>
  <si>
    <t>есть</t>
  </si>
  <si>
    <t>-</t>
  </si>
  <si>
    <t>-</t>
  </si>
  <si>
    <t>кроссовки</t>
  </si>
  <si>
    <t>есть</t>
  </si>
  <si>
    <t>овечья шерсть</t>
  </si>
  <si>
    <t>байка</t>
  </si>
  <si>
    <t>есть</t>
  </si>
  <si>
    <t>овечья шерсть</t>
  </si>
  <si>
    <t>сапоги</t>
  </si>
  <si>
    <t>есть</t>
  </si>
  <si>
    <t>байка</t>
  </si>
  <si>
    <t>есть</t>
  </si>
  <si>
    <t>овечья шерсть</t>
  </si>
  <si>
    <t>Обувь зима изготавливается из натуральной кожи/замши нубука, внутренний подклад либо польностью натуральная овечья шерсть, либо евро т.е. натуральная овечья шерсть комбинируется с байкой (до щиколотки шерсть, выше щиколотки байка). Вместо натуральной овечьей шерсти может быть использован натуральный мех, при этом стоимость обуви увеличивается на 300-400 руб, в зависимости от модели. В прайсе идут соответствующие обозначения: байка, шерсть, нат.мех, евро.</t>
  </si>
  <si>
    <t>сапоги</t>
  </si>
  <si>
    <t>есть</t>
  </si>
  <si>
    <t>байка</t>
  </si>
  <si>
    <t>есть</t>
  </si>
  <si>
    <t>овечья шерсть</t>
  </si>
  <si>
    <t>есть</t>
  </si>
  <si>
    <t>шерсть велюр (замша)</t>
  </si>
  <si>
    <t>сапоги</t>
  </si>
  <si>
    <t>есть</t>
  </si>
  <si>
    <t>натуральный мех</t>
  </si>
  <si>
    <t>(Кроссовки)</t>
  </si>
  <si>
    <t>угги</t>
  </si>
  <si>
    <t>есть</t>
  </si>
  <si>
    <t>овечья шерсть</t>
  </si>
  <si>
    <t>ботинки</t>
  </si>
  <si>
    <t>есть</t>
  </si>
  <si>
    <t>байка цветн.</t>
  </si>
  <si>
    <t>есть</t>
  </si>
  <si>
    <t>овечья шерсть</t>
  </si>
  <si>
    <t>ботильоны</t>
  </si>
  <si>
    <t>есть</t>
  </si>
  <si>
    <t>байка</t>
  </si>
  <si>
    <t>есть</t>
  </si>
  <si>
    <t>байка (цветная кожа/замша)</t>
  </si>
  <si>
    <t>есть</t>
  </si>
  <si>
    <t>байка (подошва платформа)</t>
  </si>
  <si>
    <t>есть</t>
  </si>
  <si>
    <t>байка цп</t>
  </si>
  <si>
    <t>ботильоны</t>
  </si>
  <si>
    <t>муж</t>
  </si>
  <si>
    <t>есть</t>
  </si>
  <si>
    <t>есть</t>
  </si>
  <si>
    <t>байка</t>
  </si>
  <si>
    <t>байка</t>
  </si>
  <si>
    <t>есть</t>
  </si>
  <si>
    <t>байка цветн.</t>
  </si>
  <si>
    <t>есть</t>
  </si>
  <si>
    <t>овечья шерсть</t>
  </si>
  <si>
    <t>есть</t>
  </si>
  <si>
    <t>платформа</t>
  </si>
  <si>
    <t>есть</t>
  </si>
  <si>
    <t>ботинки</t>
  </si>
  <si>
    <t>натуральный мех</t>
  </si>
  <si>
    <t>есть</t>
  </si>
  <si>
    <t>-</t>
  </si>
  <si>
    <t>-</t>
  </si>
  <si>
    <t>-</t>
  </si>
  <si>
    <t>-</t>
  </si>
  <si>
    <t>-</t>
  </si>
  <si>
    <t>-</t>
  </si>
  <si>
    <t>муж</t>
  </si>
  <si>
    <t>есть</t>
  </si>
  <si>
    <t>есть</t>
  </si>
  <si>
    <t>цветн. кожа/замша</t>
  </si>
  <si>
    <t>ботильоны</t>
  </si>
  <si>
    <t>есть</t>
  </si>
  <si>
    <t>байка</t>
  </si>
  <si>
    <t>байка</t>
  </si>
  <si>
    <t>есть</t>
  </si>
  <si>
    <t>байка цветн.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</si>
  <si>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</si>
  <si>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</si>
  <si>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</si>
  <si>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</si>
  <si>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</si>
  <si>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</si>
  <si>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</si>
  <si>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есть</t>
  </si>
  <si>
    <t>есть</t>
  </si>
  <si>
    <t>подошва горка</t>
  </si>
  <si>
    <t>байка</t>
  </si>
  <si>
    <t>ботинки</t>
  </si>
  <si>
    <t>есть</t>
  </si>
  <si>
    <t>байка</t>
  </si>
  <si>
    <t>ботинки</t>
  </si>
  <si>
    <t>есть</t>
  </si>
  <si>
    <t>байка</t>
  </si>
  <si>
    <t>овечья шерсть</t>
  </si>
  <si>
    <t>есть</t>
  </si>
  <si>
    <t>байка цветн.</t>
  </si>
  <si>
    <t>ботильоны</t>
  </si>
  <si>
    <t>есть</t>
  </si>
  <si>
    <t>полусапожки</t>
  </si>
  <si>
    <t>байка</t>
  </si>
  <si>
    <t>сандали</t>
  </si>
  <si>
    <t>есть</t>
  </si>
  <si>
    <t>ч</t>
  </si>
  <si>
    <t>есть</t>
  </si>
  <si>
    <t>беж</t>
  </si>
  <si>
    <t>ботильоны</t>
  </si>
  <si>
    <t>есть</t>
  </si>
  <si>
    <t>муж</t>
  </si>
  <si>
    <t>байка</t>
  </si>
  <si>
    <t>есть</t>
  </si>
  <si>
    <t>овечья шерсть</t>
  </si>
  <si>
    <t>байка</t>
  </si>
  <si>
    <t>есть</t>
  </si>
  <si>
    <t>цветн.</t>
  </si>
  <si>
    <t>есть</t>
  </si>
  <si>
    <t>натуральный мех</t>
  </si>
  <si>
    <t>есть</t>
  </si>
  <si>
    <t>обт</t>
  </si>
  <si>
    <t>муж</t>
  </si>
  <si>
    <t>29 (муж)</t>
  </si>
  <si>
    <t>есть</t>
  </si>
  <si>
    <t>овечья шерсть</t>
  </si>
  <si>
    <t>есть</t>
  </si>
  <si>
    <t>-</t>
  </si>
  <si>
    <t>-</t>
  </si>
  <si>
    <t>-</t>
  </si>
  <si>
    <t>-</t>
  </si>
  <si>
    <t>-</t>
  </si>
  <si>
    <t>-</t>
  </si>
  <si>
    <t>-</t>
  </si>
  <si>
    <t>-</t>
  </si>
  <si>
    <t>-</t>
  </si>
  <si>
    <t>есть</t>
  </si>
  <si>
    <t>шерсть (подошва платформа)</t>
  </si>
  <si>
    <t>ботильоны</t>
  </si>
  <si>
    <t>есть</t>
  </si>
  <si>
    <t>байка</t>
  </si>
  <si>
    <t>овечья шерсть</t>
  </si>
  <si>
    <t>ботильоны</t>
  </si>
  <si>
    <t>есть</t>
  </si>
  <si>
    <t>байка</t>
  </si>
  <si>
    <t>есть</t>
  </si>
  <si>
    <t>шерсть вел</t>
  </si>
  <si>
    <t>полусапожки</t>
  </si>
  <si>
    <t>есть</t>
  </si>
  <si>
    <t>есть</t>
  </si>
  <si>
    <t>байка</t>
  </si>
  <si>
    <t> а байка</t>
  </si>
  <si>
    <t>есть</t>
  </si>
  <si>
    <t>овечья шерсть</t>
  </si>
  <si>
    <t>ботинки</t>
  </si>
  <si>
    <t>есть</t>
  </si>
  <si>
    <t>есть</t>
  </si>
  <si>
    <t>овечья шерсть (цветная кожа/замша)</t>
  </si>
  <si>
    <t>байка</t>
  </si>
  <si>
    <t>есть</t>
  </si>
  <si>
    <t>есть</t>
  </si>
  <si>
    <t>шерсть (опушка)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</si>
  <si>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</si>
  <si>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</si>
  <si>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</si>
  <si>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</si>
  <si>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</si>
  <si>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</si>
  <si>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</si>
  <si>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туфли</t>
  </si>
  <si>
    <t>полусапожки</t>
  </si>
  <si>
    <t>есть</t>
  </si>
  <si>
    <t>байка</t>
  </si>
  <si>
    <t>9 - 10 см</t>
  </si>
  <si>
    <t>туфли</t>
  </si>
  <si>
    <t>есть</t>
  </si>
  <si>
    <t>байка цветн.</t>
  </si>
  <si>
    <t>есть</t>
  </si>
  <si>
    <t>овечья шерсть</t>
  </si>
  <si>
    <t>туфли</t>
  </si>
  <si>
    <t>есть</t>
  </si>
  <si>
    <t>есть</t>
  </si>
  <si>
    <t>шерсть цветн.</t>
  </si>
  <si>
    <t>полусапожки</t>
  </si>
  <si>
    <t>есть</t>
  </si>
  <si>
    <t>байка</t>
  </si>
  <si>
    <t>ботильоны</t>
  </si>
  <si>
    <t>есть</t>
  </si>
  <si>
    <t>байка</t>
  </si>
  <si>
    <t>есть</t>
  </si>
  <si>
    <t>овечья шерсть</t>
  </si>
  <si>
    <t>ботинки</t>
  </si>
  <si>
    <t>полусапожки</t>
  </si>
  <si>
    <t>есть</t>
  </si>
  <si>
    <t>есть</t>
  </si>
  <si>
    <t>байка</t>
  </si>
  <si>
    <t>байка</t>
  </si>
  <si>
    <t>есть</t>
  </si>
  <si>
    <t>овечья шерсть</t>
  </si>
  <si>
    <t>есть</t>
  </si>
  <si>
    <t>овечья шерсть (цветная кожа/замша)</t>
  </si>
  <si>
    <t>полусапожки</t>
  </si>
  <si>
    <t>есть</t>
  </si>
  <si>
    <t>ботильоны</t>
  </si>
  <si>
    <t>байка</t>
  </si>
  <si>
    <t>есть</t>
  </si>
  <si>
    <t>байка</t>
  </si>
  <si>
    <t>есть</t>
  </si>
  <si>
    <t>овечья шерсть</t>
  </si>
  <si>
    <t>есть</t>
  </si>
  <si>
    <t>шерсть (цветная кожа/замша)</t>
  </si>
  <si>
    <t>ботильоны</t>
  </si>
  <si>
    <t>есть</t>
  </si>
  <si>
    <t>байка</t>
  </si>
  <si>
    <t>полусапожки</t>
  </si>
  <si>
    <t>есть</t>
  </si>
  <si>
    <t>байка</t>
  </si>
  <si>
    <t>есть</t>
  </si>
  <si>
    <t>овечья шерсть</t>
  </si>
  <si>
    <t>балетки</t>
  </si>
  <si>
    <t>есть</t>
  </si>
  <si>
    <t>Анатомик (сланцы)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</si>
  <si>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</si>
  <si>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</si>
  <si>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</si>
  <si>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</si>
  <si>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</si>
  <si>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</si>
  <si>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</si>
  <si>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</si>
  <si>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</si>
  <si>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</si>
  <si>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муж </t>
  </si>
  <si>
    <t>полусапожки</t>
  </si>
  <si>
    <t>есть</t>
  </si>
  <si>
    <t>байка</t>
  </si>
  <si>
    <t>есть</t>
  </si>
  <si>
    <t>байка платформа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</si>
  <si>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</si>
  <si>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</si>
  <si>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</si>
  <si>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</si>
  <si>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</si>
  <si>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</si>
  <si>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</si>
  <si>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</si>
  <si>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</si>
  <si>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</si>
  <si>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</si>
  <si>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</si>
  <si>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</si>
  <si>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</si>
  <si>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</si>
  <si>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байка цветн.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</si>
  <si>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</si>
  <si>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</si>
  <si>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</si>
  <si>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</si>
  <si>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</si>
  <si>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</si>
  <si>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</si>
  <si>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</si>
  <si>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</si>
  <si>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байка (удлиненная модель)</t>
  </si>
  <si>
    <t>есть</t>
  </si>
  <si>
    <t>овечья шерсть</t>
  </si>
  <si>
    <t>полусапожки</t>
  </si>
  <si>
    <t>есть</t>
  </si>
  <si>
    <t>байка (с ремешками)</t>
  </si>
  <si>
    <t>полусапожки</t>
  </si>
  <si>
    <t>есть</t>
  </si>
  <si>
    <t> шерсть (Только под заказ)</t>
  </si>
  <si>
    <t>байка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</si>
  <si>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</si>
  <si>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</si>
  <si>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</si>
  <si>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</si>
  <si>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</si>
  <si>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</si>
  <si>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</si>
  <si>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</si>
  <si>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</si>
  <si>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шерсть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</si>
  <si>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</si>
  <si>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</si>
  <si>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</si>
  <si>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</si>
  <si>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</si>
  <si>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</si>
  <si>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</si>
  <si>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</si>
  <si>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</si>
  <si>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</si>
  <si>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</si>
  <si>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</si>
  <si>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</si>
  <si>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</si>
  <si>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</si>
  <si>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</si>
  <si>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</si>
  <si>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</si>
  <si>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</si>
  <si>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</si>
  <si>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</si>
  <si>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</si>
  <si>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</si>
  <si>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</si>
  <si>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</si>
  <si>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 цветн.</t>
  </si>
  <si>
    <t>полусапожки</t>
  </si>
  <si>
    <t>есть</t>
  </si>
  <si>
    <t>байка</t>
  </si>
  <si>
    <t>овечья шерсть</t>
  </si>
  <si>
    <t>есть</t>
  </si>
  <si>
    <t>овечья шерсть</t>
  </si>
  <si>
    <t>полусапожки</t>
  </si>
  <si>
    <t>есть</t>
  </si>
  <si>
    <t>овечья шерсть</t>
  </si>
  <si>
    <t>есть</t>
  </si>
  <si>
    <t>байка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</si>
  <si>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</si>
  <si>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</si>
  <si>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</si>
  <si>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</si>
  <si>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</si>
  <si>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</si>
  <si>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</si>
  <si>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</si>
  <si>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</si>
  <si>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</si>
  <si>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</si>
  <si>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</si>
  <si>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</si>
  <si>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</si>
  <si>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</si>
  <si>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</si>
  <si>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</si>
  <si>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</si>
  <si>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</si>
  <si>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</si>
  <si>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С806, С816</t>
  </si>
  <si>
    <t>есть</t>
  </si>
  <si>
    <t>7259, 7302</t>
  </si>
  <si>
    <t>Джаконда 3</t>
  </si>
  <si>
    <t>Джесс</t>
  </si>
  <si>
    <t>Арт 2152 Аватар</t>
  </si>
  <si>
    <t>муж</t>
  </si>
  <si>
    <t>Кортни</t>
  </si>
  <si>
    <t>Тинейджер</t>
  </si>
  <si>
    <t>муж</t>
  </si>
  <si>
    <t>Валя</t>
  </si>
  <si>
    <t>жен</t>
  </si>
  <si>
    <t>есть</t>
  </si>
  <si>
    <t>жен</t>
  </si>
  <si>
    <t>есть</t>
  </si>
  <si>
    <t>шерсть цветн.</t>
  </si>
  <si>
    <t>овечья шерсть</t>
  </si>
  <si>
    <t>муж</t>
  </si>
  <si>
    <t>есть</t>
  </si>
  <si>
    <t>байка</t>
  </si>
  <si>
    <t>есть</t>
  </si>
  <si>
    <t>овечья шерсть</t>
  </si>
  <si>
    <t>есть</t>
  </si>
  <si>
    <t>натуральный мех</t>
  </si>
  <si>
    <t>полусапожки</t>
  </si>
  <si>
    <t>есть</t>
  </si>
  <si>
    <t>нат. мех</t>
  </si>
  <si>
    <t>сапоги</t>
  </si>
  <si>
    <t>овечья шерсть</t>
  </si>
  <si>
    <t>байка</t>
  </si>
  <si>
    <t>С1640</t>
  </si>
  <si>
    <t>жен</t>
  </si>
  <si>
    <t>Амазонка</t>
  </si>
  <si>
    <t>Нора</t>
  </si>
  <si>
    <t>овечья шерсть</t>
  </si>
  <si>
    <t>Ридер</t>
  </si>
  <si>
    <t>муж</t>
  </si>
  <si>
    <t>-</t>
  </si>
  <si>
    <t>Тринити</t>
  </si>
  <si>
    <t>Зара</t>
  </si>
  <si>
    <t>нат. мех</t>
  </si>
  <si>
    <t>сапоги</t>
  </si>
  <si>
    <t>байка</t>
  </si>
  <si>
    <t>Астра 4</t>
  </si>
  <si>
    <t>байка цветн.</t>
  </si>
  <si>
    <t>есть</t>
  </si>
  <si>
    <t>перф</t>
  </si>
  <si>
    <t>есть</t>
  </si>
  <si>
    <t>лак, вел</t>
  </si>
  <si>
    <t>овечья шерсть</t>
  </si>
  <si>
    <t>муж</t>
  </si>
  <si>
    <t>Дина 2</t>
  </si>
  <si>
    <t>есть</t>
  </si>
  <si>
    <t>3-3,5</t>
  </si>
  <si>
    <t>байка</t>
  </si>
  <si>
    <t>есть</t>
  </si>
  <si>
    <t>шерсть</t>
  </si>
  <si>
    <t>есть</t>
  </si>
  <si>
    <t>нат. мех</t>
  </si>
  <si>
    <t>кроссовки</t>
  </si>
  <si>
    <t>(Кроссовки)</t>
  </si>
  <si>
    <t>муж</t>
  </si>
  <si>
    <t>есть</t>
  </si>
  <si>
    <t>овечья шерсть</t>
  </si>
  <si>
    <t>Дина (без каблука)</t>
  </si>
  <si>
    <t>перфорированная кожа</t>
  </si>
  <si>
    <t>Астра 5</t>
  </si>
  <si>
    <t>сапоги</t>
  </si>
  <si>
    <t>Алекса</t>
  </si>
  <si>
    <t>-</t>
  </si>
  <si>
    <t>Алиса (818)</t>
  </si>
  <si>
    <t>байка</t>
  </si>
  <si>
    <t>-</t>
  </si>
  <si>
    <t>сапоги</t>
  </si>
  <si>
    <t>Дафи</t>
  </si>
  <si>
    <t>Морена</t>
  </si>
  <si>
    <t>Верона</t>
  </si>
  <si>
    <t>Влада</t>
  </si>
  <si>
    <t>жен</t>
  </si>
  <si>
    <t>байка</t>
  </si>
  <si>
    <t>есть</t>
  </si>
  <si>
    <t>Зара (каблук)</t>
  </si>
  <si>
    <t>Мелиса</t>
  </si>
  <si>
    <t>есть</t>
  </si>
  <si>
    <t>овечья шерсть</t>
  </si>
  <si>
    <t>Дина</t>
  </si>
  <si>
    <t>полусапожки</t>
  </si>
  <si>
    <t>есть</t>
  </si>
  <si>
    <t>байка</t>
  </si>
  <si>
    <t>Арт 2282</t>
  </si>
  <si>
    <t>-</t>
  </si>
  <si>
    <t>Рената</t>
  </si>
  <si>
    <t>овечья шерсть</t>
  </si>
  <si>
    <t>С409</t>
  </si>
  <si>
    <t>сапоги</t>
  </si>
  <si>
    <t>Эрика</t>
  </si>
  <si>
    <t>Мелания</t>
  </si>
  <si>
    <t>Мелиса 8</t>
  </si>
  <si>
    <t>-</t>
  </si>
  <si>
    <t>байка</t>
  </si>
  <si>
    <t>-</t>
  </si>
  <si>
    <t>есть</t>
  </si>
  <si>
    <t>есть</t>
  </si>
  <si>
    <t>натуральный мех</t>
  </si>
  <si>
    <t>-</t>
  </si>
  <si>
    <t>муж</t>
  </si>
  <si>
    <t>есть</t>
  </si>
  <si>
    <t>овечья шерсть</t>
  </si>
  <si>
    <t>Венера</t>
  </si>
  <si>
    <t>муж</t>
  </si>
  <si>
    <t>есть</t>
  </si>
  <si>
    <t>байка</t>
  </si>
  <si>
    <t>овечья шерсть</t>
  </si>
  <si>
    <t>есть</t>
  </si>
  <si>
    <t>Арт 2280</t>
  </si>
  <si>
    <t>овечья шерсть</t>
  </si>
  <si>
    <t>муж</t>
  </si>
  <si>
    <t>есть</t>
  </si>
  <si>
    <t>байка</t>
  </si>
  <si>
    <t>Скарлетт 3225</t>
  </si>
  <si>
    <t>48 (муж)</t>
  </si>
  <si>
    <t>есть</t>
  </si>
  <si>
    <t>есть</t>
  </si>
  <si>
    <t>овечья шерсть</t>
  </si>
  <si>
    <t>-</t>
  </si>
  <si>
    <t>-</t>
  </si>
  <si>
    <t>-</t>
  </si>
  <si>
    <t>-</t>
  </si>
  <si>
    <t>-</t>
  </si>
  <si>
    <t>-</t>
  </si>
  <si>
    <t>С410</t>
  </si>
  <si>
    <t>-</t>
  </si>
  <si>
    <t>муж</t>
  </si>
  <si>
    <t>-</t>
  </si>
  <si>
    <t>есть</t>
  </si>
  <si>
    <t>-</t>
  </si>
  <si>
    <t>овечья шерсть</t>
  </si>
  <si>
    <t>Астра 5</t>
  </si>
  <si>
    <t>есть</t>
  </si>
  <si>
    <t>муж</t>
  </si>
  <si>
    <t>есть</t>
  </si>
  <si>
    <t>С515</t>
  </si>
  <si>
    <t>байка</t>
  </si>
  <si>
    <t>есть</t>
  </si>
  <si>
    <t>овечья шерсть</t>
  </si>
  <si>
    <t>евро</t>
  </si>
  <si>
    <t>Анита</t>
  </si>
  <si>
    <t>жен</t>
  </si>
  <si>
    <t>есть</t>
  </si>
  <si>
    <t>муж</t>
  </si>
  <si>
    <t>есть</t>
  </si>
  <si>
    <t>байка</t>
  </si>
  <si>
    <t>муж</t>
  </si>
  <si>
    <t>сапоги</t>
  </si>
  <si>
    <t>есть</t>
  </si>
  <si>
    <t>сет</t>
  </si>
  <si>
    <t>Мадлен</t>
  </si>
  <si>
    <t>есть</t>
  </si>
  <si>
    <t>есть</t>
  </si>
  <si>
    <t>овечья шерсть</t>
  </si>
  <si>
    <t>Вера</t>
  </si>
  <si>
    <t>муж</t>
  </si>
  <si>
    <t>Вера 4</t>
  </si>
  <si>
    <t>Арт 2437</t>
  </si>
  <si>
    <t>байка</t>
  </si>
  <si>
    <t>С616</t>
  </si>
  <si>
    <t>жен</t>
  </si>
  <si>
    <t>есть</t>
  </si>
  <si>
    <t>-</t>
  </si>
  <si>
    <t>Кристина (матовая)</t>
  </si>
  <si>
    <t>-</t>
  </si>
  <si>
    <t>-</t>
  </si>
  <si>
    <t>Кристина (глянцевая)</t>
  </si>
  <si>
    <t>-</t>
  </si>
  <si>
    <t>байка цветн.</t>
  </si>
  <si>
    <t>-</t>
  </si>
  <si>
    <t>Мадлен 2</t>
  </si>
  <si>
    <t>Венеция</t>
  </si>
  <si>
    <t>байка (цветн.кожа/замша)</t>
  </si>
  <si>
    <t>Лолита 3</t>
  </si>
  <si>
    <t>есть</t>
  </si>
  <si>
    <t>шерсть об</t>
  </si>
  <si>
    <t>есть</t>
  </si>
  <si>
    <t>шерсть оп</t>
  </si>
  <si>
    <t>Верона</t>
  </si>
  <si>
    <t>жен</t>
  </si>
  <si>
    <t>есть</t>
  </si>
  <si>
    <t>С816</t>
  </si>
  <si>
    <t>сапоги</t>
  </si>
  <si>
    <t>есть</t>
  </si>
  <si>
    <t>байка</t>
  </si>
  <si>
    <t>Зара (каблук)</t>
  </si>
  <si>
    <t>есть</t>
  </si>
  <si>
    <t>овечья шерсть</t>
  </si>
  <si>
    <t>С806</t>
  </si>
  <si>
    <t>полусапожки</t>
  </si>
  <si>
    <t>есть</t>
  </si>
  <si>
    <t>овечья шерсть</t>
  </si>
  <si>
    <t>муж</t>
  </si>
  <si>
    <t>есть</t>
  </si>
  <si>
    <t>муж</t>
  </si>
  <si>
    <t>есть</t>
  </si>
  <si>
    <t>муж</t>
  </si>
  <si>
    <t>есть</t>
  </si>
  <si>
    <t>байка</t>
  </si>
  <si>
    <t>байка</t>
  </si>
  <si>
    <t>есть</t>
  </si>
  <si>
    <t>байка цветн.</t>
  </si>
  <si>
    <t>есть</t>
  </si>
  <si>
    <t>овечья шерсть</t>
  </si>
  <si>
    <t>Влада 3</t>
  </si>
  <si>
    <t>муж</t>
  </si>
  <si>
    <t>есть</t>
  </si>
  <si>
    <t>овечья шерсть</t>
  </si>
  <si>
    <t>муж</t>
  </si>
  <si>
    <t>есть</t>
  </si>
  <si>
    <t>есть</t>
  </si>
  <si>
    <t>натуральный мех</t>
  </si>
  <si>
    <t>овечья шерсть</t>
  </si>
  <si>
    <t>муж</t>
  </si>
  <si>
    <t>есть</t>
  </si>
  <si>
    <t>байка</t>
  </si>
  <si>
    <t>муж</t>
  </si>
  <si>
    <t>есть</t>
  </si>
  <si>
    <t>байка</t>
  </si>
  <si>
    <t>есть</t>
  </si>
  <si>
    <t>овечья шерсть</t>
  </si>
  <si>
    <t>муж</t>
  </si>
  <si>
    <t>есть</t>
  </si>
  <si>
    <t>полусапожки</t>
  </si>
  <si>
    <t>есть</t>
  </si>
  <si>
    <t>байка</t>
  </si>
  <si>
    <t>байка</t>
  </si>
  <si>
    <t>овечья шерсть</t>
  </si>
  <si>
    <t>муж</t>
  </si>
  <si>
    <t>есть</t>
  </si>
  <si>
    <t>есть</t>
  </si>
  <si>
    <t>байка цветн.</t>
  </si>
  <si>
    <t>муж</t>
  </si>
  <si>
    <t>есть</t>
  </si>
  <si>
    <t>есть</t>
  </si>
  <si>
    <t>овечья шерсть</t>
  </si>
  <si>
    <t>есть</t>
  </si>
  <si>
    <t>натуральный мех</t>
  </si>
  <si>
    <t>муж</t>
  </si>
  <si>
    <t>есть</t>
  </si>
  <si>
    <t>сапоги</t>
  </si>
  <si>
    <t>есть</t>
  </si>
  <si>
    <t>байка</t>
  </si>
  <si>
    <t>есть</t>
  </si>
  <si>
    <t>овечья шерсть</t>
  </si>
  <si>
    <t>сапоги</t>
  </si>
  <si>
    <t>есть</t>
  </si>
  <si>
    <t>байка</t>
  </si>
  <si>
    <t>есть</t>
  </si>
  <si>
    <t>овечья шерсть</t>
  </si>
  <si>
    <t>есть</t>
  </si>
  <si>
    <t>шерсть велюр (замша)</t>
  </si>
  <si>
    <t>Астра 5</t>
  </si>
  <si>
    <t>есть</t>
  </si>
  <si>
    <t>муж</t>
  </si>
  <si>
    <t>есть</t>
  </si>
  <si>
    <t>овечья шерсть</t>
  </si>
  <si>
    <t>есть</t>
  </si>
  <si>
    <t>шерсть вел</t>
  </si>
  <si>
    <t>сапоги</t>
  </si>
  <si>
    <t>натуральный мех</t>
  </si>
  <si>
    <t>байка</t>
  </si>
  <si>
    <t>сапоги</t>
  </si>
  <si>
    <t>байка</t>
  </si>
  <si>
    <t>байка цветн.</t>
  </si>
  <si>
    <t>Рита</t>
  </si>
  <si>
    <t>Арт 2438</t>
  </si>
  <si>
    <t>перф</t>
  </si>
  <si>
    <t>овечья шерсть</t>
  </si>
  <si>
    <t>Анита</t>
  </si>
  <si>
    <t>нат. мех</t>
  </si>
  <si>
    <t>сапоги</t>
  </si>
  <si>
    <t>овечья шерсть</t>
  </si>
  <si>
    <t>есть</t>
  </si>
  <si>
    <t>евро цветн.</t>
  </si>
  <si>
    <t>сапоги</t>
  </si>
  <si>
    <t>есть</t>
  </si>
  <si>
    <t>байка</t>
  </si>
  <si>
    <t>байка</t>
  </si>
  <si>
    <t>есть</t>
  </si>
  <si>
    <t>байка цветн.</t>
  </si>
  <si>
    <t>есть</t>
  </si>
  <si>
    <t>евро цветн.</t>
  </si>
  <si>
    <t>сапоги</t>
  </si>
  <si>
    <t>есть</t>
  </si>
  <si>
    <t>байка</t>
  </si>
  <si>
    <t>овечья шерсть</t>
  </si>
  <si>
    <t>есть</t>
  </si>
  <si>
    <t>овечья шерсть</t>
  </si>
  <si>
    <t>есть</t>
  </si>
  <si>
    <t>евро велюр (замша)</t>
  </si>
  <si>
    <t>Мадлен</t>
  </si>
  <si>
    <t>сапоги</t>
  </si>
  <si>
    <t>есть</t>
  </si>
  <si>
    <t>байка</t>
  </si>
  <si>
    <t>нат. мех</t>
  </si>
  <si>
    <t>есть</t>
  </si>
  <si>
    <t>овечья шерсть (замша)</t>
  </si>
  <si>
    <t>полусапожки</t>
  </si>
  <si>
    <t>есть</t>
  </si>
  <si>
    <t>есть</t>
  </si>
  <si>
    <t>байка</t>
  </si>
  <si>
    <t>овечья шерсть</t>
  </si>
  <si>
    <t>Вера</t>
  </si>
  <si>
    <t>есть</t>
  </si>
  <si>
    <t>Вера 4</t>
  </si>
  <si>
    <t>байка цветн.</t>
  </si>
  <si>
    <t>сапоги</t>
  </si>
  <si>
    <t>есть</t>
  </si>
  <si>
    <t>байка</t>
  </si>
  <si>
    <t>Арт 2437</t>
  </si>
  <si>
    <t>есть</t>
  </si>
  <si>
    <t>овечья шерсть</t>
  </si>
  <si>
    <t>есть</t>
  </si>
  <si>
    <t>овечья шерсть</t>
  </si>
  <si>
    <t>есть</t>
  </si>
  <si>
    <t>шерсть цветн.</t>
  </si>
  <si>
    <t>сапоги</t>
  </si>
  <si>
    <t>есть</t>
  </si>
  <si>
    <t>байка</t>
  </si>
  <si>
    <t>полусапожки</t>
  </si>
  <si>
    <t>есть</t>
  </si>
  <si>
    <t>байка</t>
  </si>
  <si>
    <t>есть</t>
  </si>
  <si>
    <t>байка цветн.</t>
  </si>
  <si>
    <t>есть</t>
  </si>
  <si>
    <t>овечья шерсть</t>
  </si>
  <si>
    <t>Лолита</t>
  </si>
  <si>
    <t>есть</t>
  </si>
  <si>
    <t>есть</t>
  </si>
  <si>
    <t>ботильоны</t>
  </si>
  <si>
    <t>есть</t>
  </si>
  <si>
    <t>овечья шерсть</t>
  </si>
  <si>
    <t>байка</t>
  </si>
  <si>
    <t>есть</t>
  </si>
  <si>
    <t>полусапожки</t>
  </si>
  <si>
    <t>евро цветн.</t>
  </si>
  <si>
    <t>есть</t>
  </si>
  <si>
    <t>байка</t>
  </si>
  <si>
    <t>сапоги</t>
  </si>
  <si>
    <t>есть</t>
  </si>
  <si>
    <t>есть</t>
  </si>
  <si>
    <t>овечья шерсть</t>
  </si>
  <si>
    <t>сапоги</t>
  </si>
  <si>
    <t>байка</t>
  </si>
  <si>
    <t>байка</t>
  </si>
  <si>
    <t>овечья шерсть</t>
  </si>
  <si>
    <t>байка цветн.</t>
  </si>
  <si>
    <t>овечья шерсть</t>
  </si>
  <si>
    <t>62 (муж)</t>
  </si>
  <si>
    <t>перфорированная кожа</t>
  </si>
  <si>
    <t>муж</t>
  </si>
  <si>
    <t>есть</t>
  </si>
  <si>
    <t>есть</t>
  </si>
  <si>
    <t>перф</t>
  </si>
  <si>
    <t>есть</t>
  </si>
  <si>
    <t>сапоги</t>
  </si>
  <si>
    <t>лак, вел</t>
  </si>
  <si>
    <t>полусапожки</t>
  </si>
  <si>
    <t>есть</t>
  </si>
  <si>
    <t>байка</t>
  </si>
  <si>
    <t>-</t>
  </si>
  <si>
    <t>байка</t>
  </si>
  <si>
    <t>-</t>
  </si>
  <si>
    <t>овечья шерсть</t>
  </si>
  <si>
    <t>овечья шерсть</t>
  </si>
  <si>
    <t>есть</t>
  </si>
  <si>
    <t>-</t>
  </si>
  <si>
    <t>шерсть вел</t>
  </si>
  <si>
    <t>ботинки</t>
  </si>
  <si>
    <t>есть</t>
  </si>
  <si>
    <t>байка</t>
  </si>
  <si>
    <t>есть</t>
  </si>
  <si>
    <t>-</t>
  </si>
  <si>
    <t>-</t>
  </si>
  <si>
    <t>-</t>
  </si>
  <si>
    <t>-</t>
  </si>
  <si>
    <t>-</t>
  </si>
  <si>
    <t>-</t>
  </si>
  <si>
    <t>шерсть (цветная кожа/замша)</t>
  </si>
  <si>
    <t>овечья шерсть</t>
  </si>
  <si>
    <t>сапоги</t>
  </si>
  <si>
    <t>63 (муж)</t>
  </si>
  <si>
    <t>байка</t>
  </si>
  <si>
    <t>есть</t>
  </si>
  <si>
    <t>сапоги</t>
  </si>
  <si>
    <t>овечья шерсть</t>
  </si>
  <si>
    <t>сапоги</t>
  </si>
  <si>
    <t>-</t>
  </si>
  <si>
    <t>овечья шерсть</t>
  </si>
  <si>
    <t>-</t>
  </si>
  <si>
    <t>байка</t>
  </si>
  <si>
    <t>-</t>
  </si>
  <si>
    <t>сапоги</t>
  </si>
  <si>
    <t>овечья шерсть</t>
  </si>
  <si>
    <t>-</t>
  </si>
  <si>
    <t>-</t>
  </si>
  <si>
    <t>-</t>
  </si>
  <si>
    <t>-</t>
  </si>
  <si>
    <t>-</t>
  </si>
  <si>
    <t>-</t>
  </si>
  <si>
    <t>евро</t>
  </si>
  <si>
    <t>есть</t>
  </si>
  <si>
    <t>сапоги</t>
  </si>
  <si>
    <t>байка</t>
  </si>
  <si>
    <t>байка цветн.</t>
  </si>
  <si>
    <t>байка</t>
  </si>
  <si>
    <t>овечья шерсть</t>
  </si>
  <si>
    <t>шерсть вел</t>
  </si>
  <si>
    <t>сапоги</t>
  </si>
  <si>
    <t>шерсть</t>
  </si>
  <si>
    <t>байка</t>
  </si>
  <si>
    <t>сапоги</t>
  </si>
  <si>
    <t>есть</t>
  </si>
  <si>
    <t>байка черн.</t>
  </si>
  <si>
    <t>есть</t>
  </si>
  <si>
    <t>байка (цветная кожа/замша)</t>
  </si>
  <si>
    <t>есть</t>
  </si>
  <si>
    <t>овечья шерсть</t>
  </si>
  <si>
    <t>байка цветн.</t>
  </si>
  <si>
    <t>сапоги</t>
  </si>
  <si>
    <t>есть</t>
  </si>
  <si>
    <t>байка</t>
  </si>
  <si>
    <t>есть</t>
  </si>
  <si>
    <t>овечья шерсть</t>
  </si>
  <si>
    <t>сапоги</t>
  </si>
  <si>
    <t>есть</t>
  </si>
  <si>
    <t>байка</t>
  </si>
  <si>
    <t>перф</t>
  </si>
  <si>
    <t>есть</t>
  </si>
  <si>
    <t>овечья шерсть</t>
  </si>
  <si>
    <t>сапоги</t>
  </si>
  <si>
    <t>есть</t>
  </si>
  <si>
    <t>байка</t>
  </si>
  <si>
    <t>есть</t>
  </si>
  <si>
    <t>евро</t>
  </si>
  <si>
    <t>овечья шерсть</t>
  </si>
  <si>
    <t>сапоги</t>
  </si>
  <si>
    <t>есть</t>
  </si>
  <si>
    <t>байка</t>
  </si>
  <si>
    <t>есть</t>
  </si>
  <si>
    <t>байка цветн.</t>
  </si>
  <si>
    <t>есть</t>
  </si>
  <si>
    <t>овечья шерсть</t>
  </si>
  <si>
    <t>евро цветн.</t>
  </si>
  <si>
    <t>сапоги</t>
  </si>
  <si>
    <t>байка</t>
  </si>
  <si>
    <t>сапоги</t>
  </si>
  <si>
    <t>есть</t>
  </si>
  <si>
    <t>байка</t>
  </si>
  <si>
    <t>есть</t>
  </si>
  <si>
    <t>овечья шерсть</t>
  </si>
  <si>
    <t>есть</t>
  </si>
  <si>
    <t>байка цветн.</t>
  </si>
  <si>
    <t>сапоги</t>
  </si>
  <si>
    <t>есть</t>
  </si>
  <si>
    <t>байка</t>
  </si>
  <si>
    <t>есть</t>
  </si>
  <si>
    <t>евро цветн.</t>
  </si>
  <si>
    <t>есть</t>
  </si>
  <si>
    <t>есть</t>
  </si>
  <si>
    <t>полусапожки</t>
  </si>
  <si>
    <t>есть</t>
  </si>
  <si>
    <t>байка (подошва платформа)</t>
  </si>
  <si>
    <t>байка</t>
  </si>
  <si>
    <t>есть</t>
  </si>
  <si>
    <t>есть</t>
  </si>
  <si>
    <t>овечья шерсть</t>
  </si>
  <si>
    <t>овечья шерсть</t>
  </si>
  <si>
    <t>есть</t>
  </si>
  <si>
    <t>есть</t>
  </si>
  <si>
    <t>овечья шерсть (цветная кожа/замша)</t>
  </si>
  <si>
    <t>шерсть (подошва платформа)</t>
  </si>
  <si>
    <t>есть</t>
  </si>
  <si>
    <t>шерсть (опушка)</t>
  </si>
  <si>
    <t>сапоги</t>
  </si>
  <si>
    <t>полусапожки</t>
  </si>
  <si>
    <t>есть</t>
  </si>
  <si>
    <t>байка</t>
  </si>
  <si>
    <t>есть</t>
  </si>
  <si>
    <t>овечья шерсть</t>
  </si>
  <si>
    <t>ботильоны</t>
  </si>
  <si>
    <t>есть</t>
  </si>
  <si>
    <t>байка</t>
  </si>
  <si>
    <t>есть</t>
  </si>
  <si>
    <t>байка</t>
  </si>
  <si>
    <t>овечья шерсть</t>
  </si>
  <si>
    <t>есть</t>
  </si>
  <si>
    <t>есть</t>
  </si>
  <si>
    <t>шерсть (опушка)</t>
  </si>
  <si>
    <t>сапоги</t>
  </si>
  <si>
    <t>есть</t>
  </si>
  <si>
    <t>байка</t>
  </si>
  <si>
    <t>есть</t>
  </si>
  <si>
    <t>овечья шерсть</t>
  </si>
  <si>
    <t>69 (муж)</t>
  </si>
  <si>
    <t>есть</t>
  </si>
  <si>
    <t>-</t>
  </si>
  <si>
    <t>ботинки</t>
  </si>
  <si>
    <t>-</t>
  </si>
  <si>
    <t>есть</t>
  </si>
  <si>
    <t>-</t>
  </si>
  <si>
    <t>сапоги</t>
  </si>
  <si>
    <t>-</t>
  </si>
  <si>
    <t>-</t>
  </si>
  <si>
    <t>есть</t>
  </si>
  <si>
    <t>-</t>
  </si>
  <si>
    <t>-</t>
  </si>
  <si>
    <t>-</t>
  </si>
  <si>
    <t>-</t>
  </si>
  <si>
    <t>байка</t>
  </si>
  <si>
    <t>есть</t>
  </si>
  <si>
    <t>полусапожки</t>
  </si>
  <si>
    <t>есть</t>
  </si>
  <si>
    <t>байка</t>
  </si>
  <si>
    <t>есть</t>
  </si>
  <si>
    <t>овечья шерсть</t>
  </si>
  <si>
    <t>есть</t>
  </si>
  <si>
    <t>байка цветн.</t>
  </si>
  <si>
    <t>сапоги</t>
  </si>
  <si>
    <t>есть</t>
  </si>
  <si>
    <t>байка</t>
  </si>
  <si>
    <t>есть</t>
  </si>
  <si>
    <t>овечья шерсть</t>
  </si>
  <si>
    <t>есть</t>
  </si>
  <si>
    <t>овечья шерсть</t>
  </si>
  <si>
    <t>есть</t>
  </si>
  <si>
    <t>шерсть цветн.</t>
  </si>
  <si>
    <t>сапоги</t>
  </si>
  <si>
    <t>есть</t>
  </si>
  <si>
    <t>полусапожки</t>
  </si>
  <si>
    <t>есть</t>
  </si>
  <si>
    <t>байка</t>
  </si>
  <si>
    <t>сапоги</t>
  </si>
  <si>
    <t>есть</t>
  </si>
  <si>
    <t>байка</t>
  </si>
  <si>
    <t>есть</t>
  </si>
  <si>
    <t>овечья шерсть</t>
  </si>
  <si>
    <t>сапоги</t>
  </si>
  <si>
    <t>есть</t>
  </si>
  <si>
    <t>полусапожки</t>
  </si>
  <si>
    <t>байка</t>
  </si>
  <si>
    <t>есть</t>
  </si>
  <si>
    <t>байка</t>
  </si>
  <si>
    <t>есть</t>
  </si>
  <si>
    <t>есть</t>
  </si>
  <si>
    <t>овечья шерсть</t>
  </si>
  <si>
    <t>овечья шерсть</t>
  </si>
  <si>
    <t>есть</t>
  </si>
  <si>
    <t>сапоги</t>
  </si>
  <si>
    <t>овечья шерсть (цветная кожа/замша)</t>
  </si>
  <si>
    <t>есть</t>
  </si>
  <si>
    <t>байка</t>
  </si>
  <si>
    <t>ботинки</t>
  </si>
  <si>
    <t>есть</t>
  </si>
  <si>
    <t>есть</t>
  </si>
  <si>
    <t>есть</t>
  </si>
  <si>
    <t>овечья шерсть</t>
  </si>
  <si>
    <t>сапоги</t>
  </si>
  <si>
    <t>есть</t>
  </si>
  <si>
    <t>байка</t>
  </si>
  <si>
    <t>сапоги</t>
  </si>
  <si>
    <t>есть</t>
  </si>
  <si>
    <t>есть</t>
  </si>
  <si>
    <t>овечья шерсть</t>
  </si>
  <si>
    <t>байка цветн.</t>
  </si>
  <si>
    <t>есть</t>
  </si>
  <si>
    <t>евро велюр (замша)</t>
  </si>
  <si>
    <t>есть</t>
  </si>
  <si>
    <t>овечья шерсть</t>
  </si>
  <si>
    <t>сапоги</t>
  </si>
  <si>
    <t>есть</t>
  </si>
  <si>
    <t>байка</t>
  </si>
  <si>
    <t>сапоги</t>
  </si>
  <si>
    <t>есть</t>
  </si>
  <si>
    <t>байка</t>
  </si>
  <si>
    <t>есть</t>
  </si>
  <si>
    <t>овечья шерсть (замша)</t>
  </si>
  <si>
    <t>сапоги</t>
  </si>
  <si>
    <t>есть</t>
  </si>
  <si>
    <t>байка</t>
  </si>
  <si>
    <t>есть</t>
  </si>
  <si>
    <t>овечья шерсть</t>
  </si>
  <si>
    <t>есть</t>
  </si>
  <si>
    <t>овечья шерсть</t>
  </si>
  <si>
    <t>сапоги</t>
  </si>
  <si>
    <t>есть</t>
  </si>
  <si>
    <t>байка</t>
  </si>
  <si>
    <t>сапоги</t>
  </si>
  <si>
    <t>есть</t>
  </si>
  <si>
    <t>есть</t>
  </si>
  <si>
    <t>овечья шерсть</t>
  </si>
  <si>
    <t>байка</t>
  </si>
  <si>
    <t>сапоги</t>
  </si>
  <si>
    <t>есть</t>
  </si>
  <si>
    <t>байка</t>
  </si>
  <si>
    <t>есть</t>
  </si>
  <si>
    <t>овечья шерсть</t>
  </si>
  <si>
    <t>есть</t>
  </si>
  <si>
    <t>байка цветн.</t>
  </si>
  <si>
    <t>сапоги</t>
  </si>
  <si>
    <t>есть</t>
  </si>
  <si>
    <t>байка</t>
  </si>
  <si>
    <t>есть</t>
  </si>
  <si>
    <t>овечья шерсть</t>
  </si>
  <si>
    <t>есть</t>
  </si>
  <si>
    <t>есть</t>
  </si>
  <si>
    <t>евро цветн.</t>
  </si>
  <si>
    <t>байка цветн.</t>
  </si>
  <si>
    <t>туфли</t>
  </si>
  <si>
    <t>есть</t>
  </si>
  <si>
    <t>есть</t>
  </si>
  <si>
    <t>цветн.</t>
  </si>
  <si>
    <t>байка платформа</t>
  </si>
  <si>
    <t>есть</t>
  </si>
  <si>
    <t>есть</t>
  </si>
  <si>
    <t>овечья шерсть</t>
  </si>
  <si>
    <t>кроссовки</t>
  </si>
  <si>
    <t>есть</t>
  </si>
  <si>
    <t>есть</t>
  </si>
  <si>
    <t>шерсть (цветная кожа/замша)</t>
  </si>
  <si>
    <t>туфли</t>
  </si>
  <si>
    <t>есть</t>
  </si>
  <si>
    <t>есть</t>
  </si>
  <si>
    <t>шерсть (подошва платформа)</t>
  </si>
  <si>
    <t>муж</t>
  </si>
  <si>
    <t>есть</t>
  </si>
  <si>
    <t>байка</t>
  </si>
  <si>
    <t>сапоги</t>
  </si>
  <si>
    <t>есть</t>
  </si>
  <si>
    <t>байка</t>
  </si>
  <si>
    <t>есть</t>
  </si>
  <si>
    <t>шерсть</t>
  </si>
  <si>
    <t>есть</t>
  </si>
  <si>
    <t>овечья шерсть</t>
  </si>
  <si>
    <t>есть</t>
  </si>
  <si>
    <t>нат. мех</t>
  </si>
  <si>
    <t>сапоги</t>
  </si>
  <si>
    <t>байка</t>
  </si>
  <si>
    <t>сапоги</t>
  </si>
  <si>
    <t>есть</t>
  </si>
  <si>
    <t>байка</t>
  </si>
  <si>
    <t>есть</t>
  </si>
  <si>
    <t>овечья шерсть</t>
  </si>
  <si>
    <t>есть</t>
  </si>
  <si>
    <t>сапоги</t>
  </si>
  <si>
    <t>есть</t>
  </si>
  <si>
    <t>байка</t>
  </si>
  <si>
    <t>есть</t>
  </si>
  <si>
    <t>339 "а"</t>
  </si>
  <si>
    <t>овечья шерсть</t>
  </si>
  <si>
    <t>есть</t>
  </si>
  <si>
    <t>овечья шерсть</t>
  </si>
  <si>
    <t>сапоги</t>
  </si>
  <si>
    <t>есть</t>
  </si>
  <si>
    <t>байка</t>
  </si>
  <si>
    <t>есть</t>
  </si>
  <si>
    <t>овечья шерсть</t>
  </si>
  <si>
    <t>есть</t>
  </si>
  <si>
    <t>сапоги</t>
  </si>
  <si>
    <t>есть</t>
  </si>
  <si>
    <t>байка</t>
  </si>
  <si>
    <t>есть</t>
  </si>
  <si>
    <t>овечья шерсть</t>
  </si>
  <si>
    <t>сапоги</t>
  </si>
  <si>
    <t>есть</t>
  </si>
  <si>
    <t>байка</t>
  </si>
  <si>
    <t>есть</t>
  </si>
  <si>
    <t>овечья шерсть</t>
  </si>
  <si>
    <t>есть</t>
  </si>
  <si>
    <t>шерсть (подошва платформа)</t>
  </si>
  <si>
    <t>сапоги</t>
  </si>
  <si>
    <t>есть</t>
  </si>
  <si>
    <t>байка</t>
  </si>
  <si>
    <t>есть</t>
  </si>
  <si>
    <t>овечья шерсть</t>
  </si>
  <si>
    <t>сапоги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</si>
  <si>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</si>
  <si>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</si>
  <si>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</si>
  <si>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</si>
  <si>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</si>
  <si>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</si>
  <si>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</si>
  <si>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</si>
  <si>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</si>
  <si>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сапоги</t>
  </si>
  <si>
    <t>есть</t>
  </si>
  <si>
    <t>байка</t>
  </si>
  <si>
    <t>есть</t>
  </si>
  <si>
    <t>шерсть (цветная кожа/замша)</t>
  </si>
  <si>
    <t>есть</t>
  </si>
  <si>
    <t>овечья шерсть</t>
  </si>
  <si>
    <t>полусапожки</t>
  </si>
  <si>
    <t>есть</t>
  </si>
  <si>
    <t>байка</t>
  </si>
  <si>
    <t>сапоги</t>
  </si>
  <si>
    <t>есть</t>
  </si>
  <si>
    <t>байка</t>
  </si>
  <si>
    <t>есть</t>
  </si>
  <si>
    <t>овечья шерсть</t>
  </si>
  <si>
    <t>есть</t>
  </si>
  <si>
    <t>овечья шерсть</t>
  </si>
  <si>
    <t>сапоги</t>
  </si>
  <si>
    <t>кроссовки</t>
  </si>
  <si>
    <t>есть</t>
  </si>
  <si>
    <t>байка</t>
  </si>
  <si>
    <t>(Кроссовки)</t>
  </si>
  <si>
    <t>сапоги</t>
  </si>
  <si>
    <t>есть</t>
  </si>
  <si>
    <t>угги</t>
  </si>
  <si>
    <t>байка</t>
  </si>
  <si>
    <t>есть</t>
  </si>
  <si>
    <t>есть</t>
  </si>
  <si>
    <t>овечья шерсть</t>
  </si>
  <si>
    <t>есть</t>
  </si>
  <si>
    <t>овечья шерсть</t>
  </si>
  <si>
    <t>полусапожки</t>
  </si>
  <si>
    <t>есть</t>
  </si>
  <si>
    <t>байка</t>
  </si>
  <si>
    <t>сапоги</t>
  </si>
  <si>
    <t>есть</t>
  </si>
  <si>
    <t>байка</t>
  </si>
  <si>
    <t>есть</t>
  </si>
  <si>
    <t>овечья шерсть</t>
  </si>
  <si>
    <t>есть</t>
  </si>
  <si>
    <t>овечья шерсть</t>
  </si>
  <si>
    <t>полусапожки</t>
  </si>
  <si>
    <t>есть</t>
  </si>
  <si>
    <t>байка</t>
  </si>
  <si>
    <t>сапоги</t>
  </si>
  <si>
    <t>есть</t>
  </si>
  <si>
    <t>есть</t>
  </si>
  <si>
    <t>овечья шерсть</t>
  </si>
  <si>
    <t>сапоги</t>
  </si>
  <si>
    <t>есть</t>
  </si>
  <si>
    <t>есть</t>
  </si>
  <si>
    <t>сапоги</t>
  </si>
  <si>
    <t>муж</t>
  </si>
  <si>
    <t>есть</t>
  </si>
  <si>
    <t>овечья шерсть</t>
  </si>
  <si>
    <t>есть</t>
  </si>
  <si>
    <t>натуральный мех</t>
  </si>
  <si>
    <t>28 со складками</t>
  </si>
  <si>
    <t>100 (муж)</t>
  </si>
  <si>
    <t>есть</t>
  </si>
  <si>
    <t>-</t>
  </si>
  <si>
    <t>-</t>
  </si>
  <si>
    <t>-</t>
  </si>
  <si>
    <t>сапоги</t>
  </si>
  <si>
    <t>байка</t>
  </si>
  <si>
    <t>-</t>
  </si>
  <si>
    <t>-</t>
  </si>
  <si>
    <t>-</t>
  </si>
  <si>
    <t>-</t>
  </si>
  <si>
    <t>-</t>
  </si>
  <si>
    <t>-</t>
  </si>
  <si>
    <t>107 (муж)</t>
  </si>
  <si>
    <t>есть</t>
  </si>
  <si>
    <t>-</t>
  </si>
  <si>
    <t>-</t>
  </si>
  <si>
    <t>-</t>
  </si>
  <si>
    <t>-</t>
  </si>
  <si>
    <t>-</t>
  </si>
  <si>
    <t>-</t>
  </si>
  <si>
    <t>-</t>
  </si>
  <si>
    <t>-</t>
  </si>
  <si>
    <t>-</t>
  </si>
  <si>
    <t>есть</t>
  </si>
  <si>
    <t>овечья шерсть</t>
  </si>
  <si>
    <t>есть</t>
  </si>
  <si>
    <t>есть</t>
  </si>
  <si>
    <t>шерсть (цветная кожа/замша)</t>
  </si>
  <si>
    <t>есть</t>
  </si>
  <si>
    <t>есть</t>
  </si>
  <si>
    <t>есть</t>
  </si>
  <si>
    <t>станд</t>
  </si>
  <si>
    <t>есть</t>
  </si>
  <si>
    <t>есть</t>
  </si>
  <si>
    <t>сапоги</t>
  </si>
  <si>
    <t>есть</t>
  </si>
  <si>
    <t>есть</t>
  </si>
  <si>
    <t>овечья шерсть</t>
  </si>
  <si>
    <t>204 (муж)</t>
  </si>
  <si>
    <t>есть</t>
  </si>
  <si>
    <t>есть</t>
  </si>
  <si>
    <t>есть</t>
  </si>
  <si>
    <t>ботинки</t>
  </si>
  <si>
    <t>есть</t>
  </si>
  <si>
    <t>байка цветн.</t>
  </si>
  <si>
    <t>есть</t>
  </si>
  <si>
    <t>есть</t>
  </si>
  <si>
    <t>овечья шерсть</t>
  </si>
  <si>
    <t>сапоги</t>
  </si>
  <si>
    <t>есть</t>
  </si>
  <si>
    <t>есть</t>
  </si>
  <si>
    <t>есть</t>
  </si>
  <si>
    <t>байка</t>
  </si>
  <si>
    <t>есть</t>
  </si>
  <si>
    <t>шерсть</t>
  </si>
  <si>
    <t>сапоги</t>
  </si>
  <si>
    <t>есть</t>
  </si>
  <si>
    <t>есть</t>
  </si>
  <si>
    <t>байка черн.</t>
  </si>
  <si>
    <t>есть</t>
  </si>
  <si>
    <t>байка (цветная кожа/замша)</t>
  </si>
  <si>
    <t>есть</t>
  </si>
  <si>
    <t>овечья шерсть</t>
  </si>
  <si>
    <t>есть</t>
  </si>
  <si>
    <t>сапоги</t>
  </si>
  <si>
    <t>есть</t>
  </si>
  <si>
    <t>байка</t>
  </si>
  <si>
    <t>есть</t>
  </si>
  <si>
    <t>есть</t>
  </si>
  <si>
    <t>овечья шерсть</t>
  </si>
  <si>
    <t>есть</t>
  </si>
  <si>
    <t>есть</t>
  </si>
  <si>
    <t>полусапожки</t>
  </si>
  <si>
    <t>есть</t>
  </si>
  <si>
    <t>есть</t>
  </si>
  <si>
    <t>байка</t>
  </si>
  <si>
    <t>туфли</t>
  </si>
  <si>
    <t>есть</t>
  </si>
  <si>
    <t>байка платформа</t>
  </si>
  <si>
    <t>есть</t>
  </si>
  <si>
    <t>ботильоны</t>
  </si>
  <si>
    <t>есть</t>
  </si>
  <si>
    <t>байка</t>
  </si>
  <si>
    <t>есть</t>
  </si>
  <si>
    <t>байка (цветная кожа/замша)</t>
  </si>
  <si>
    <t>есть</t>
  </si>
  <si>
    <t>есть</t>
  </si>
  <si>
    <t>байка (подошва платформа)</t>
  </si>
  <si>
    <t>есть</t>
  </si>
  <si>
    <t>байка цп</t>
  </si>
  <si>
    <t>есть</t>
  </si>
  <si>
    <t>муж</t>
  </si>
  <si>
    <t>есть</t>
  </si>
  <si>
    <t>овечья шерсть</t>
  </si>
  <si>
    <t>Кроссовки</t>
  </si>
  <si>
    <t>сапоги</t>
  </si>
  <si>
    <t>есть</t>
  </si>
  <si>
    <t>байка</t>
  </si>
  <si>
    <t>239 (угги)</t>
  </si>
  <si>
    <t>есть</t>
  </si>
  <si>
    <t>есть</t>
  </si>
  <si>
    <t>овечья шерсть</t>
  </si>
  <si>
    <t>ботильоны</t>
  </si>
  <si>
    <t>есть</t>
  </si>
  <si>
    <t>байка</t>
  </si>
  <si>
    <t>240 байка</t>
  </si>
  <si>
    <t>есть</t>
  </si>
  <si>
    <t>есть</t>
  </si>
  <si>
    <t>байка цветн.</t>
  </si>
  <si>
    <t>есть</t>
  </si>
  <si>
    <t>платформа</t>
  </si>
  <si>
    <t>есть</t>
  </si>
  <si>
    <t>сапоги</t>
  </si>
  <si>
    <t>есть</t>
  </si>
  <si>
    <t>байка</t>
  </si>
  <si>
    <t>есть</t>
  </si>
  <si>
    <t>евро</t>
  </si>
  <si>
    <t>244 (муж)</t>
  </si>
  <si>
    <t>есть</t>
  </si>
  <si>
    <t>-</t>
  </si>
  <si>
    <t>-</t>
  </si>
  <si>
    <t>-</t>
  </si>
  <si>
    <t>-</t>
  </si>
  <si>
    <t>-</t>
  </si>
  <si>
    <t>-</t>
  </si>
  <si>
    <t>-</t>
  </si>
  <si>
    <t>-</t>
  </si>
  <si>
    <t>-</t>
  </si>
  <si>
    <t>ботинки</t>
  </si>
  <si>
    <t>есть</t>
  </si>
  <si>
    <t>есть</t>
  </si>
  <si>
    <t>есть</t>
  </si>
  <si>
    <t>цветн. кожа/замша</t>
  </si>
  <si>
    <t>полусапожки</t>
  </si>
  <si>
    <t>есть</t>
  </si>
  <si>
    <t>байка</t>
  </si>
  <si>
    <t>есть</t>
  </si>
  <si>
    <t>есть</t>
  </si>
  <si>
    <t>овечья шерсть</t>
  </si>
  <si>
    <t>есть</t>
  </si>
  <si>
    <t>ботильоны</t>
  </si>
  <si>
    <t>есть</t>
  </si>
  <si>
    <t>байка</t>
  </si>
  <si>
    <t>есть</t>
  </si>
  <si>
    <t>байка цветн.</t>
  </si>
  <si>
    <t>есть</t>
  </si>
  <si>
    <t>есть</t>
  </si>
  <si>
    <t>овечья шерсть</t>
  </si>
  <si>
    <t>есть</t>
  </si>
  <si>
    <t>подошва горка</t>
  </si>
  <si>
    <t>Нет</t>
  </si>
  <si>
    <t>есть</t>
  </si>
  <si>
    <t>ботинки</t>
  </si>
  <si>
    <t>есть</t>
  </si>
  <si>
    <t>байка</t>
  </si>
  <si>
    <t>сапоги</t>
  </si>
  <si>
    <t>есть</t>
  </si>
  <si>
    <t>байка</t>
  </si>
  <si>
    <t>есть</t>
  </si>
  <si>
    <t>есть</t>
  </si>
  <si>
    <t>байка цветн.</t>
  </si>
  <si>
    <t>Нет</t>
  </si>
  <si>
    <t>нет</t>
  </si>
  <si>
    <t>есть</t>
  </si>
  <si>
    <t>овечья шерсть</t>
  </si>
  <si>
    <t>сапоги</t>
  </si>
  <si>
    <t>Анита обтяжка</t>
  </si>
  <si>
    <t>есть</t>
  </si>
  <si>
    <t>есть</t>
  </si>
  <si>
    <t>байка</t>
  </si>
  <si>
    <t>есть</t>
  </si>
  <si>
    <t>есть</t>
  </si>
  <si>
    <t>овечья шерсть</t>
  </si>
  <si>
    <t>есть</t>
  </si>
  <si>
    <t>ботинки</t>
  </si>
  <si>
    <t>есть</t>
  </si>
  <si>
    <t>байка</t>
  </si>
  <si>
    <t>есть</t>
  </si>
  <si>
    <t>байка цветн.</t>
  </si>
  <si>
    <t>260 (муж)</t>
  </si>
  <si>
    <t>есть</t>
  </si>
  <si>
    <t>сапоги</t>
  </si>
  <si>
    <t>есть</t>
  </si>
  <si>
    <t>байка</t>
  </si>
  <si>
    <t>есть</t>
  </si>
  <si>
    <t>есть</t>
  </si>
  <si>
    <t>байка (подошва платформа)</t>
  </si>
  <si>
    <t>есть</t>
  </si>
  <si>
    <t>овечья шерсть</t>
  </si>
  <si>
    <t>7400, анита</t>
  </si>
  <si>
    <t>есть</t>
  </si>
  <si>
    <t>шерсть (подошва платформа)</t>
  </si>
  <si>
    <t>полусапожки</t>
  </si>
  <si>
    <t>есть</t>
  </si>
  <si>
    <t>байка</t>
  </si>
  <si>
    <t>есть</t>
  </si>
  <si>
    <t>овечья шерсть</t>
  </si>
  <si>
    <t>есть</t>
  </si>
  <si>
    <t>муж</t>
  </si>
  <si>
    <t>есть</t>
  </si>
  <si>
    <t>байка</t>
  </si>
  <si>
    <t>есть</t>
  </si>
  <si>
    <t>овечья шерсть</t>
  </si>
  <si>
    <t>есть</t>
  </si>
  <si>
    <t>муж</t>
  </si>
  <si>
    <t>есть</t>
  </si>
  <si>
    <t>байка</t>
  </si>
  <si>
    <t>есть</t>
  </si>
  <si>
    <t>овечья шерсть</t>
  </si>
  <si>
    <t>ботинки</t>
  </si>
  <si>
    <t>есть</t>
  </si>
  <si>
    <t>сапоги</t>
  </si>
  <si>
    <t>есть</t>
  </si>
  <si>
    <t>байка</t>
  </si>
  <si>
    <t>лолита черн</t>
  </si>
  <si>
    <t>есть</t>
  </si>
  <si>
    <t>муж</t>
  </si>
  <si>
    <t>есть</t>
  </si>
  <si>
    <t>овечья шерсть</t>
  </si>
  <si>
    <t>есть</t>
  </si>
  <si>
    <t>полусапожки</t>
  </si>
  <si>
    <t>есть</t>
  </si>
  <si>
    <t>байка</t>
  </si>
  <si>
    <t>есть</t>
  </si>
  <si>
    <t>есть</t>
  </si>
  <si>
    <t>овечья шерсть</t>
  </si>
  <si>
    <t>сапоги</t>
  </si>
  <si>
    <t>есть</t>
  </si>
  <si>
    <t>байка</t>
  </si>
  <si>
    <t>есть</t>
  </si>
  <si>
    <t>есть</t>
  </si>
  <si>
    <t>овечья шерсть</t>
  </si>
  <si>
    <t>полусапожки</t>
  </si>
  <si>
    <t>есть</t>
  </si>
  <si>
    <t>байка</t>
  </si>
  <si>
    <t>есть</t>
  </si>
  <si>
    <t>есть</t>
  </si>
  <si>
    <t>овечья шерсть</t>
  </si>
  <si>
    <t>есть</t>
  </si>
  <si>
    <t>сапоги</t>
  </si>
  <si>
    <t>есть</t>
  </si>
  <si>
    <t>байка</t>
  </si>
  <si>
    <t>есть</t>
  </si>
  <si>
    <t>овечья шерсть</t>
  </si>
  <si>
    <t>ботильоны</t>
  </si>
  <si>
    <t>есть</t>
  </si>
  <si>
    <t>байка</t>
  </si>
  <si>
    <t>есть</t>
  </si>
  <si>
    <t>валя</t>
  </si>
  <si>
    <t>сандали</t>
  </si>
  <si>
    <t>есть</t>
  </si>
  <si>
    <t>ч</t>
  </si>
  <si>
    <t>есть</t>
  </si>
  <si>
    <t>беж</t>
  </si>
  <si>
    <t>сапоги</t>
  </si>
  <si>
    <t>есть</t>
  </si>
  <si>
    <t>байка</t>
  </si>
  <si>
    <t>есть</t>
  </si>
  <si>
    <t>овечья шерсть</t>
  </si>
  <si>
    <t>сапоги</t>
  </si>
  <si>
    <t>сапоги</t>
  </si>
  <si>
    <t>есть</t>
  </si>
  <si>
    <t>байка</t>
  </si>
  <si>
    <t>сапоги</t>
  </si>
  <si>
    <t>есть</t>
  </si>
  <si>
    <t>байка</t>
  </si>
  <si>
    <t>есть</t>
  </si>
  <si>
    <t>овечья шерсть</t>
  </si>
  <si>
    <t>муж</t>
  </si>
  <si>
    <t>есть</t>
  </si>
  <si>
    <t>байка</t>
  </si>
  <si>
    <t>есть</t>
  </si>
  <si>
    <t>овечья шерсть</t>
  </si>
  <si>
    <t>полусапожки</t>
  </si>
  <si>
    <t>есть</t>
  </si>
  <si>
    <t>байка</t>
  </si>
  <si>
    <t>есть</t>
  </si>
  <si>
    <t>байка (удлиненная модель)</t>
  </si>
  <si>
    <t>есть</t>
  </si>
  <si>
    <t>овечья шерсть</t>
  </si>
  <si>
    <t>муж</t>
  </si>
  <si>
    <t>есть</t>
  </si>
  <si>
    <t>байка</t>
  </si>
  <si>
    <t>284 (муж)</t>
  </si>
  <si>
    <t>есть</t>
  </si>
  <si>
    <t>полусапожки</t>
  </si>
  <si>
    <t>285 (муж)</t>
  </si>
  <si>
    <t>есть</t>
  </si>
  <si>
    <t>есть</t>
  </si>
  <si>
    <t>байка (с ремешками)</t>
  </si>
  <si>
    <t>есть</t>
  </si>
  <si>
    <t>полусапожки</t>
  </si>
  <si>
    <t>есть</t>
  </si>
  <si>
    <t>есть</t>
  </si>
  <si>
    <t>есть</t>
  </si>
  <si>
    <t>есть</t>
  </si>
  <si>
    <t> шерсть (Только под заказ)</t>
  </si>
  <si>
    <t>есть</t>
  </si>
  <si>
    <t>есть</t>
  </si>
  <si>
    <t>сапоги</t>
  </si>
  <si>
    <t>есть</t>
  </si>
  <si>
    <t>байка</t>
  </si>
  <si>
    <t>есть</t>
  </si>
  <si>
    <t>овечья шерсть</t>
  </si>
  <si>
    <t>сапоги</t>
  </si>
  <si>
    <t>есть</t>
  </si>
  <si>
    <t>байка цветн.</t>
  </si>
  <si>
    <t>есть</t>
  </si>
  <si>
    <t>овечья шерсть</t>
  </si>
  <si>
    <t>сапоги</t>
  </si>
  <si>
    <t>есть</t>
  </si>
  <si>
    <t>есть</t>
  </si>
  <si>
    <t>байка</t>
  </si>
  <si>
    <t>муж</t>
  </si>
  <si>
    <t>есть</t>
  </si>
  <si>
    <t>сет</t>
  </si>
  <si>
    <t>есть</t>
  </si>
  <si>
    <t>овечья шерсть</t>
  </si>
  <si>
    <t>полусапожки</t>
  </si>
  <si>
    <t>есть</t>
  </si>
  <si>
    <t>байка</t>
  </si>
  <si>
    <t>есть</t>
  </si>
  <si>
    <t>овечья шерсть</t>
  </si>
  <si>
    <t>сапоги</t>
  </si>
  <si>
    <t>есть</t>
  </si>
  <si>
    <t>байка</t>
  </si>
  <si>
    <t>есть</t>
  </si>
  <si>
    <t>есть</t>
  </si>
  <si>
    <t>овечья шерсть</t>
  </si>
  <si>
    <t>полусапожки</t>
  </si>
  <si>
    <t>есть</t>
  </si>
  <si>
    <t>байка</t>
  </si>
  <si>
    <t>есть</t>
  </si>
  <si>
    <t>шерсть</t>
  </si>
  <si>
    <t>есть</t>
  </si>
  <si>
    <t>сапоги</t>
  </si>
  <si>
    <t>есть</t>
  </si>
  <si>
    <t>байка</t>
  </si>
  <si>
    <t>есть</t>
  </si>
  <si>
    <t>овечья шерсть</t>
  </si>
  <si>
    <t>сапоги</t>
  </si>
  <si>
    <t>есть</t>
  </si>
  <si>
    <t>байка</t>
  </si>
  <si>
    <t>есть</t>
  </si>
  <si>
    <t>есть</t>
  </si>
  <si>
    <t>байка цветн.</t>
  </si>
  <si>
    <t>есть</t>
  </si>
  <si>
    <t>байка платформа</t>
  </si>
  <si>
    <t>есть</t>
  </si>
  <si>
    <t>овечья шерсть</t>
  </si>
  <si>
    <t>315 (муж)</t>
  </si>
  <si>
    <t>есть</t>
  </si>
  <si>
    <t>-</t>
  </si>
  <si>
    <t>-</t>
  </si>
  <si>
    <t>-</t>
  </si>
  <si>
    <t>-</t>
  </si>
  <si>
    <t>-</t>
  </si>
  <si>
    <t>есть</t>
  </si>
  <si>
    <t>-</t>
  </si>
  <si>
    <t>-</t>
  </si>
  <si>
    <t>шерсть (цветная кожа/замша)</t>
  </si>
  <si>
    <t>есть</t>
  </si>
  <si>
    <t>шерсть (подошва платформа)</t>
  </si>
  <si>
    <t>муж</t>
  </si>
  <si>
    <t>есть</t>
  </si>
  <si>
    <t>сапоги</t>
  </si>
  <si>
    <t>есть</t>
  </si>
  <si>
    <t>байка</t>
  </si>
  <si>
    <t>316 а (удлиненная модель</t>
  </si>
  <si>
    <t>есть</t>
  </si>
  <si>
    <t>овечья шерсть</t>
  </si>
  <si>
    <t>сапоги</t>
  </si>
  <si>
    <t>есть</t>
  </si>
  <si>
    <t>байка</t>
  </si>
  <si>
    <t>астра</t>
  </si>
  <si>
    <t>есть</t>
  </si>
  <si>
    <t>есть</t>
  </si>
  <si>
    <t>овечья шерсть</t>
  </si>
  <si>
    <t>муж</t>
  </si>
  <si>
    <t>есть</t>
  </si>
  <si>
    <t>сапоги</t>
  </si>
  <si>
    <t>есть</t>
  </si>
  <si>
    <t>есть</t>
  </si>
  <si>
    <t>байка</t>
  </si>
  <si>
    <t>319 (муж)</t>
  </si>
  <si>
    <t>есть</t>
  </si>
  <si>
    <t>есть</t>
  </si>
  <si>
    <t>339 "а"</t>
  </si>
  <si>
    <t>есть</t>
  </si>
  <si>
    <t>есть</t>
  </si>
  <si>
    <t>овечья шерсть</t>
  </si>
  <si>
    <t>сапоги</t>
  </si>
  <si>
    <t>есть</t>
  </si>
  <si>
    <t>байка</t>
  </si>
  <si>
    <t>есть</t>
  </si>
  <si>
    <t>есть</t>
  </si>
  <si>
    <t>овечья шерсть</t>
  </si>
  <si>
    <t>муж</t>
  </si>
  <si>
    <t>есть</t>
  </si>
  <si>
    <t>байка</t>
  </si>
  <si>
    <t>есть</t>
  </si>
  <si>
    <t>есть</t>
  </si>
  <si>
    <t>байка цветн.</t>
  </si>
  <si>
    <t>полусапожки</t>
  </si>
  <si>
    <t>есть</t>
  </si>
  <si>
    <t>байка</t>
  </si>
  <si>
    <t>есть</t>
  </si>
  <si>
    <t>есть</t>
  </si>
  <si>
    <t>овечья шерсть</t>
  </si>
  <si>
    <t>полусапожки</t>
  </si>
  <si>
    <t>есть</t>
  </si>
  <si>
    <t>байка</t>
  </si>
  <si>
    <t>325 (муж)</t>
  </si>
  <si>
    <t>есть</t>
  </si>
  <si>
    <t>есть</t>
  </si>
  <si>
    <t>есть</t>
  </si>
  <si>
    <t>овечья шерсть</t>
  </si>
  <si>
    <t>ботильоны</t>
  </si>
  <si>
    <t>есть</t>
  </si>
  <si>
    <t>байка</t>
  </si>
  <si>
    <t>есть</t>
  </si>
  <si>
    <t>есть</t>
  </si>
  <si>
    <t>цветн.</t>
  </si>
  <si>
    <t>есть</t>
  </si>
  <si>
    <t>обт</t>
  </si>
  <si>
    <t>кортни</t>
  </si>
  <si>
    <t>есть</t>
  </si>
  <si>
    <t>есть</t>
  </si>
  <si>
    <t>овечья шерсть</t>
  </si>
  <si>
    <t>есть</t>
  </si>
  <si>
    <t>шерсть (подошва платформа)</t>
  </si>
  <si>
    <t>сапоги</t>
  </si>
  <si>
    <t>есть</t>
  </si>
  <si>
    <t>байка</t>
  </si>
  <si>
    <t>есть</t>
  </si>
  <si>
    <t>есть</t>
  </si>
  <si>
    <t>овечья шерсть</t>
  </si>
  <si>
    <t>полусапожки</t>
  </si>
  <si>
    <t>есть</t>
  </si>
  <si>
    <t>байка</t>
  </si>
  <si>
    <t>есть</t>
  </si>
  <si>
    <t>полусапожки</t>
  </si>
  <si>
    <t>есть</t>
  </si>
  <si>
    <t>331 (муж)</t>
  </si>
  <si>
    <t>есть</t>
  </si>
  <si>
    <t>байка</t>
  </si>
  <si>
    <t>есть</t>
  </si>
  <si>
    <t>есть</t>
  </si>
  <si>
    <t>овечья шерсть</t>
  </si>
  <si>
    <t>полусапожки</t>
  </si>
  <si>
    <t>есть</t>
  </si>
  <si>
    <t>байка</t>
  </si>
  <si>
    <t>есть</t>
  </si>
  <si>
    <t>есть</t>
  </si>
  <si>
    <t>овечья шерсть</t>
  </si>
  <si>
    <t>сапоги</t>
  </si>
  <si>
    <t>есть</t>
  </si>
  <si>
    <t>байка</t>
  </si>
  <si>
    <t>338 (муж)</t>
  </si>
  <si>
    <t>есть</t>
  </si>
  <si>
    <t>есть</t>
  </si>
  <si>
    <t>овечья шерсть</t>
  </si>
  <si>
    <t>есть</t>
  </si>
  <si>
    <t>шерсть (подошва платформа)</t>
  </si>
  <si>
    <t>339 "а"</t>
  </si>
  <si>
    <t>есть</t>
  </si>
  <si>
    <t>ботильоны</t>
  </si>
  <si>
    <t>есть</t>
  </si>
  <si>
    <t>байка</t>
  </si>
  <si>
    <t>полусапожки</t>
  </si>
  <si>
    <t>есть</t>
  </si>
  <si>
    <t>байка цветн.</t>
  </si>
  <si>
    <t>ботильоны</t>
  </si>
  <si>
    <t>есть</t>
  </si>
  <si>
    <t>байка</t>
  </si>
  <si>
    <t>есть</t>
  </si>
  <si>
    <t> а байка</t>
  </si>
  <si>
    <t>сапоги</t>
  </si>
  <si>
    <t>есть</t>
  </si>
  <si>
    <t>байка</t>
  </si>
  <si>
    <t>есть</t>
  </si>
  <si>
    <t>есть</t>
  </si>
  <si>
    <t>овечья шерсть</t>
  </si>
  <si>
    <t>есть</t>
  </si>
  <si>
    <t>полусапожки</t>
  </si>
  <si>
    <t>есть</t>
  </si>
  <si>
    <t>байка</t>
  </si>
  <si>
    <t>есть</t>
  </si>
  <si>
    <t>овечья шерсть</t>
  </si>
  <si>
    <t>341 (муж)</t>
  </si>
  <si>
    <t>есть</t>
  </si>
  <si>
    <t>есть</t>
  </si>
  <si>
    <t>ботинки</t>
  </si>
  <si>
    <t>есть</t>
  </si>
  <si>
    <t>байка</t>
  </si>
  <si>
    <t>есть</t>
  </si>
  <si>
    <t>овечья шерсть</t>
  </si>
  <si>
    <t>муж</t>
  </si>
  <si>
    <t>есть</t>
  </si>
  <si>
    <t>есть</t>
  </si>
  <si>
    <t>овечья шерсть</t>
  </si>
  <si>
    <t>сапоги</t>
  </si>
  <si>
    <t>есть</t>
  </si>
  <si>
    <t>байка</t>
  </si>
  <si>
    <t>есть</t>
  </si>
  <si>
    <t>есть</t>
  </si>
  <si>
    <t>овечья шерсть</t>
  </si>
  <si>
    <t>муж</t>
  </si>
  <si>
    <t>есть</t>
  </si>
  <si>
    <t>овечья шерсть</t>
  </si>
  <si>
    <t>есть</t>
  </si>
  <si>
    <t>полусапожки</t>
  </si>
  <si>
    <t>есть</t>
  </si>
  <si>
    <t>овечья шерсть</t>
  </si>
  <si>
    <t>есть</t>
  </si>
  <si>
    <t>байка</t>
  </si>
  <si>
    <t>есть</t>
  </si>
  <si>
    <t>полусапожки</t>
  </si>
  <si>
    <t>есть</t>
  </si>
  <si>
    <t>байка</t>
  </si>
  <si>
    <t>есть</t>
  </si>
  <si>
    <t>овечья шерсть</t>
  </si>
  <si>
    <t>есть</t>
  </si>
  <si>
    <t>туфли</t>
  </si>
  <si>
    <t>туфли</t>
  </si>
  <si>
    <t>есть</t>
  </si>
  <si>
    <t>туфли</t>
  </si>
  <si>
    <t>есть</t>
  </si>
  <si>
    <t>есть</t>
  </si>
  <si>
    <t>сапоги</t>
  </si>
  <si>
    <t>есть</t>
  </si>
  <si>
    <t>байка</t>
  </si>
  <si>
    <t>есть</t>
  </si>
  <si>
    <t>овечья шерсть</t>
  </si>
  <si>
    <t>сапоги</t>
  </si>
  <si>
    <t>есть</t>
  </si>
  <si>
    <t>байка</t>
  </si>
  <si>
    <t>есть</t>
  </si>
  <si>
    <t>есть</t>
  </si>
  <si>
    <t>есть</t>
  </si>
  <si>
    <t>овечья шерсть</t>
  </si>
  <si>
    <t>есть</t>
  </si>
  <si>
    <t>353 а</t>
  </si>
  <si>
    <t>полоски</t>
  </si>
  <si>
    <t>муж</t>
  </si>
  <si>
    <t>есть</t>
  </si>
  <si>
    <t>есть</t>
  </si>
  <si>
    <t>байка</t>
  </si>
  <si>
    <t>354 (муж)</t>
  </si>
  <si>
    <t>-</t>
  </si>
  <si>
    <t>есть</t>
  </si>
  <si>
    <t>есть</t>
  </si>
  <si>
    <t>овечья шерсть</t>
  </si>
  <si>
    <t>ботильоны</t>
  </si>
  <si>
    <t>есть</t>
  </si>
  <si>
    <t>байка</t>
  </si>
  <si>
    <t>муж</t>
  </si>
  <si>
    <t>есть</t>
  </si>
  <si>
    <t>байка</t>
  </si>
  <si>
    <t>ботинки</t>
  </si>
  <si>
    <t>есть</t>
  </si>
  <si>
    <t>байка</t>
  </si>
  <si>
    <t>есть</t>
  </si>
  <si>
    <t>ботильоны</t>
  </si>
  <si>
    <t>есть</t>
  </si>
  <si>
    <t>байка</t>
  </si>
  <si>
    <t>муж</t>
  </si>
  <si>
    <t>есть</t>
  </si>
  <si>
    <t>нора</t>
  </si>
  <si>
    <t>есть</t>
  </si>
  <si>
    <t>ботильоны</t>
  </si>
  <si>
    <t>есть</t>
  </si>
  <si>
    <t>байка</t>
  </si>
  <si>
    <t>25 шнуровка</t>
  </si>
  <si>
    <t>сапоги</t>
  </si>
  <si>
    <t>есть</t>
  </si>
  <si>
    <t>байка</t>
  </si>
  <si>
    <t>полусапожки</t>
  </si>
  <si>
    <t>есть</t>
  </si>
  <si>
    <t>360 (муж)</t>
  </si>
  <si>
    <t>байка</t>
  </si>
  <si>
    <t>-</t>
  </si>
  <si>
    <t>есть</t>
  </si>
  <si>
    <t>есть</t>
  </si>
  <si>
    <t>овечья шерсть</t>
  </si>
  <si>
    <t>полусапожки</t>
  </si>
  <si>
    <t>есть</t>
  </si>
  <si>
    <t>байка</t>
  </si>
  <si>
    <t>362 (муж)</t>
  </si>
  <si>
    <t>есть</t>
  </si>
  <si>
    <t>есть</t>
  </si>
  <si>
    <t>есть</t>
  </si>
  <si>
    <t>овечья шерсть</t>
  </si>
  <si>
    <t>сапоги</t>
  </si>
  <si>
    <t>есть</t>
  </si>
  <si>
    <t>байка</t>
  </si>
  <si>
    <t>есть</t>
  </si>
  <si>
    <t>влада</t>
  </si>
  <si>
    <t>овечья шерсть</t>
  </si>
  <si>
    <t>есть</t>
  </si>
  <si>
    <t>муж</t>
  </si>
  <si>
    <t>есть</t>
  </si>
  <si>
    <t>балетки</t>
  </si>
  <si>
    <t>есть</t>
  </si>
  <si>
    <t>-</t>
  </si>
  <si>
    <t>-</t>
  </si>
  <si>
    <t>есть</t>
  </si>
  <si>
    <t>муж</t>
  </si>
  <si>
    <t>есть</t>
  </si>
  <si>
    <t>есть</t>
  </si>
  <si>
    <t>полусапожки</t>
  </si>
  <si>
    <t>есть</t>
  </si>
  <si>
    <t>байка</t>
  </si>
  <si>
    <t>есть</t>
  </si>
  <si>
    <t>овечья шерсть</t>
  </si>
  <si>
    <t>есть</t>
  </si>
  <si>
    <t>сапоги</t>
  </si>
  <si>
    <t>есть</t>
  </si>
  <si>
    <t>байка</t>
  </si>
  <si>
    <t>есть</t>
  </si>
  <si>
    <t>овечья шерсть</t>
  </si>
  <si>
    <t>371 (муж)</t>
  </si>
  <si>
    <t>есть</t>
  </si>
  <si>
    <t>сапоги</t>
  </si>
  <si>
    <t>лолита черн</t>
  </si>
  <si>
    <t>есть</t>
  </si>
  <si>
    <t>есть</t>
  </si>
  <si>
    <t>сапоги</t>
  </si>
  <si>
    <t>есть</t>
  </si>
  <si>
    <t>сапоги</t>
  </si>
  <si>
    <t>373 (муж)</t>
  </si>
  <si>
    <t>есть</t>
  </si>
  <si>
    <t>фиона (ее нет)</t>
  </si>
  <si>
    <t>есть</t>
  </si>
  <si>
    <t>шнуровка</t>
  </si>
  <si>
    <t>верона</t>
  </si>
  <si>
    <t>есть</t>
  </si>
  <si>
    <t>26 шнуровка</t>
  </si>
  <si>
    <t>376 (муж)</t>
  </si>
  <si>
    <t>есть</t>
  </si>
  <si>
    <t>подошва 814</t>
  </si>
  <si>
    <t>есть</t>
  </si>
  <si>
    <t>есть</t>
  </si>
  <si>
    <t>есть</t>
  </si>
  <si>
    <t>есть</t>
  </si>
  <si>
    <t>есть</t>
  </si>
  <si>
    <t>385 (муж)</t>
  </si>
  <si>
    <t>384, астра</t>
  </si>
  <si>
    <t>есть</t>
  </si>
  <si>
    <t>-</t>
  </si>
  <si>
    <t>есть</t>
  </si>
  <si>
    <t>388 (муж)</t>
  </si>
  <si>
    <t>есть</t>
  </si>
  <si>
    <t>есть</t>
  </si>
  <si>
    <t>есть</t>
  </si>
  <si>
    <t>дина 2</t>
  </si>
  <si>
    <t>есть</t>
  </si>
  <si>
    <t>есть</t>
  </si>
  <si>
    <t>есть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</si>
</sst>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7">
    <font>
      <sz val="10.0"/>
      <name val="Arial"/>
    </font>
    <font>
      <b/>
      <sz val="18.0"/>
      <color rgb="FFFFFFFF"/>
      <name val="Calibri"/>
    </font>
    <font>
      <b/>
      <sz val="11.0"/>
      <color rgb="FF000000"/>
      <name val="Calibri"/>
    </font>
    <font>
      <b/>
      <sz val="14.0"/>
      <color rgb="FFFFFFFF"/>
      <name val="Calibri"/>
    </font>
    <font>
      <b/>
      <sz val="11.0"/>
      <color rgb="FFFF0000"/>
      <name val="Calibri"/>
    </font>
    <font>
      <b/>
      <u/>
      <sz val="14.0"/>
      <color rgb="FF0000FF"/>
      <name val="Calibri"/>
    </font>
    <font>
      <u/>
      <sz val="10.0"/>
      <color rgb="FF0000FF"/>
      <name val="Arial"/>
    </font>
    <font>
      <u/>
      <sz val="10.0"/>
      <color rgb="FF0000FF"/>
      <name val="Arial"/>
    </font>
    <font>
      <sz val="12.0"/>
      <color rgb="FF000000"/>
      <name val="Times New Roman"/>
    </font>
    <font>
      <b/>
      <sz val="12.0"/>
      <color rgb="FF000000"/>
      <name val="Times New Roman"/>
    </font>
    <font>
      <sz val="10.0"/>
      <color rgb="FF000000"/>
      <name val="Times New Roman"/>
    </font>
    <font>
      <sz val="14.0"/>
      <color rgb="FF000000"/>
      <name val="Times New Roman"/>
    </font>
    <font>
      <sz val="16.0"/>
      <color rgb="FF000000"/>
      <name val="Times New Roman"/>
    </font>
    <font>
      <b/>
      <sz val="16.0"/>
      <color rgb="FF000000"/>
      <name val="Times New Roman"/>
    </font>
    <font>
      <b/>
      <sz val="16.0"/>
    </font>
    <font>
      <sz val="10.0"/>
      <name val="Times New Roman"/>
    </font>
    <font>
      <sz val="11.0"/>
      <name val="Times New Roman"/>
    </font>
    <font>
      <u/>
      <sz val="16.0"/>
      <color rgb="FF0000FF"/>
      <name val="Times New Roman"/>
    </font>
    <font>
      <u/>
      <sz val="16.0"/>
      <color rgb="FF000000"/>
      <name val="Times New Roman"/>
    </font>
    <font>
      <u/>
      <sz val="16.0"/>
      <color rgb="FF000000"/>
      <name val="Times New Roman"/>
    </font>
    <font>
      <b/>
      <sz val="18.0"/>
      <color rgb="FF000000"/>
      <name val="Calibri"/>
    </font>
    <font>
      <u/>
      <sz val="16.0"/>
      <color rgb="FF000000"/>
      <name val="Times New Roman"/>
    </font>
    <font>
      <sz val="11.0"/>
      <color rgb="FF000000"/>
      <name val="Times New Roman"/>
    </font>
    <font>
      <u/>
      <sz val="16.0"/>
      <color rgb="FF000000"/>
      <name val="Times New Roman"/>
    </font>
    <font>
      <u/>
      <sz val="16.0"/>
      <color rgb="FF0000FF"/>
      <name val="Times New Roman"/>
    </font>
    <font>
      <u/>
      <sz val="10.0"/>
      <color rgb="FF0000FF"/>
      <name val="Arial"/>
    </font>
    <font>
      <b/>
      <sz val="10.0"/>
      <color rgb="FFFF0000"/>
      <name val="Arial"/>
    </font>
    <font>
      <b/>
      <sz val="12.0"/>
      <color rgb="FFFFFFFF"/>
      <name val="Calibri"/>
    </font>
    <font>
      <b/>
      <sz val="10.0"/>
      <name val="Arial"/>
    </font>
    <font>
      <u/>
      <sz val="14.0"/>
      <color rgb="FF0000FF"/>
      <name val="Times New Roman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sz val="11.0"/>
      <color rgb="FFFF0000"/>
      <name val="Times New Roman"/>
    </font>
    <font>
      <b/>
      <sz val="10.0"/>
      <color rgb="FF000000"/>
      <name val="Times New Roman"/>
    </font>
    <font>
      <b/>
      <sz val="14.0"/>
      <color rgb="FF000000"/>
      <name val="Times New Roman"/>
    </font>
    <font>
      <b/>
      <sz val="12.0"/>
      <name val="Times New Roman"/>
    </font>
    <font>
      <u/>
      <sz val="16.0"/>
      <color rgb="FF000000"/>
      <name val="Times New Roman"/>
    </font>
    <font>
      <u/>
      <sz val="16.0"/>
      <color rgb="FF000000"/>
      <name val="Times New Roman"/>
    </font>
    <font>
      <sz val="10.0"/>
    </font>
    <font>
      <sz val="16.0"/>
      <name val="Times New Roman"/>
    </font>
    <font>
      <u/>
      <sz val="16.0"/>
      <color rgb="FF000000"/>
      <name val="Times New Roman"/>
    </font>
    <font>
      <sz val="11.0"/>
    </font>
    <font>
      <u/>
      <sz val="16.0"/>
      <color rgb="FF000000"/>
      <name val="Times New Roman"/>
    </font>
    <font/>
    <font>
      <sz val="11.0"/>
      <color rgb="FF000000"/>
      <name val="Calibri"/>
    </font>
    <font>
      <sz val="14.0"/>
      <name val="Times New Roman"/>
    </font>
    <font>
      <u/>
      <sz val="16.0"/>
      <color rgb="FF000000"/>
      <name val="Times New Roman"/>
    </font>
    <font>
      <u/>
      <sz val="16.0"/>
      <color rgb="FF000000"/>
      <name val="Times New Roman"/>
    </font>
    <font>
      <u/>
      <sz val="16.0"/>
      <color rgb="FF000000"/>
      <name val="Times New Roman"/>
    </font>
    <font>
      <b/>
      <sz val="14.0"/>
      <name val="Times New Roman"/>
    </font>
    <font>
      <u/>
      <sz val="16.0"/>
      <color rgb="FF000000"/>
      <name val="Times New Roman"/>
    </font>
    <font>
      <u/>
      <sz val="16.0"/>
      <color rgb="FF000000"/>
      <name val="Times New Roman"/>
    </font>
    <font>
      <sz val="14.0"/>
      <color rgb="FFFF0000"/>
      <name val="Times New Roman"/>
    </font>
    <font>
      <sz val="16.0"/>
      <color rgb="FFFF0000"/>
      <name val="Times New Roman"/>
    </font>
    <font>
      <sz val="14.0"/>
      <name val="Arial"/>
    </font>
    <font>
      <sz val="14.0"/>
    </font>
  </fonts>
  <fills count="10">
    <fill>
      <patternFill patternType="none"/>
    </fill>
    <fill>
      <patternFill patternType="lightGray"/>
    </fill>
    <fill>
      <patternFill patternType="solid">
        <fgColor rgb="FF5B0F00"/>
        <bgColor rgb="FF5B0F00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medium">
        <color rgb="FF000000"/>
      </top>
      <bottom/>
    </border>
  </borders>
  <cellStyleXfs count="1">
    <xf fillId="0" numFmtId="0" borderId="0" fontId="0"/>
  </cellStyleXfs>
  <cellXfs count="317">
    <xf fillId="0" numFmtId="0" borderId="0" fontId="0"/>
    <xf applyBorder="1" applyAlignment="1" fillId="2" xfId="0" numFmtId="0" borderId="1" applyFont="1" fontId="1" applyFill="1">
      <alignment vertical="center" horizontal="center" wrapText="1"/>
    </xf>
    <xf applyBorder="1" fillId="3" xfId="0" numFmtId="0" borderId="1" applyFont="1" fontId="0" applyFill="1"/>
    <xf applyBorder="1" applyAlignment="1" fillId="0" xfId="0" numFmtId="0" borderId="2" applyFont="1" fontId="2">
      <alignment vertical="center" horizontal="center" wrapText="1"/>
    </xf>
    <xf applyBorder="1" applyAlignment="1" fillId="2" xfId="0" numFmtId="0" borderId="3" applyFont="1" fontId="3">
      <alignment vertical="center" horizontal="center" wrapText="1"/>
    </xf>
    <xf applyBorder="1" fillId="3" xfId="0" numFmtId="0" borderId="4" applyFont="1" fontId="0"/>
    <xf applyBorder="1" applyAlignment="1" fillId="0" xfId="0" numFmtId="0" borderId="5" applyFont="1" fontId="4">
      <alignment vertical="center" horizontal="center" wrapText="1"/>
    </xf>
    <xf applyBorder="1" applyAlignment="1" fillId="0" xfId="0" numFmtId="0" borderId="2" applyFont="1" fontId="5">
      <alignment vertical="center" horizontal="center" wrapText="1"/>
    </xf>
    <xf applyBorder="1" applyAlignment="1" fillId="3" xfId="0" numFmtId="0" borderId="6" applyFont="1" fontId="6">
      <alignment vertical="top" horizontal="center"/>
    </xf>
    <xf applyBorder="1" applyAlignment="1" fillId="3" xfId="0" numFmtId="0" borderId="3" applyFont="1" fontId="7">
      <alignment vertical="top" horizontal="center"/>
    </xf>
    <xf applyBorder="1" applyAlignment="1" fillId="0" xfId="0" numFmtId="0" borderId="7" applyFont="1" fontId="8">
      <alignment vertical="center" horizontal="left" shrinkToFit="1"/>
    </xf>
    <xf applyBorder="1" applyAlignment="1" fillId="0" xfId="0" numFmtId="0" borderId="8" applyFont="1" fontId="9">
      <alignment vertical="center" horizontal="center" wrapText="1"/>
    </xf>
    <xf applyBorder="1" applyAlignment="1" fillId="0" xfId="0" numFmtId="0" borderId="8" applyFont="1" fontId="9">
      <alignment vertical="center" horizontal="center" shrinkToFit="1"/>
    </xf>
    <xf applyBorder="1" applyAlignment="1" fillId="0" xfId="0" numFmtId="0" borderId="7" applyFont="1" fontId="9">
      <alignment vertical="center" horizontal="center" wrapText="1"/>
    </xf>
    <xf applyBorder="1" applyAlignment="1" fillId="0" xfId="0" numFmtId="0" borderId="8" applyFont="1" fontId="9">
      <alignment horizontal="center" wrapText="1"/>
    </xf>
    <xf applyBorder="1" applyAlignment="1" fillId="0" xfId="0" numFmtId="0" borderId="8" applyFont="1" fontId="9">
      <alignment vertical="center" horizontal="center" wrapText="1"/>
    </xf>
    <xf applyBorder="1" fillId="3" xfId="0" numFmtId="0" borderId="1" applyFont="1" fontId="0"/>
    <xf applyAlignment="1" fillId="0" xfId="0" numFmtId="0" borderId="1" applyFont="1" fontId="2">
      <alignment vertical="center" horizontal="center" wrapText="1"/>
    </xf>
    <xf applyBorder="1" applyAlignment="1" fillId="0" xfId="0" numFmtId="0" borderId="9" applyFont="1" fontId="10">
      <alignment vertical="center" horizontal="center" shrinkToFit="1"/>
    </xf>
    <xf applyBorder="1" applyAlignment="1" fillId="4" xfId="0" numFmtId="0" borderId="2" applyFont="1" fontId="11" applyFill="1">
      <alignment vertical="center" horizontal="center" shrinkToFit="1"/>
    </xf>
    <xf applyBorder="1" applyAlignment="1" fillId="4" xfId="0" numFmtId="0" borderId="2" applyFont="1" fontId="12">
      <alignment vertical="center" horizontal="center" shrinkToFit="1"/>
    </xf>
    <xf applyBorder="1" applyAlignment="1" fillId="4" xfId="0" numFmtId="0" borderId="10" applyFont="1" fontId="13">
      <alignment vertical="center" horizontal="center" shrinkToFit="1"/>
    </xf>
    <xf applyBorder="1" applyAlignment="1" fillId="4" xfId="0" numFmtId="0" borderId="2" applyFont="1" fontId="12">
      <alignment vertical="center" horizontal="left" shrinkToFit="1"/>
    </xf>
    <xf applyBorder="1" applyAlignment="1" fillId="4" xfId="0" numFmtId="0" borderId="5" applyFont="1" fontId="14">
      <alignment horizontal="center"/>
    </xf>
    <xf applyBorder="1" applyAlignment="1" fillId="4" xfId="0" numFmtId="0" borderId="11" applyFont="1" fontId="14">
      <alignment horizontal="center"/>
    </xf>
    <xf applyBorder="1" applyAlignment="1" fillId="4" xfId="0" numFmtId="0" borderId="10" applyFont="1" fontId="14">
      <alignment horizontal="center"/>
    </xf>
    <xf applyBorder="1" fillId="3" xfId="0" numFmtId="0" borderId="1" applyFont="1" fontId="15"/>
    <xf applyAlignment="1" fillId="0" xfId="0" numFmtId="0" borderId="1" applyFont="1" fontId="16">
      <alignment horizontal="left" wrapText="1"/>
    </xf>
    <xf applyBorder="1" applyAlignment="1" fillId="0" xfId="0" numFmtId="0" borderId="2" applyFont="1" fontId="11">
      <alignment vertical="center" horizontal="center" shrinkToFit="1"/>
    </xf>
    <xf applyBorder="1" applyAlignment="1" fillId="5" xfId="0" numFmtId="0" borderId="2" applyFont="1" fontId="11" applyFill="1">
      <alignment vertical="center" horizontal="center" shrinkToFit="1"/>
    </xf>
    <xf applyBorder="1" applyAlignment="1" fillId="2" xfId="0" numFmtId="0" borderId="1" applyFont="1" fontId="1">
      <alignment vertical="center" horizontal="center" wrapText="1"/>
    </xf>
    <xf applyBorder="1" applyAlignment="1" fillId="2" xfId="0" numFmtId="0" borderId="12" applyFont="1" fontId="3">
      <alignment vertical="center" horizontal="center" wrapText="1"/>
    </xf>
    <xf applyBorder="1" applyAlignment="1" fillId="0" xfId="0" numFmtId="0" borderId="13" applyFont="1" fontId="17">
      <alignment vertical="center" horizontal="center" wrapText="1"/>
    </xf>
    <xf applyBorder="1" applyAlignment="1" fillId="4" xfId="0" numFmtId="0" borderId="5" applyFont="1" fontId="11">
      <alignment vertical="center" horizontal="center" shrinkToFit="1"/>
    </xf>
    <xf applyBorder="1" applyAlignment="1" fillId="5" xfId="0" numFmtId="0" borderId="2" applyFont="1" fontId="18">
      <alignment vertical="center" horizontal="center" shrinkToFit="1"/>
    </xf>
    <xf applyBorder="1" applyAlignment="1" fillId="4" xfId="0" numFmtId="0" borderId="14" applyFont="1" fontId="19">
      <alignment vertical="center" horizontal="center" shrinkToFit="1"/>
    </xf>
    <xf applyBorder="1" applyAlignment="1" fillId="5" xfId="0" numFmtId="0" borderId="10" applyFont="1" fontId="13">
      <alignment vertical="center" horizontal="center" shrinkToFit="1"/>
    </xf>
    <xf applyBorder="1" applyAlignment="1" fillId="5" xfId="0" numFmtId="0" borderId="5" applyFont="1" fontId="12">
      <alignment vertical="center" horizontal="left" shrinkToFit="1"/>
    </xf>
    <xf applyBorder="1" applyAlignment="1" fillId="6" xfId="0" numFmtId="0" borderId="1" applyFont="1" fontId="20" applyFill="1">
      <alignment vertical="center" horizontal="center" wrapText="1"/>
    </xf>
    <xf applyBorder="1" applyAlignment="1" fillId="4" xfId="0" numFmtId="0" borderId="15" applyFont="1" fontId="14">
      <alignment horizontal="center"/>
    </xf>
    <xf applyBorder="1" applyAlignment="1" fillId="0" xfId="0" numFmtId="0" borderId="2" applyFont="1" fontId="12">
      <alignment vertical="center" horizontal="center" shrinkToFit="1"/>
    </xf>
    <xf applyBorder="1" applyAlignment="1" fillId="0" xfId="0" numFmtId="0" borderId="10" applyFont="1" fontId="13">
      <alignment vertical="center" horizontal="center" shrinkToFit="1"/>
    </xf>
    <xf applyBorder="1" applyAlignment="1" fillId="0" xfId="0" numFmtId="0" borderId="2" applyFont="1" fontId="12">
      <alignment vertical="center" horizontal="left" shrinkToFit="1"/>
    </xf>
    <xf applyBorder="1" applyAlignment="1" fillId="7" xfId="0" numFmtId="0" borderId="5" applyFont="1" fontId="11" applyFill="1">
      <alignment vertical="center" horizontal="center" shrinkToFit="1"/>
    </xf>
    <xf applyBorder="1" applyAlignment="1" fillId="0" xfId="0" numFmtId="0" borderId="15" applyFont="1" fontId="14">
      <alignment horizontal="center"/>
    </xf>
    <xf applyBorder="1" applyAlignment="1" fillId="2" xfId="0" numFmtId="0" borderId="2" applyFont="1" fontId="1">
      <alignment vertical="center" horizontal="center" wrapText="1"/>
    </xf>
    <xf applyBorder="1" applyAlignment="1" fillId="7" xfId="0" numFmtId="0" borderId="2" applyFont="1" fontId="21">
      <alignment vertical="center" horizontal="center" shrinkToFit="1"/>
    </xf>
    <xf applyBorder="1" applyAlignment="1" fillId="7" xfId="0" numFmtId="0" borderId="10" applyFont="1" fontId="13">
      <alignment vertical="center" horizontal="center" shrinkToFit="1"/>
    </xf>
    <xf applyBorder="1" applyAlignment="1" fillId="7" xfId="0" numFmtId="0" borderId="5" applyFont="1" fontId="12">
      <alignment vertical="center" horizontal="left" shrinkToFit="1"/>
    </xf>
    <xf applyBorder="1" applyAlignment="1" fillId="7" xfId="0" numFmtId="0" borderId="11" applyFont="1" fontId="14">
      <alignment horizontal="center"/>
    </xf>
    <xf applyBorder="1" applyAlignment="1" fillId="7" xfId="0" numFmtId="0" borderId="10" applyFont="1" fontId="14">
      <alignment horizontal="center"/>
    </xf>
    <xf applyAlignment="1" fillId="0" xfId="0" numFmtId="0" borderId="1" applyFont="1" fontId="22">
      <alignment horizontal="left" wrapText="1"/>
    </xf>
    <xf applyBorder="1" applyAlignment="1" fillId="4" xfId="0" numFmtId="0" borderId="16" applyFont="1" fontId="14">
      <alignment horizontal="center"/>
    </xf>
    <xf applyBorder="1" applyAlignment="1" fillId="4" xfId="0" numFmtId="0" borderId="17" applyFont="1" fontId="14">
      <alignment horizontal="center"/>
    </xf>
    <xf applyBorder="1" fillId="3" xfId="0" numFmtId="0" borderId="1" applyFont="1" fontId="15"/>
    <xf fillId="0" xfId="0" numFmtId="0" borderId="1" applyFont="1" fontId="15"/>
    <xf applyBorder="1" applyAlignment="1" fillId="0" xfId="0" numFmtId="0" borderId="6" applyFont="1" fontId="4">
      <alignment vertical="center" horizontal="center" wrapText="1"/>
    </xf>
    <xf applyBorder="1" applyAlignment="1" fillId="5" xfId="0" numFmtId="0" borderId="11" applyFont="1" fontId="14">
      <alignment horizontal="center"/>
    </xf>
    <xf applyBorder="1" applyAlignment="1" fillId="5" xfId="0" numFmtId="0" borderId="10" applyFont="1" fontId="14">
      <alignment horizontal="center"/>
    </xf>
    <xf applyBorder="1" applyAlignment="1" fillId="0" xfId="0" numFmtId="0" borderId="18" applyFont="1" fontId="11">
      <alignment vertical="center" horizontal="center" shrinkToFit="1"/>
    </xf>
    <xf applyAlignment="1" fillId="0" xfId="0" numFmtId="0" borderId="1" applyFont="1" fontId="22">
      <alignment vertical="center" horizontal="center" wrapText="1"/>
    </xf>
    <xf applyBorder="1" applyAlignment="1" fillId="0" xfId="0" numFmtId="0" borderId="14" applyFont="1" fontId="12">
      <alignment vertical="center" horizontal="center" shrinkToFit="1"/>
    </xf>
    <xf applyAlignment="1" fillId="0" xfId="0" numFmtId="0" borderId="1" applyFont="1" fontId="16">
      <alignment horizontal="left" wrapText="1"/>
    </xf>
    <xf applyBorder="1" applyAlignment="1" fillId="6" xfId="0" numFmtId="0" borderId="6" applyFont="1" fontId="3">
      <alignment vertical="center" horizontal="center" wrapText="1"/>
    </xf>
    <xf applyBorder="1" applyAlignment="1" fillId="4" xfId="0" numFmtId="0" borderId="19" applyFont="1" fontId="23">
      <alignment vertical="center" horizontal="center" shrinkToFit="1"/>
    </xf>
    <xf applyBorder="1" applyAlignment="1" fillId="0" xfId="0" numFmtId="0" borderId="2" applyFont="1" fontId="24">
      <alignment vertical="center" horizontal="center" wrapText="1"/>
    </xf>
    <xf applyAlignment="1" fillId="0" xfId="0" numFmtId="0" borderId="1" applyFont="1" fontId="15">
      <alignment/>
    </xf>
    <xf applyBorder="1" applyAlignment="1" fillId="3" xfId="0" numFmtId="0" borderId="17" applyFont="1" fontId="25">
      <alignment vertical="top" horizontal="center"/>
    </xf>
    <xf applyBorder="1" applyAlignment="1" fillId="0" xfId="0" numFmtId="0" borderId="2" applyFont="1" fontId="12">
      <alignment vertical="center" horizontal="center" shrinkToFit="1"/>
    </xf>
    <xf applyBorder="1" applyAlignment="1" fillId="0" xfId="0" numFmtId="0" borderId="20" applyFont="1" fontId="11">
      <alignment vertical="center" horizontal="center" shrinkToFit="1"/>
    </xf>
    <xf applyBorder="1" applyAlignment="1" fillId="0" xfId="0" numFmtId="0" borderId="14" applyFont="1" fontId="26">
      <alignment horizontal="center" wrapText="1"/>
    </xf>
    <xf applyBorder="1" applyAlignment="1" fillId="2" xfId="0" numFmtId="0" borderId="2" applyFont="1" fontId="27">
      <alignment vertical="center" horizontal="center" wrapText="1"/>
    </xf>
    <xf applyBorder="1" applyAlignment="1" fillId="0" xfId="0" numFmtId="0" borderId="16" applyFont="1" fontId="14">
      <alignment horizontal="center"/>
    </xf>
    <xf applyBorder="1" applyAlignment="1" fillId="0" xfId="0" numFmtId="0" borderId="17" applyFont="1" fontId="14">
      <alignment horizontal="center"/>
    </xf>
    <xf applyBorder="1" applyAlignment="1" fillId="0" xfId="0" numFmtId="0" borderId="19" applyFont="1" fontId="28">
      <alignment horizontal="center" wrapText="1"/>
    </xf>
    <xf applyBorder="1" applyAlignment="1" fillId="0" xfId="0" numFmtId="0" borderId="4" applyFont="1" fontId="14">
      <alignment horizontal="center"/>
    </xf>
    <xf applyAlignment="1" fillId="0" xfId="0" numFmtId="0" borderId="1" applyFont="1" fontId="14">
      <alignment horizontal="center"/>
    </xf>
    <xf applyBorder="1" applyAlignment="1" fillId="0" xfId="0" numFmtId="0" borderId="2" applyFont="1" fontId="29">
      <alignment vertical="center" horizontal="center" wrapText="1"/>
    </xf>
    <xf applyBorder="1" applyAlignment="1" fillId="0" xfId="0" numFmtId="0" borderId="21" applyFont="1" fontId="14">
      <alignment horizontal="center"/>
    </xf>
    <xf applyBorder="1" applyAlignment="1" fillId="3" xfId="0" numFmtId="0" borderId="14" applyFont="1" fontId="30">
      <alignment vertical="center" horizontal="center"/>
    </xf>
    <xf applyBorder="1" applyAlignment="1" fillId="0" xfId="0" numFmtId="0" borderId="18" applyFont="1" fontId="4">
      <alignment vertical="center" horizontal="center" wrapText="1"/>
    </xf>
    <xf applyBorder="1" applyAlignment="1" fillId="0" xfId="0" numFmtId="0" borderId="14" applyFont="1" fontId="12">
      <alignment vertical="center" horizontal="center" shrinkToFit="1"/>
    </xf>
    <xf applyBorder="1" applyAlignment="1" fillId="3" xfId="0" numFmtId="0" borderId="18" applyFont="1" fontId="31">
      <alignment vertical="center" horizontal="center"/>
    </xf>
    <xf applyBorder="1" applyAlignment="1" fillId="3" xfId="0" numFmtId="0" borderId="22" applyFont="1" fontId="32">
      <alignment vertical="top" horizontal="center"/>
    </xf>
    <xf applyBorder="1" applyAlignment="1" fillId="0" xfId="0" numFmtId="0" borderId="2" applyFont="1" fontId="9">
      <alignment vertical="center" horizontal="center" shrinkToFit="1"/>
    </xf>
    <xf applyAlignment="1" fillId="4" xfId="0" numFmtId="0" borderId="1" applyFont="1" fontId="14">
      <alignment horizontal="center"/>
    </xf>
    <xf applyBorder="1" applyAlignment="1" fillId="4" xfId="0" numFmtId="0" borderId="21" applyFont="1" fontId="14">
      <alignment horizontal="center"/>
    </xf>
    <xf applyAlignment="1" fillId="0" xfId="0" numFmtId="0" borderId="1" applyFont="1" fontId="33">
      <alignment vertical="center" horizontal="left" wrapText="1"/>
    </xf>
    <xf applyBorder="1" applyAlignment="1" fillId="4" xfId="0" numFmtId="0" borderId="18" applyFont="1" fontId="12">
      <alignment vertical="center" horizontal="center" shrinkToFit="1"/>
    </xf>
    <xf applyAlignment="1" fillId="3" xfId="0" numFmtId="0" borderId="1" applyFont="1" fontId="22">
      <alignment horizontal="center"/>
    </xf>
    <xf applyAlignment="1" fillId="0" xfId="0" numFmtId="0" borderId="1" applyFont="1" fontId="15">
      <alignment horizontal="center"/>
    </xf>
    <xf applyBorder="1" applyAlignment="1" fillId="0" xfId="0" numFmtId="0" borderId="18" applyFont="1" fontId="9">
      <alignment vertical="center" horizontal="center" wrapText="1"/>
    </xf>
    <xf applyBorder="1" applyAlignment="1" fillId="0" xfId="0" numFmtId="0" borderId="19" applyFont="1" fontId="12">
      <alignment vertical="center" horizontal="center" shrinkToFit="1"/>
    </xf>
    <xf applyBorder="1" applyAlignment="1" fillId="0" xfId="0" numFmtId="0" borderId="2" applyFont="1" fontId="34">
      <alignment vertical="center" horizontal="left" shrinkToFit="1"/>
    </xf>
    <xf applyBorder="1" applyAlignment="1" fillId="0" xfId="0" numFmtId="0" borderId="2" applyFont="1" fontId="35">
      <alignment vertical="center" horizontal="center" wrapText="1"/>
    </xf>
    <xf applyBorder="1" applyAlignment="1" fillId="0" xfId="0" numFmtId="0" borderId="2" applyFont="1" fontId="9">
      <alignment vertical="center" horizontal="center" wrapText="1"/>
    </xf>
    <xf applyBorder="1" applyAlignment="1" fillId="0" xfId="0" numFmtId="0" borderId="20" applyFont="1" fontId="14">
      <alignment horizontal="center"/>
    </xf>
    <xf applyBorder="1" applyAlignment="1" fillId="0" xfId="0" numFmtId="0" borderId="23" applyFont="1" fontId="14">
      <alignment horizontal="center"/>
    </xf>
    <xf applyBorder="1" applyAlignment="1" fillId="0" xfId="0" numFmtId="0" borderId="22" applyFont="1" fontId="14">
      <alignment horizontal="center"/>
    </xf>
    <xf applyBorder="1" applyAlignment="1" fillId="0" xfId="0" numFmtId="0" borderId="18" applyFont="1" fontId="12">
      <alignment vertical="center" horizontal="center" shrinkToFit="1"/>
    </xf>
    <xf applyBorder="1" applyAlignment="1" fillId="4" xfId="0" numFmtId="0" borderId="23" applyFont="1" fontId="14">
      <alignment horizontal="center"/>
    </xf>
    <xf applyBorder="1" applyAlignment="1" fillId="4" xfId="0" numFmtId="0" borderId="22" applyFont="1" fontId="14">
      <alignment horizontal="center"/>
    </xf>
    <xf applyAlignment="1" fillId="0" xfId="0" numFmtId="0" borderId="1" applyFont="1" fontId="15">
      <alignment/>
    </xf>
    <xf applyBorder="1" applyAlignment="1" fillId="7" xfId="0" numFmtId="0" borderId="2" applyFont="1" fontId="11">
      <alignment vertical="center" horizontal="center" shrinkToFit="1"/>
    </xf>
    <xf applyBorder="1" applyAlignment="1" fillId="7" xfId="0" numFmtId="0" borderId="18" applyFont="1" fontId="12">
      <alignment vertical="center" horizontal="center" shrinkToFit="1"/>
    </xf>
    <xf applyBorder="1" applyAlignment="1" fillId="0" xfId="0" numFmtId="0" borderId="2" applyFont="1" fontId="9">
      <alignment vertical="center" horizontal="center" wrapText="1"/>
    </xf>
    <xf applyBorder="1" applyAlignment="1" fillId="8" xfId="0" numFmtId="0" borderId="2" applyFont="1" fontId="9" applyFill="1">
      <alignment vertical="center" horizontal="center" wrapText="1"/>
    </xf>
    <xf applyBorder="1" applyAlignment="1" fillId="8" xfId="0" numFmtId="0" borderId="2" applyFont="1" fontId="36">
      <alignment vertical="center" horizontal="center" wrapText="1"/>
    </xf>
    <xf applyBorder="1" applyAlignment="1" fillId="5" xfId="0" numFmtId="0" borderId="2" applyFont="1" fontId="11">
      <alignment vertical="center" horizontal="center" shrinkToFit="1"/>
    </xf>
    <xf applyBorder="1" applyAlignment="1" fillId="0" xfId="0" numFmtId="0" borderId="18" applyFont="1" fontId="9">
      <alignment vertical="center" horizontal="center" shrinkToFit="1"/>
    </xf>
    <xf applyBorder="1" applyAlignment="1" fillId="5" xfId="0" numFmtId="0" borderId="14" applyFont="1" fontId="37">
      <alignment vertical="center" horizontal="center" shrinkToFit="1"/>
    </xf>
    <xf applyAlignment="1" fillId="0" xfId="0" numFmtId="0" borderId="1" applyFont="1" fontId="22">
      <alignment vertical="center" horizontal="left" wrapText="1"/>
    </xf>
    <xf applyAlignment="1" fillId="0" xfId="0" numFmtId="0" borderId="1" applyFont="1" fontId="10">
      <alignment vertical="center" horizontal="center" shrinkToFit="1"/>
    </xf>
    <xf applyBorder="1" applyAlignment="1" fillId="5" xfId="0" numFmtId="0" borderId="2" applyFont="1" fontId="12">
      <alignment vertical="center" horizontal="left" shrinkToFit="1"/>
    </xf>
    <xf applyBorder="1" applyAlignment="1" fillId="0" xfId="0" numFmtId="0" borderId="2" applyFont="1" fontId="38">
      <alignment vertical="center" horizontal="center" shrinkToFit="1"/>
    </xf>
    <xf applyBorder="1" applyAlignment="1" fillId="0" xfId="0" numFmtId="164" borderId="2" applyFont="1" fontId="9" applyNumberFormat="1">
      <alignment vertical="center" horizontal="center" shrinkToFit="1"/>
    </xf>
    <xf applyBorder="1" applyAlignment="1" fillId="0" xfId="0" numFmtId="0" borderId="2" applyFont="1" fontId="36">
      <alignment vertical="center" horizontal="center" wrapText="1"/>
    </xf>
    <xf applyBorder="1" applyAlignment="1" fillId="7" xfId="0" numFmtId="0" borderId="2" applyFont="1" fontId="12">
      <alignment vertical="center" horizontal="left" shrinkToFit="1"/>
    </xf>
    <xf applyBorder="1" applyAlignment="1" fillId="0" xfId="0" numFmtId="0" borderId="18" applyFont="1" fontId="10">
      <alignment vertical="center" horizontal="center" shrinkToFit="1"/>
    </xf>
    <xf applyAlignment="1" fillId="0" xfId="0" numFmtId="0" borderId="1" applyFont="1" fontId="16">
      <alignment horizontal="center" wrapText="1"/>
    </xf>
    <xf applyAlignment="1" fillId="0" xfId="0" numFmtId="0" borderId="1" applyFont="1" fontId="16">
      <alignment horizontal="left" wrapText="1"/>
    </xf>
    <xf applyBorder="1" applyAlignment="1" fillId="0" xfId="0" numFmtId="0" borderId="2" applyFont="1" fontId="12">
      <alignment vertical="center" horizontal="left" shrinkToFit="1"/>
    </xf>
    <xf applyBorder="1" applyAlignment="1" fillId="4" xfId="0" numFmtId="0" borderId="14" applyFont="1" fontId="12">
      <alignment vertical="center" horizontal="center" shrinkToFit="1"/>
    </xf>
    <xf applyBorder="1" applyAlignment="1" fillId="0" xfId="0" numFmtId="0" borderId="11" applyFont="1" fontId="14">
      <alignment horizontal="center"/>
    </xf>
    <xf applyBorder="1" applyAlignment="1" fillId="4" xfId="0" numFmtId="0" borderId="19" applyFont="1" fontId="12">
      <alignment vertical="center" horizontal="center" shrinkToFit="1"/>
    </xf>
    <xf applyBorder="1" applyAlignment="1" fillId="0" xfId="0" numFmtId="0" borderId="10" applyFont="1" fontId="14">
      <alignment horizontal="center"/>
    </xf>
    <xf applyBorder="1" applyAlignment="1" fillId="4" xfId="0" numFmtId="0" borderId="4" applyFont="1" fontId="14">
      <alignment horizontal="center"/>
    </xf>
    <xf applyBorder="1" applyAlignment="1" fillId="4" xfId="0" numFmtId="0" borderId="2" applyFont="1" fontId="12">
      <alignment vertical="center" horizontal="left" shrinkToFit="1"/>
    </xf>
    <xf applyBorder="1" applyAlignment="1" fillId="4" xfId="0" numFmtId="0" borderId="20" applyFont="1" fontId="14">
      <alignment horizontal="center"/>
    </xf>
    <xf applyBorder="1" applyAlignment="1" fillId="0" xfId="0" numFmtId="0" borderId="2" applyFont="1" fontId="11">
      <alignment vertical="center" horizontal="center" shrinkToFit="1"/>
    </xf>
    <xf applyBorder="1" applyAlignment="1" fillId="7" xfId="0" numFmtId="0" borderId="15" applyFont="1" fontId="14">
      <alignment horizontal="center"/>
    </xf>
    <xf applyBorder="1" applyAlignment="1" fillId="7" xfId="0" numFmtId="0" borderId="16" applyFont="1" fontId="14">
      <alignment horizontal="center"/>
    </xf>
    <xf applyBorder="1" applyAlignment="1" fillId="7" xfId="0" numFmtId="0" borderId="17" applyFont="1" fontId="14">
      <alignment horizontal="center"/>
    </xf>
    <xf applyBorder="1" applyAlignment="1" fillId="0" xfId="0" numFmtId="1" borderId="22" applyFont="1" fontId="13" applyNumberFormat="1">
      <alignment vertical="center" horizontal="center"/>
    </xf>
    <xf applyBorder="1" applyAlignment="1" fillId="7" xfId="0" numFmtId="0" borderId="2" applyFont="1" fontId="12">
      <alignment vertical="center" horizontal="center" shrinkToFit="1"/>
    </xf>
    <xf applyBorder="1" applyAlignment="1" fillId="0" xfId="0" numFmtId="1" borderId="18" applyFont="1" fontId="13" applyNumberFormat="1">
      <alignment horizontal="center"/>
    </xf>
    <xf applyBorder="1" applyAlignment="1" fillId="0" xfId="0" numFmtId="1" borderId="20" applyFont="1" fontId="13" applyNumberFormat="1">
      <alignment horizontal="center"/>
    </xf>
    <xf applyBorder="1" applyAlignment="1" fillId="4" xfId="0" numFmtId="0" borderId="2" applyFont="1" fontId="12">
      <alignment vertical="center" horizontal="center" shrinkToFit="1"/>
    </xf>
    <xf applyBorder="1" applyAlignment="1" fillId="5" xfId="0" numFmtId="0" borderId="16" applyFont="1" fontId="14">
      <alignment horizontal="center"/>
    </xf>
    <xf applyAlignment="1" fillId="0" xfId="0" numFmtId="0" borderId="1" applyFont="1" fontId="16">
      <alignment horizontal="center"/>
    </xf>
    <xf applyAlignment="1" fillId="0" xfId="0" numFmtId="0" borderId="1" applyFont="1" fontId="39">
      <alignment horizontal="center"/>
    </xf>
    <xf applyBorder="1" applyAlignment="1" fillId="5" xfId="0" numFmtId="0" borderId="17" applyFont="1" fontId="14">
      <alignment horizontal="center"/>
    </xf>
    <xf applyBorder="1" applyAlignment="1" fillId="0" xfId="0" numFmtId="1" borderId="2" applyFont="1" fontId="13" applyNumberFormat="1">
      <alignment horizontal="center"/>
    </xf>
    <xf applyBorder="1" applyAlignment="1" fillId="0" xfId="0" numFmtId="0" borderId="24" applyFont="1" fontId="0">
      <alignment horizontal="center"/>
    </xf>
    <xf applyBorder="1" applyAlignment="1" fillId="7" xfId="0" numFmtId="0" borderId="4" applyFont="1" fontId="14">
      <alignment horizontal="center"/>
    </xf>
    <xf applyAlignment="1" fillId="7" xfId="0" numFmtId="0" borderId="1" applyFont="1" fontId="14">
      <alignment horizontal="center"/>
    </xf>
    <xf applyBorder="1" applyAlignment="1" fillId="7" xfId="0" numFmtId="0" borderId="21" applyFont="1" fontId="14">
      <alignment horizontal="center"/>
    </xf>
    <xf applyBorder="1" applyAlignment="1" fillId="7" xfId="0" numFmtId="0" borderId="20" applyFont="1" fontId="14">
      <alignment horizontal="center"/>
    </xf>
    <xf applyBorder="1" applyAlignment="1" fillId="7" xfId="0" numFmtId="0" borderId="23" applyFont="1" fontId="14">
      <alignment horizontal="center"/>
    </xf>
    <xf applyBorder="1" applyAlignment="1" fillId="7" xfId="0" numFmtId="0" borderId="22" applyFont="1" fontId="14">
      <alignment horizontal="center"/>
    </xf>
    <xf applyBorder="1" applyAlignment="1" fillId="8" xfId="0" numFmtId="0" borderId="2" applyFont="1" fontId="11">
      <alignment vertical="center" horizontal="center" shrinkToFit="1"/>
    </xf>
    <xf applyBorder="1" applyAlignment="1" fillId="0" xfId="0" numFmtId="0" borderId="18" applyFont="1" fontId="12">
      <alignment vertical="center" horizontal="center" shrinkToFit="1"/>
    </xf>
    <xf applyBorder="1" applyAlignment="1" fillId="7" xfId="0" numFmtId="0" borderId="2" applyFont="1" fontId="12">
      <alignment vertical="center" horizontal="center" shrinkToFit="1"/>
    </xf>
    <xf applyBorder="1" applyAlignment="1" fillId="4" xfId="0" numFmtId="0" borderId="14" applyFont="1" fontId="12">
      <alignment vertical="center" horizontal="center" shrinkToFit="1"/>
    </xf>
    <xf applyBorder="1" applyAlignment="1" fillId="7" xfId="0" numFmtId="0" borderId="5" applyFont="1" fontId="14">
      <alignment horizontal="center"/>
    </xf>
    <xf applyBorder="1" applyAlignment="1" fillId="0" xfId="0" numFmtId="0" borderId="2" applyFont="1" fontId="10">
      <alignment vertical="center" horizontal="center" shrinkToFit="1"/>
    </xf>
    <xf applyBorder="1" applyAlignment="1" fillId="0" xfId="0" numFmtId="0" borderId="2" applyFont="1" fontId="12">
      <alignment vertical="center" horizontal="center" shrinkToFit="1"/>
    </xf>
    <xf applyBorder="1" applyAlignment="1" fillId="3" xfId="0" numFmtId="0" borderId="14" applyFont="1" fontId="11">
      <alignment vertical="center" horizontal="center" shrinkToFit="1"/>
    </xf>
    <xf applyBorder="1" applyAlignment="1" fillId="0" xfId="0" numFmtId="0" borderId="5" applyFont="1" fontId="11">
      <alignment vertical="center" horizontal="center" shrinkToFit="1"/>
    </xf>
    <xf applyBorder="1" applyAlignment="1" fillId="0" xfId="0" numFmtId="0" borderId="2" applyFont="1" fontId="11">
      <alignment vertical="center" horizontal="center"/>
    </xf>
    <xf applyBorder="1" applyAlignment="1" fillId="8" xfId="0" numFmtId="0" borderId="2" applyFont="1" fontId="11">
      <alignment vertical="center" horizontal="center"/>
    </xf>
    <xf applyBorder="1" applyAlignment="1" fillId="0" xfId="0" numFmtId="0" borderId="9" applyFont="1" fontId="10">
      <alignment vertical="center" horizontal="center" shrinkToFit="1"/>
    </xf>
    <xf applyBorder="1" applyAlignment="1" fillId="0" xfId="0" numFmtId="0" borderId="2" applyFont="1" fontId="40">
      <alignment horizontal="left"/>
    </xf>
    <xf applyBorder="1" applyAlignment="1" fillId="5" xfId="0" numFmtId="0" borderId="19" applyFont="1" fontId="41">
      <alignment vertical="center" horizontal="center" shrinkToFit="1"/>
    </xf>
    <xf applyBorder="1" applyAlignment="1" fillId="0" xfId="0" numFmtId="0" borderId="5" applyFont="1" fontId="11">
      <alignment vertical="center" horizontal="center" shrinkToFit="1"/>
    </xf>
    <xf applyBorder="1" applyAlignment="1" fillId="4" xfId="0" numFmtId="0" borderId="10" applyFont="1" fontId="35">
      <alignment vertical="center" horizontal="center" shrinkToFit="1"/>
    </xf>
    <xf applyBorder="1" applyAlignment="1" fillId="0" xfId="0" numFmtId="0" borderId="4" applyFont="1" fontId="42">
      <alignment horizontal="left" wrapText="1"/>
    </xf>
    <xf applyBorder="1" applyAlignment="1" fillId="0" xfId="0" numFmtId="0" borderId="14" applyFont="1" fontId="43">
      <alignment vertical="center" horizontal="center" shrinkToFit="1"/>
    </xf>
    <xf applyBorder="1" applyAlignment="1" fillId="4" xfId="0" numFmtId="0" borderId="2" applyFont="1" fontId="11">
      <alignment vertical="center" horizontal="left" shrinkToFit="1"/>
    </xf>
    <xf applyAlignment="1" fillId="5" xfId="0" numFmtId="0" borderId="1" applyFont="1" fontId="14">
      <alignment horizontal="center"/>
    </xf>
    <xf applyBorder="1" applyAlignment="1" fillId="5" xfId="0" numFmtId="0" borderId="21" applyFont="1" fontId="14">
      <alignment horizontal="center"/>
    </xf>
    <xf applyBorder="1" applyAlignment="1" fillId="0" xfId="0" numFmtId="0" borderId="10" applyFont="1" fontId="40">
      <alignment horizontal="center"/>
    </xf>
    <xf applyBorder="1" applyAlignment="1" fillId="0" xfId="0" numFmtId="0" borderId="10" applyFont="1" fontId="15">
      <alignment/>
    </xf>
    <xf applyBorder="1" applyAlignment="1" fillId="0" xfId="0" numFmtId="164" borderId="10" applyFont="1" fontId="15" applyNumberFormat="1">
      <alignment/>
    </xf>
    <xf applyAlignment="1" fillId="0" xfId="0" numFmtId="0" borderId="1" applyFont="1" fontId="44">
      <alignment horizontal="center"/>
    </xf>
    <xf applyBorder="1" applyAlignment="1" fillId="0" xfId="0" numFmtId="164" borderId="10" applyFont="1" fontId="40" applyNumberFormat="1">
      <alignment horizontal="center"/>
    </xf>
    <xf applyAlignment="1" fillId="0" xfId="0" numFmtId="0" borderId="1" applyFont="1" fontId="45">
      <alignment horizontal="left" wrapText="1"/>
    </xf>
    <xf applyBorder="1" applyAlignment="1" fillId="0" xfId="0" numFmtId="0" borderId="2" applyFont="1" fontId="46">
      <alignment vertical="center" horizontal="center"/>
    </xf>
    <xf applyBorder="1" applyAlignment="1" fillId="8" xfId="0" numFmtId="0" borderId="2" applyFont="1" fontId="46">
      <alignment vertical="center" horizontal="center"/>
    </xf>
    <xf applyBorder="1" applyAlignment="1" fillId="7" xfId="0" numFmtId="0" borderId="2" applyFont="1" fontId="11">
      <alignment vertical="center" horizontal="center" shrinkToFit="1"/>
    </xf>
    <xf applyBorder="1" applyAlignment="1" fillId="7" xfId="0" numFmtId="0" borderId="18" applyFont="1" fontId="12">
      <alignment vertical="center" horizontal="center" shrinkToFit="1"/>
    </xf>
    <xf applyBorder="1" applyAlignment="1" fillId="3" xfId="0" numFmtId="0" borderId="19" applyFont="1" fontId="11">
      <alignment vertical="center" horizontal="center" shrinkToFit="1"/>
    </xf>
    <xf applyBorder="1" applyAlignment="1" fillId="0" xfId="0" numFmtId="0" borderId="2" applyFont="1" fontId="46">
      <alignment vertical="center" horizontal="center"/>
    </xf>
    <xf applyBorder="1" applyAlignment="1" fillId="0" xfId="0" numFmtId="0" borderId="18" applyFont="1" fontId="40">
      <alignment horizontal="left"/>
    </xf>
    <xf applyBorder="1" applyAlignment="1" fillId="0" xfId="0" numFmtId="0" borderId="22" applyFont="1" fontId="15">
      <alignment/>
    </xf>
    <xf applyBorder="1" applyAlignment="1" fillId="0" xfId="0" numFmtId="0" borderId="22" applyFont="1" fontId="40">
      <alignment horizontal="center"/>
    </xf>
    <xf applyBorder="1" applyAlignment="1" fillId="0" xfId="0" numFmtId="164" borderId="22" applyFont="1" fontId="15" applyNumberFormat="1">
      <alignment/>
    </xf>
    <xf applyBorder="1" applyAlignment="1" fillId="0" xfId="0" numFmtId="164" borderId="22" applyFont="1" fontId="40" applyNumberFormat="1">
      <alignment horizontal="center"/>
    </xf>
    <xf applyAlignment="1" fillId="0" xfId="0" numFmtId="0" borderId="1" applyFont="1" fontId="12">
      <alignment vertical="center" horizontal="center"/>
    </xf>
    <xf applyBorder="1" applyAlignment="1" fillId="0" xfId="0" numFmtId="164" borderId="2" applyFont="1" fontId="40" applyNumberFormat="1">
      <alignment horizontal="center"/>
    </xf>
    <xf fillId="3" xfId="0" numFmtId="0" borderId="1" applyFont="1" fontId="0"/>
    <xf applyBorder="1" applyAlignment="1" fillId="0" xfId="0" numFmtId="164" borderId="22" applyFont="1" fontId="40" applyNumberFormat="1">
      <alignment horizontal="center"/>
    </xf>
    <xf applyBorder="1" applyAlignment="1" fillId="5" xfId="0" numFmtId="0" borderId="18" applyFont="1" fontId="12">
      <alignment vertical="center" horizontal="center" shrinkToFit="1"/>
    </xf>
    <xf applyBorder="1" applyAlignment="1" fillId="5" xfId="0" numFmtId="0" borderId="23" applyFont="1" fontId="14">
      <alignment horizontal="center"/>
    </xf>
    <xf applyBorder="1" applyAlignment="1" fillId="0" xfId="0" numFmtId="0" borderId="19" applyFont="1" fontId="47">
      <alignment vertical="center" horizontal="center" shrinkToFit="1"/>
    </xf>
    <xf applyBorder="1" applyAlignment="1" fillId="5" xfId="0" numFmtId="0" borderId="22" applyFont="1" fontId="14">
      <alignment horizontal="center"/>
    </xf>
    <xf applyBorder="1" applyAlignment="1" fillId="0" xfId="0" numFmtId="0" borderId="19" applyFont="1" fontId="12">
      <alignment vertical="center" horizontal="center" shrinkToFit="1"/>
    </xf>
    <xf applyBorder="1" applyAlignment="1" fillId="5" xfId="0" numFmtId="0" borderId="2" applyFont="1" fontId="12">
      <alignment vertical="center" horizontal="center" shrinkToFit="1"/>
    </xf>
    <xf applyAlignment="1" fillId="0" xfId="0" numFmtId="0" borderId="1" applyFont="1" fontId="45">
      <alignment horizontal="left"/>
    </xf>
    <xf fillId="0" xfId="0" numFmtId="0" borderId="1" applyFont="1" fontId="0"/>
    <xf applyBorder="1" applyAlignment="1" fillId="0" xfId="0" numFmtId="0" borderId="5" applyFont="1" fontId="35">
      <alignment vertical="center" horizontal="center" shrinkToFit="1"/>
    </xf>
    <xf fillId="0" xfId="0" numFmtId="0" borderId="1" applyFont="1" fontId="0"/>
    <xf applyBorder="1" applyAlignment="1" fillId="7" xfId="0" numFmtId="0" borderId="2" applyFont="1" fontId="12">
      <alignment vertical="center" horizontal="left" shrinkToFit="1"/>
    </xf>
    <xf applyAlignment="1" fillId="0" xfId="0" numFmtId="0" borderId="1" applyFont="1" fontId="2">
      <alignment horizontal="center"/>
    </xf>
    <xf applyBorder="1" applyAlignment="1" fillId="8" xfId="0" numFmtId="0" borderId="2" applyFont="1" fontId="35">
      <alignment vertical="center" horizontal="center"/>
    </xf>
    <xf applyBorder="1" applyAlignment="1" fillId="0" xfId="0" numFmtId="0" borderId="22" applyFont="1" fontId="40">
      <alignment horizontal="center"/>
    </xf>
    <xf applyBorder="1" applyAlignment="1" fillId="0" xfId="0" numFmtId="0" borderId="18" applyFont="1" fontId="48">
      <alignment vertical="center" horizontal="center" shrinkToFit="1"/>
    </xf>
    <xf applyBorder="1" applyAlignment="1" fillId="5" xfId="0" numFmtId="0" borderId="5" applyFont="1" fontId="14">
      <alignment horizontal="center"/>
    </xf>
    <xf applyBorder="1" applyAlignment="1" fillId="8" xfId="0" numFmtId="0" borderId="2" applyFont="1" fontId="46">
      <alignment vertical="center" horizontal="center"/>
    </xf>
    <xf applyBorder="1" applyAlignment="1" fillId="4" xfId="0" numFmtId="0" borderId="18" applyFont="1" fontId="49">
      <alignment vertical="center" horizontal="center" shrinkToFit="1"/>
    </xf>
    <xf applyBorder="1" applyAlignment="1" fillId="3" xfId="0" numFmtId="0" borderId="18" applyFont="1" fontId="11">
      <alignment vertical="center" horizontal="center" shrinkToFit="1"/>
    </xf>
    <xf applyBorder="1" fillId="0" xfId="0" numFmtId="0" borderId="1" applyFont="1" fontId="15"/>
    <xf applyBorder="1" applyAlignment="1" fillId="8" xfId="0" numFmtId="0" borderId="2" applyFont="1" fontId="11">
      <alignment vertical="center" horizontal="center" shrinkToFit="1"/>
    </xf>
    <xf applyBorder="1" applyAlignment="1" fillId="5" xfId="0" numFmtId="0" borderId="15" applyFont="1" fontId="14">
      <alignment horizontal="center"/>
    </xf>
    <xf applyBorder="1" applyAlignment="1" fillId="0" xfId="0" numFmtId="0" borderId="2" applyFont="1" fontId="11">
      <alignment vertical="center" horizontal="center"/>
    </xf>
    <xf applyBorder="1" applyAlignment="1" fillId="0" xfId="0" numFmtId="0" borderId="2" applyFont="1" fontId="11">
      <alignment vertical="center" horizontal="center" shrinkToFit="1"/>
    </xf>
    <xf applyBorder="1" applyAlignment="1" fillId="0" xfId="0" numFmtId="0" borderId="5" applyFont="1" fontId="35">
      <alignment vertical="center" horizontal="center" shrinkToFit="1"/>
    </xf>
    <xf applyBorder="1" applyAlignment="1" fillId="0" xfId="0" numFmtId="0" borderId="10" applyFont="1" fontId="13">
      <alignment vertical="center" horizontal="center" shrinkToFit="1"/>
    </xf>
    <xf applyBorder="1" applyAlignment="1" fillId="5" xfId="0" numFmtId="0" borderId="2" applyFont="1" fontId="12">
      <alignment vertical="center" horizontal="center" shrinkToFit="1"/>
    </xf>
    <xf applyBorder="1" applyAlignment="1" fillId="9" xfId="0" numFmtId="164" borderId="22" applyFont="1" fontId="40" applyNumberFormat="1" applyFill="1">
      <alignment horizontal="center"/>
    </xf>
    <xf applyBorder="1" applyAlignment="1" fillId="5" xfId="0" numFmtId="0" borderId="4" applyFont="1" fontId="14">
      <alignment horizontal="center"/>
    </xf>
    <xf applyBorder="1" applyAlignment="1" fillId="0" xfId="0" numFmtId="0" borderId="18" applyFont="1" fontId="40">
      <alignment horizontal="left"/>
    </xf>
    <xf applyBorder="1" applyAlignment="1" fillId="5" xfId="0" numFmtId="0" borderId="20" applyFont="1" fontId="14">
      <alignment horizontal="center"/>
    </xf>
    <xf applyBorder="1" applyAlignment="1" fillId="0" xfId="0" numFmtId="0" borderId="2" applyFont="1" fontId="12">
      <alignment vertical="center" horizontal="left" shrinkToFit="1"/>
    </xf>
    <xf applyBorder="1" applyAlignment="1" fillId="4" xfId="0" numFmtId="0" borderId="19" applyFont="1" fontId="12">
      <alignment vertical="center" horizontal="center" shrinkToFit="1"/>
    </xf>
    <xf applyBorder="1" applyAlignment="1" fillId="8" xfId="0" numFmtId="0" borderId="2" applyFont="1" fontId="11">
      <alignment vertical="center" horizontal="center"/>
    </xf>
    <xf applyBorder="1" applyAlignment="1" fillId="4" xfId="0" numFmtId="0" borderId="18" applyFont="1" fontId="12">
      <alignment vertical="center" horizontal="center" shrinkToFit="1"/>
    </xf>
    <xf applyBorder="1" applyAlignment="1" fillId="5" xfId="0" numFmtId="0" borderId="14" applyFont="1" fontId="12">
      <alignment vertical="center" horizontal="center" shrinkToFit="1"/>
    </xf>
    <xf applyBorder="1" applyAlignment="1" fillId="9" xfId="0" numFmtId="0" borderId="22" applyFont="1" fontId="15">
      <alignment/>
    </xf>
    <xf applyBorder="1" applyAlignment="1" fillId="0" xfId="0" numFmtId="0" borderId="5" applyFont="1" fontId="12">
      <alignment vertical="center" horizontal="center" shrinkToFit="1"/>
    </xf>
    <xf applyBorder="1" applyAlignment="1" fillId="0" xfId="0" numFmtId="0" borderId="14" applyFont="1" fontId="11">
      <alignment vertical="center" horizontal="center" shrinkToFit="1"/>
    </xf>
    <xf applyBorder="1" applyAlignment="1" fillId="5" xfId="0" numFmtId="0" borderId="5" applyFont="1" fontId="11">
      <alignment vertical="center" horizontal="center" shrinkToFit="1"/>
    </xf>
    <xf fillId="0" xfId="0" numFmtId="164" borderId="1" applyFont="1" fontId="0" applyNumberFormat="1"/>
    <xf applyBorder="1" applyAlignment="1" fillId="0" xfId="0" numFmtId="0" borderId="10" applyFont="1" fontId="11">
      <alignment vertical="center" horizontal="center" shrinkToFit="1"/>
    </xf>
    <xf applyBorder="1" applyAlignment="1" fillId="0" xfId="0" numFmtId="0" borderId="19" applyFont="1" fontId="11">
      <alignment vertical="center" horizontal="center" shrinkToFit="1"/>
    </xf>
    <xf applyBorder="1" applyAlignment="1" fillId="0" xfId="0" numFmtId="0" borderId="18" applyFont="1" fontId="11">
      <alignment vertical="center" horizontal="center" shrinkToFit="1"/>
    </xf>
    <xf applyBorder="1" applyAlignment="1" fillId="0" xfId="0" numFmtId="0" borderId="2" applyFont="1" fontId="50">
      <alignment vertical="center" horizontal="center"/>
    </xf>
    <xf applyBorder="1" applyAlignment="1" fillId="8" xfId="0" numFmtId="0" borderId="2" applyFont="1" fontId="50">
      <alignment vertical="center" horizontal="center"/>
    </xf>
    <xf applyBorder="1" applyAlignment="1" fillId="8" xfId="0" numFmtId="0" borderId="2" applyFont="1" fontId="50">
      <alignment vertical="center" horizontal="center"/>
    </xf>
    <xf applyBorder="1" applyAlignment="1" fillId="0" xfId="0" numFmtId="0" borderId="2" applyFont="1" fontId="15">
      <alignment vertical="center" horizontal="center"/>
    </xf>
    <xf applyBorder="1" applyAlignment="1" fillId="0" xfId="0" numFmtId="0" borderId="10" applyFont="1" fontId="40">
      <alignment vertical="center" horizontal="center"/>
    </xf>
    <xf applyBorder="1" applyAlignment="1" fillId="5" xfId="0" numFmtId="0" borderId="18" applyFont="1" fontId="12">
      <alignment vertical="center" horizontal="center" shrinkToFit="1"/>
    </xf>
    <xf applyBorder="1" applyAlignment="1" fillId="5" xfId="0" numFmtId="0" borderId="2" applyFont="1" fontId="12">
      <alignment vertical="center" horizontal="left" shrinkToFit="1"/>
    </xf>
    <xf applyBorder="1" applyAlignment="1" fillId="0" xfId="0" numFmtId="0" borderId="10" applyFont="1" fontId="15">
      <alignment/>
    </xf>
    <xf applyBorder="1" applyAlignment="1" fillId="0" xfId="0" numFmtId="0" borderId="10" applyFont="1" fontId="46">
      <alignment horizontal="center"/>
    </xf>
    <xf applyBorder="1" applyAlignment="1" fillId="0" xfId="0" numFmtId="0" borderId="10" applyFont="1" fontId="46">
      <alignment horizontal="center"/>
    </xf>
    <xf applyBorder="1" applyAlignment="1" fillId="0" xfId="0" numFmtId="0" borderId="10" applyFont="1" fontId="46">
      <alignment vertical="center" horizontal="center"/>
    </xf>
    <xf applyBorder="1" applyAlignment="1" fillId="8" xfId="0" numFmtId="0" borderId="10" applyFont="1" fontId="46">
      <alignment horizontal="center"/>
    </xf>
    <xf applyBorder="1" applyAlignment="1" fillId="5" xfId="0" numFmtId="0" borderId="14" applyFont="1" fontId="12">
      <alignment vertical="center" horizontal="center" shrinkToFit="1"/>
    </xf>
    <xf applyBorder="1" applyAlignment="1" fillId="0" xfId="0" numFmtId="0" borderId="18" applyFont="1" fontId="15">
      <alignment vertical="center" horizontal="center"/>
    </xf>
    <xf applyBorder="1" applyAlignment="1" fillId="0" xfId="0" numFmtId="0" borderId="22" applyFont="1" fontId="40">
      <alignment vertical="center" horizontal="center"/>
    </xf>
    <xf applyBorder="1" applyAlignment="1" fillId="0" xfId="0" numFmtId="0" borderId="22" applyFont="1" fontId="15">
      <alignment/>
    </xf>
    <xf applyBorder="1" applyAlignment="1" fillId="0" xfId="0" numFmtId="0" borderId="22" applyFont="1" fontId="46">
      <alignment horizontal="center"/>
    </xf>
    <xf applyBorder="1" applyAlignment="1" fillId="0" xfId="0" numFmtId="0" borderId="22" applyFont="1" fontId="46">
      <alignment horizontal="center"/>
    </xf>
    <xf applyBorder="1" applyAlignment="1" fillId="0" xfId="0" numFmtId="0" borderId="22" applyFont="1" fontId="46">
      <alignment vertical="center" horizontal="center"/>
    </xf>
    <xf applyBorder="1" applyAlignment="1" fillId="8" xfId="0" numFmtId="0" borderId="22" applyFont="1" fontId="46">
      <alignment horizontal="center"/>
    </xf>
    <xf applyBorder="1" applyAlignment="1" fillId="0" xfId="0" numFmtId="0" borderId="22" applyFont="1" fontId="40">
      <alignment vertical="center" horizontal="center"/>
    </xf>
    <xf applyBorder="1" applyAlignment="1" fillId="0" xfId="0" numFmtId="0" borderId="22" applyFont="1" fontId="50">
      <alignment horizontal="center"/>
    </xf>
    <xf applyBorder="1" applyAlignment="1" fillId="4" xfId="0" numFmtId="0" borderId="2" applyFont="1" fontId="51">
      <alignment vertical="center" horizontal="center" shrinkToFit="1"/>
    </xf>
    <xf applyBorder="1" applyAlignment="1" fillId="0" xfId="0" numFmtId="0" borderId="22" applyFont="1" fontId="46">
      <alignment vertical="center" horizontal="center"/>
    </xf>
    <xf applyBorder="1" applyAlignment="1" fillId="8" xfId="0" numFmtId="0" borderId="22" applyFont="1" fontId="50">
      <alignment horizontal="center"/>
    </xf>
    <xf applyBorder="1" applyAlignment="1" fillId="0" xfId="0" numFmtId="0" borderId="22" applyFont="1" fontId="46">
      <alignment horizontal="center"/>
    </xf>
    <xf applyBorder="1" applyAlignment="1" fillId="8" xfId="0" numFmtId="0" borderId="22" applyFont="1" fontId="46">
      <alignment horizontal="center"/>
    </xf>
    <xf applyBorder="1" applyAlignment="1" fillId="0" xfId="0" numFmtId="0" borderId="22" applyFont="1" fontId="15">
      <alignment horizontal="center"/>
    </xf>
    <xf applyBorder="1" applyAlignment="1" fillId="0" xfId="0" numFmtId="0" borderId="22" applyFont="1" fontId="15">
      <alignment horizontal="center"/>
    </xf>
    <xf applyBorder="1" applyAlignment="1" fillId="0" xfId="0" numFmtId="0" borderId="22" applyFont="1" fontId="46">
      <alignment horizontal="center"/>
    </xf>
    <xf applyBorder="1" applyAlignment="1" fillId="0" xfId="0" numFmtId="0" borderId="22" applyFont="1" fontId="50">
      <alignment horizontal="center"/>
    </xf>
    <xf applyBorder="1" applyAlignment="1" fillId="8" xfId="0" numFmtId="0" borderId="22" applyFont="1" fontId="15">
      <alignment horizontal="center"/>
    </xf>
    <xf applyBorder="1" applyAlignment="1" fillId="0" xfId="0" numFmtId="0" borderId="22" applyFont="1" fontId="46">
      <alignment vertical="center" horizontal="center"/>
    </xf>
    <xf applyBorder="1" applyAlignment="1" fillId="8" xfId="0" numFmtId="0" borderId="22" applyFont="1" fontId="46">
      <alignment horizontal="center"/>
    </xf>
    <xf applyBorder="1" applyAlignment="1" fillId="0" xfId="0" numFmtId="0" borderId="22" applyFont="1" fontId="46">
      <alignment horizontal="center"/>
    </xf>
    <xf applyBorder="1" applyAlignment="1" fillId="0" xfId="0" numFmtId="0" borderId="22" applyFont="1" fontId="50">
      <alignment horizontal="center"/>
    </xf>
    <xf applyBorder="1" applyAlignment="1" fillId="8" xfId="0" numFmtId="0" borderId="22" applyFont="1" fontId="50">
      <alignment horizontal="center"/>
    </xf>
    <xf applyBorder="1" applyAlignment="1" fillId="0" xfId="0" numFmtId="0" borderId="22" applyFont="1" fontId="15">
      <alignment horizontal="center"/>
    </xf>
    <xf applyBorder="1" applyAlignment="1" fillId="0" xfId="0" numFmtId="0" borderId="18" applyFont="1" fontId="15">
      <alignment vertical="center" horizontal="center"/>
    </xf>
    <xf applyBorder="1" fillId="3" xfId="0" numFmtId="0" borderId="1" applyFont="1" fontId="15"/>
    <xf fillId="0" xfId="0" numFmtId="0" borderId="1" applyFont="1" fontId="15"/>
    <xf applyBorder="1" applyAlignment="1" fillId="0" xfId="0" numFmtId="0" borderId="22" applyFont="1" fontId="40">
      <alignment vertical="center" horizontal="center"/>
    </xf>
    <xf applyBorder="1" applyAlignment="1" fillId="0" xfId="0" numFmtId="0" borderId="22" applyFont="1" fontId="46">
      <alignment horizontal="center"/>
    </xf>
    <xf applyBorder="1" applyAlignment="1" fillId="0" xfId="0" numFmtId="0" borderId="2" applyFont="1" fontId="44">
      <alignment/>
    </xf>
    <xf applyBorder="1" applyAlignment="1" fillId="8" xfId="0" numFmtId="0" borderId="2" applyFont="1" fontId="44">
      <alignment horizontal="center"/>
    </xf>
    <xf applyBorder="1" applyAlignment="1" fillId="0" xfId="0" numFmtId="0" borderId="2" applyFont="1" fontId="44">
      <alignment horizontal="center"/>
    </xf>
    <xf applyBorder="1" applyAlignment="1" fillId="0" xfId="0" numFmtId="0" borderId="22" applyFont="1" fontId="11">
      <alignment vertical="center" horizontal="center" shrinkToFit="1"/>
    </xf>
    <xf applyBorder="1" applyAlignment="1" fillId="8" xfId="0" numFmtId="0" borderId="22" applyFont="1" fontId="11">
      <alignment vertical="center" horizontal="center"/>
    </xf>
    <xf applyBorder="1" applyAlignment="1" fillId="0" xfId="0" numFmtId="0" borderId="22" applyFont="1" fontId="46">
      <alignment vertical="center" horizontal="center"/>
    </xf>
    <xf applyBorder="1" applyAlignment="1" fillId="8" xfId="0" numFmtId="0" borderId="22" applyFont="1" fontId="46">
      <alignment vertical="center" horizontal="center"/>
    </xf>
    <xf applyBorder="1" applyAlignment="1" fillId="8" xfId="0" numFmtId="0" borderId="2" applyFont="1" fontId="35">
      <alignment vertical="center" horizontal="center"/>
    </xf>
    <xf applyBorder="1" fillId="3" xfId="0" numFmtId="0" borderId="1" applyFont="1" fontId="0"/>
    <xf applyBorder="1" applyAlignment="1" fillId="8" xfId="0" numFmtId="0" borderId="5" applyFont="1" fontId="11">
      <alignment vertical="center" horizontal="center" shrinkToFit="1"/>
    </xf>
    <xf applyAlignment="1" fillId="0" xfId="0" numFmtId="0" borderId="1" applyFont="1" fontId="46">
      <alignment horizontal="center"/>
    </xf>
    <xf applyBorder="1" applyAlignment="1" fillId="5" xfId="0" numFmtId="0" borderId="18" applyFont="1" fontId="52">
      <alignment vertical="center" horizontal="center" shrinkToFit="1"/>
    </xf>
    <xf applyBorder="1" applyAlignment="1" fillId="0" xfId="0" numFmtId="0" borderId="2" applyFont="1" fontId="53">
      <alignment vertical="center" horizontal="center" shrinkToFit="1"/>
    </xf>
    <xf applyAlignment="1" fillId="3" xfId="0" numFmtId="0" borderId="1" applyFont="1" fontId="39">
      <alignment/>
    </xf>
    <xf applyAlignment="1" fillId="0" xfId="0" numFmtId="0" borderId="1" applyFont="1" fontId="11">
      <alignment vertical="center" horizontal="center" shrinkToFit="1"/>
    </xf>
    <xf applyAlignment="1" fillId="0" xfId="0" numFmtId="0" borderId="1" applyFont="1" fontId="46">
      <alignment/>
    </xf>
    <xf applyAlignment="1" fillId="0" xfId="0" numFmtId="0" borderId="1" applyFont="1" fontId="46">
      <alignment vertical="center" horizontal="center"/>
    </xf>
    <xf applyAlignment="1" fillId="8" xfId="0" numFmtId="0" borderId="1" applyFont="1" fontId="46">
      <alignment horizontal="center"/>
    </xf>
    <xf applyAlignment="1" fillId="0" xfId="0" numFmtId="0" borderId="1" applyFont="1" fontId="46">
      <alignment horizontal="center"/>
    </xf>
    <xf applyAlignment="1" fillId="8" xfId="0" numFmtId="0" borderId="1" applyFont="1" fontId="46">
      <alignment horizontal="center"/>
    </xf>
    <xf applyAlignment="1" fillId="0" xfId="0" numFmtId="0" borderId="1" applyFont="1" fontId="46">
      <alignment horizontal="center"/>
    </xf>
    <xf applyBorder="1" applyAlignment="1" fillId="0" xfId="0" numFmtId="0" borderId="10" applyFont="1" fontId="35">
      <alignment vertical="center" horizontal="center" shrinkToFit="1"/>
    </xf>
    <xf applyBorder="1" applyAlignment="1" fillId="0" xfId="0" numFmtId="0" borderId="2" applyFont="1" fontId="11">
      <alignment vertical="center" horizontal="left" shrinkToFit="1"/>
    </xf>
    <xf applyBorder="1" applyAlignment="1" fillId="0" xfId="0" numFmtId="0" borderId="14" applyFont="1" fontId="10">
      <alignment vertical="center" horizontal="center" shrinkToFit="1"/>
    </xf>
    <xf applyBorder="1" applyAlignment="1" fillId="0" xfId="0" numFmtId="0" borderId="14" applyFont="1" fontId="11">
      <alignment vertical="center" horizontal="center" shrinkToFit="1"/>
    </xf>
    <xf applyBorder="1" applyAlignment="1" fillId="0" xfId="0" numFmtId="0" borderId="14" applyFont="1" fontId="11">
      <alignment vertical="center" horizontal="center"/>
    </xf>
    <xf applyBorder="1" applyAlignment="1" fillId="3" xfId="0" numFmtId="0" borderId="2" applyFont="1" fontId="11">
      <alignment vertical="center" horizontal="center"/>
    </xf>
    <xf applyBorder="1" applyAlignment="1" fillId="0" xfId="0" numFmtId="0" borderId="2" applyFont="1" fontId="12">
      <alignment vertical="center" horizontal="center" wrapText="1"/>
    </xf>
    <xf applyBorder="1" applyAlignment="1" fillId="0" xfId="0" numFmtId="0" borderId="17" applyFont="1" fontId="13">
      <alignment vertical="center" horizontal="center" shrinkToFit="1"/>
    </xf>
    <xf applyBorder="1" applyAlignment="1" fillId="0" xfId="0" numFmtId="0" borderId="2" applyFont="1" fontId="54">
      <alignment vertical="center" horizontal="center" shrinkToFit="1"/>
    </xf>
    <xf applyBorder="1" applyAlignment="1" fillId="0" xfId="0" numFmtId="0" borderId="2" applyFont="1" fontId="10">
      <alignment vertical="center" horizontal="center" shrinkToFit="1"/>
    </xf>
    <xf applyBorder="1" applyAlignment="1" fillId="0" xfId="0" numFmtId="0" borderId="2" applyFont="1" fontId="55">
      <alignment/>
    </xf>
    <xf applyBorder="1" applyAlignment="1" fillId="8" xfId="0" numFmtId="0" borderId="2" applyFont="1" fontId="55">
      <alignment horizontal="center"/>
    </xf>
    <xf applyBorder="1" applyAlignment="1" fillId="0" xfId="0" numFmtId="0" borderId="2" applyFont="1" fontId="55">
      <alignment horizontal="center"/>
    </xf>
    <xf applyBorder="1" applyAlignment="1" fillId="8" xfId="0" numFmtId="0" borderId="2" applyFont="1" fontId="55">
      <alignment horizontal="center"/>
    </xf>
    <xf applyBorder="1" applyAlignment="1" fillId="0" xfId="0" numFmtId="0" borderId="2" applyFont="1" fontId="55">
      <alignment horizontal="center"/>
    </xf>
    <xf applyBorder="1" applyAlignment="1" fillId="0" xfId="0" numFmtId="0" borderId="2" applyFont="1" fontId="56">
      <alignment horizontal="center"/>
    </xf>
    <xf applyBorder="1" fillId="0" xfId="0" numFmtId="0" borderId="2" applyFont="1" fontId="44"/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worksheets/sheet5.xml" Type="http://schemas.openxmlformats.org/officeDocument/2006/relationships/worksheet" Id="rId10"/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6.xml" Type="http://schemas.openxmlformats.org/officeDocument/2006/relationships/worksheet" Id="rId4"/><Relationship Target="worksheets/sheet7.xml" Type="http://schemas.openxmlformats.org/officeDocument/2006/relationships/worksheet" Id="rId3"/><Relationship Target="worksheets/sheet8.xml" Type="http://schemas.openxmlformats.org/officeDocument/2006/relationships/worksheet" Id="rId9"/><Relationship Target="worksheets/sheet3.xml" Type="http://schemas.openxmlformats.org/officeDocument/2006/relationships/worksheet" Id="rId6"/><Relationship Target="worksheets/sheet2.xml" Type="http://schemas.openxmlformats.org/officeDocument/2006/relationships/worksheet" Id="rId5"/><Relationship Target="worksheets/sheet1.xml" Type="http://schemas.openxmlformats.org/officeDocument/2006/relationships/worksheet" Id="rId8"/><Relationship Target="worksheets/sheet4.xml" Type="http://schemas.openxmlformats.org/officeDocument/2006/relationships/worksheet" Id="rId7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2"/><Relationship Target="http://obuvoptorg.ru/" Type="http://schemas.openxmlformats.org/officeDocument/2006/relationships/hyperlink" TargetMode="External" Id="rId1"/></Relationships>
</file>

<file path=xl/worksheets/_rels/sheet2.xml.rels><?xml version="1.0" encoding="UTF-8" standalone="yes"?><Relationships xmlns="http://schemas.openxmlformats.org/package/2006/relationships"><Relationship Target="https://yadi.sk/d/keTkRlbyc94U5" Type="http://schemas.openxmlformats.org/officeDocument/2006/relationships/hyperlink" TargetMode="External" Id="rId2"/><Relationship Target="http://obuvoptorg.ru/" Type="http://schemas.openxmlformats.org/officeDocument/2006/relationships/hyperlink" TargetMode="External" Id="rId1"/><Relationship Target="https://cloclo11.cloud.mail.ru/thumb/xw1/%D1%84%D0%BE%D1%82%D0%BE%20%D0%B4%D0%BB%D1%8F%20%D0%BF%D1%80%D0%B0%D0%B9%D1%81%D0%B0/107%20%D0%BC%D0%BE%D0%B4%D0%B5%D0%BB%D1%8C%20%282%29.JPG?x-email=obyv_optom%40bk.ru" Type="http://schemas.openxmlformats.org/officeDocument/2006/relationships/hyperlink" TargetMode="External" Id="rId4"/><Relationship Target="https://drive.google.com/open?id=0B8aXMwD13bT1N2xwaE5ndEltWGM&amp;authuser=0" Type="http://schemas.openxmlformats.org/officeDocument/2006/relationships/hyperlink" TargetMode="External" Id="rId3"/><Relationship Target="../drawings/worksheetdrawing2.xml" Type="http://schemas.openxmlformats.org/officeDocument/2006/relationships/drawing" Id="rId5"/></Relationships>
</file>

<file path=xl/worksheets/_rels/sheet3.xml.rels><?xml version="1.0" encoding="UTF-8" standalone="yes"?><Relationships xmlns="http://schemas.openxmlformats.org/package/2006/relationships"><Relationship Target="https://yadi.sk/d/keTkRlbyc94U5" Type="http://schemas.openxmlformats.org/officeDocument/2006/relationships/hyperlink" TargetMode="External" Id="rId2"/><Relationship Target="http://obuvoptorg.ru/" Type="http://schemas.openxmlformats.org/officeDocument/2006/relationships/hyperlink" TargetMode="External" Id="rId1"/><Relationship Target="../drawings/worksheetdrawing3.xml" Type="http://schemas.openxmlformats.org/officeDocument/2006/relationships/drawing" Id="rId4"/><Relationship Target="https://drive.google.com/open?id=0B8aXMwD13bT1N2xwaE5ndEltWGM&amp;authuser=0" Type="http://schemas.openxmlformats.org/officeDocument/2006/relationships/hyperlink" TargetMode="External" Id="rId3"/></Relationships>
</file>

<file path=xl/worksheets/_rels/sheet4.xml.rels><?xml version="1.0" encoding="UTF-8" standalone="yes"?><Relationships xmlns="http://schemas.openxmlformats.org/package/2006/relationships"><Relationship Target="https://yadi.sk/d/keTkRlbyc94U5" Type="http://schemas.openxmlformats.org/officeDocument/2006/relationships/hyperlink" TargetMode="External" Id="rId2"/><Relationship Target="http://obuvoptorg.ru/" Type="http://schemas.openxmlformats.org/officeDocument/2006/relationships/hyperlink" TargetMode="External" Id="rId1"/><Relationship Target="https://2.downloader.disk.yandex.ru/preview/e8fbf2f07603433be2049d1ddc780b8d/mpfs/oRPuhR4aAszQ1X-kTDszFyCdyamjiQgjL2527mlbU0WU-CYcDsMRgOa8FyuNyP_fQKjPtFy5cBqDY8Mr6IbMxA%3D%3D?uid=178296072&amp;filename=14%D0%BC%D0%BE%D0%B4%D0%B5%D0%BB%D1%8C2JPG&amp;disposition=inline&amp;hash=&amp;limit=0&amp;content_type=image%2Fjpeg&amp;size=285x500" Type="http://schemas.openxmlformats.org/officeDocument/2006/relationships/hyperlink" TargetMode="External" Id="rId4"/><Relationship Target="https://drive.google.com/open?id=0B8aXMwD13bT1N2xwaE5ndEltWGM&amp;authuser=0" Type="http://schemas.openxmlformats.org/officeDocument/2006/relationships/hyperlink" TargetMode="External" Id="rId3"/><Relationship Target="../drawings/worksheetdrawing4.xml" Type="http://schemas.openxmlformats.org/officeDocument/2006/relationships/drawing" Id="rId5"/></Relationships>
</file>

<file path=xl/worksheets/_rels/sheet5.xml.rels><?xml version="1.0" encoding="UTF-8" standalone="yes"?><Relationships xmlns="http://schemas.openxmlformats.org/package/2006/relationships"><Relationship Target="https://yadi.sk/d/keTkRlbyc94U5" Type="http://schemas.openxmlformats.org/officeDocument/2006/relationships/hyperlink" TargetMode="External" Id="rId2"/><Relationship Target="http://obuvoptorg.ru/" Type="http://schemas.openxmlformats.org/officeDocument/2006/relationships/hyperlink" TargetMode="External" Id="rId1"/><Relationship Target="../drawings/worksheetdrawing5.xml" Type="http://schemas.openxmlformats.org/officeDocument/2006/relationships/drawing" Id="rId4"/><Relationship Target="https://drive.google.com/folderview?id=0B8aXMwD13bT1N2xwaE5ndEltWGM&amp;usp=drive_web" Type="http://schemas.openxmlformats.org/officeDocument/2006/relationships/hyperlink" TargetMode="External" Id="rId3"/></Relationships>
</file>

<file path=xl/worksheets/_rels/sheet6.xml.rels><?xml version="1.0" encoding="UTF-8" standalone="yes"?><Relationships xmlns="http://schemas.openxmlformats.org/package/2006/relationships"><Relationship Target="http://obuvoptorg.ru/wp-content/gallery/sapogi-zhenskie/245-4-%D0%B7%D0%B0%D0%BC%D1%88.jpg" Type="http://schemas.openxmlformats.org/officeDocument/2006/relationships/hyperlink" TargetMode="External" Id="rId39"/><Relationship Target="http://obuvoptorg.ru/wp-content/gallery/sapogi-zhenskie/245-3-%D0%B7%D0%B0%D0%BC%D1%88.jpg" Type="http://schemas.openxmlformats.org/officeDocument/2006/relationships/hyperlink" TargetMode="External" Id="rId38"/><Relationship Target="http://obuvoptorg.ru/wp-content/gallery/sapogi-zhenskie/245-1.jpg" Type="http://schemas.openxmlformats.org/officeDocument/2006/relationships/hyperlink" TargetMode="External" Id="rId37"/><Relationship Target="http://obuvoptorg.ru/wp-content/gallery/sapogi-zhenskie/118-1%D0%BA%D0%BE%D1%80.jpg" Type="http://schemas.openxmlformats.org/officeDocument/2006/relationships/hyperlink" TargetMode="External" Id="rId19"/><Relationship Target="http://obuvoptorg.ru/wp-content/gallery/sapogi-zhenskie/245.jpg" Type="http://schemas.openxmlformats.org/officeDocument/2006/relationships/hyperlink" TargetMode="External" Id="rId36"/><Relationship Target="http://obuvoptorg.ru/wp-content/gallery/sapogi-zhenskie/117-2.jpg" Type="http://schemas.openxmlformats.org/officeDocument/2006/relationships/hyperlink" TargetMode="External" Id="rId18"/><Relationship Target="http://obuvoptorg.ru/wp-content/gallery/sapogi-zhenskie/117-1.jpg" Type="http://schemas.openxmlformats.org/officeDocument/2006/relationships/hyperlink" TargetMode="External" Id="rId17"/><Relationship Target="http://obuvoptorg.ru/wp-content/gallery/sapogi-zhenskie/86-2.jpg" Type="http://schemas.openxmlformats.org/officeDocument/2006/relationships/hyperlink" TargetMode="External" Id="rId16"/><Relationship Target="http://obuvoptorg.ru/wp-content/gallery/sapogi-zhenskie/86.jpg" Type="http://schemas.openxmlformats.org/officeDocument/2006/relationships/hyperlink" TargetMode="External" Id="rId15"/><Relationship Target="http://obuvoptorg.ru/wp-content/gallery/sapogi-zhenskie/86-2-%D0%BA%D0%BE%D1%80%D0%B8%D1%87.jpg" Type="http://schemas.openxmlformats.org/officeDocument/2006/relationships/hyperlink" TargetMode="External" Id="rId14"/><Relationship Target="http://obuvoptorg.ru/wp-content/gallery/sapogi-zhenskie/234.jpg" Type="http://schemas.openxmlformats.org/officeDocument/2006/relationships/hyperlink" TargetMode="External" Id="rId30"/><Relationship Target="http://obuvoptorg.ru/wp-content/gallery/sapogi-zhenskie/71-2.jpg" Type="http://schemas.openxmlformats.org/officeDocument/2006/relationships/hyperlink" TargetMode="External" Id="rId12"/><Relationship Target="http://obuvoptorg.ru/wp-content/gallery/sapogi-zhenskie/234-1-%D0%BA%D0%BE%D0%B6%D0%B0.jpg" Type="http://schemas.openxmlformats.org/officeDocument/2006/relationships/hyperlink" TargetMode="External" Id="rId31"/><Relationship Target="http://obuvoptorg.ru/wp-content/gallery/sapogi-zhenskie/86-1-%D0%BA%D0%BE%D1%80%D0%B8%D1%87.jpg" Type="http://schemas.openxmlformats.org/officeDocument/2006/relationships/hyperlink" TargetMode="External" Id="rId13"/><Relationship Target="http://obuvoptorg.ru/wp-content/gallery/sapogi-zhenskie/71.jpg" Type="http://schemas.openxmlformats.org/officeDocument/2006/relationships/hyperlink" TargetMode="External" Id="rId10"/><Relationship Target="http://obuvoptorg.ru/wp-content/gallery/sapogi-zhenskie/71-1.jpg" Type="http://schemas.openxmlformats.org/officeDocument/2006/relationships/hyperlink" TargetMode="External" Id="rId11"/><Relationship Target="http://obuvoptorg.ru/wp-content/gallery/sapogi-zhenskie/234-%D0%BC%D0%BE%D0%B4%D0%B5%D0%BB%D1%8C-3.JPG" Type="http://schemas.openxmlformats.org/officeDocument/2006/relationships/hyperlink" TargetMode="External" Id="rId34"/><Relationship Target="http://obuvoptorg.ru/wp-content/gallery/sapogi-zhenskie/234-%D0%BC%D0%BE%D0%B4%D0%B5%D0%BB%D1%8C-2.JPG" Type="http://schemas.openxmlformats.org/officeDocument/2006/relationships/hyperlink" TargetMode="External" Id="rId35"/><Relationship Target="http://obuvoptorg.ru/wp-content/gallery/sapogi-zhenskie/234-1.jpg" Type="http://schemas.openxmlformats.org/officeDocument/2006/relationships/hyperlink" TargetMode="External" Id="rId32"/><Relationship Target="http://obuvoptorg.ru/wp-content/gallery/sapogi-zhenskie/234-2-%D0%BA%D0%BE%D0%B6%D0%B0.jpg" Type="http://schemas.openxmlformats.org/officeDocument/2006/relationships/hyperlink" TargetMode="External" Id="rId33"/><Relationship Target="../drawings/worksheetdrawing6.xml" Type="http://schemas.openxmlformats.org/officeDocument/2006/relationships/drawing" Id="rId48"/><Relationship Target="http://obuvoptorg.ru/wp-content/gallery/sapogi-zhenskie/289-1.jpg" Type="http://schemas.openxmlformats.org/officeDocument/2006/relationships/hyperlink" TargetMode="External" Id="rId47"/><Relationship Target="http://obuvoptorg.ru/wp-content/gallery/sapogi-zhenskie/199-1.jpg" Type="http://schemas.openxmlformats.org/officeDocument/2006/relationships/hyperlink" TargetMode="External" Id="rId29"/><Relationship Target="http://obuvoptorg.ru/wp-content/gallery/sapogi-zhenskie/199-5.jpg" Type="http://schemas.openxmlformats.org/officeDocument/2006/relationships/hyperlink" TargetMode="External" Id="rId26"/><Relationship Target="http://obuvoptorg.ru/wp-content/gallery/sapogi-zhenskie/199.jpg" Type="http://schemas.openxmlformats.org/officeDocument/2006/relationships/hyperlink" TargetMode="External" Id="rId25"/><Relationship Target="http://obuvoptorg.ru/wp-content/gallery/sapogi-zhenskie/199-3.jpg" Type="http://schemas.openxmlformats.org/officeDocument/2006/relationships/hyperlink" TargetMode="External" Id="rId28"/><Relationship Target="http://obuvoptorg.ru/wp-content/gallery/sapogi-zhenskie/199-2.jpg" Type="http://schemas.openxmlformats.org/officeDocument/2006/relationships/hyperlink" TargetMode="External" Id="rId27"/><Relationship Target="https://yadi.sk/d/keTkRlbyc94U5" Type="http://schemas.openxmlformats.org/officeDocument/2006/relationships/hyperlink" TargetMode="External" Id="rId2"/><Relationship Target="http://obuvoptorg.ru/wp-content/gallery/sapogi-zhenskie/118-2.jpg" Type="http://schemas.openxmlformats.org/officeDocument/2006/relationships/hyperlink" TargetMode="External" Id="rId21"/><Relationship Target="http://obuvoptorg.ru/wp-content/gallery/sapogi-zhenskie/245-5.jpg" Type="http://schemas.openxmlformats.org/officeDocument/2006/relationships/hyperlink" TargetMode="External" Id="rId40"/><Relationship Target="http://obuvoptorg.ru/" Type="http://schemas.openxmlformats.org/officeDocument/2006/relationships/hyperlink" TargetMode="External" Id="rId1"/><Relationship Target="http://obuvoptorg.ru/wp-content/gallery/sapogi-zhenskie/120.jpg" Type="http://schemas.openxmlformats.org/officeDocument/2006/relationships/hyperlink" TargetMode="External" Id="rId22"/><Relationship Target="http://obuvoptorg.ru/wp-content/gallery/sapogi-zhenskie/245-6.jpg" Type="http://schemas.openxmlformats.org/officeDocument/2006/relationships/hyperlink" TargetMode="External" Id="rId41"/><Relationship Target="http://obuvoptorg.ru/wp-content/gallery/sapogi-zhenskie/38-6-%D1%82%D0%BE%D0%BB%D1%81%D1%82%D1%8B%D0%B9-%D0%BA%D0%B0%D0%B1%D0%BB%D1%83%D0%BA.jpg" Type="http://schemas.openxmlformats.org/officeDocument/2006/relationships/hyperlink" TargetMode="External" Id="rId4"/><Relationship Target="http://obuvoptorg.ru/wp-content/gallery/sapogi-zhenskie/120-2.jpg" Type="http://schemas.openxmlformats.org/officeDocument/2006/relationships/hyperlink" TargetMode="External" Id="rId23"/><Relationship Target="http://obuvoptorg.ru/wp-content/gallery/sapogi-zhenskie/247.jpg" Type="http://schemas.openxmlformats.org/officeDocument/2006/relationships/hyperlink" TargetMode="External" Id="rId42"/><Relationship Target="https://drive.google.com/open?id=0B8aXMwD13bT1N2xwaE5ndEltWGM&amp;authuser=0" Type="http://schemas.openxmlformats.org/officeDocument/2006/relationships/hyperlink" TargetMode="External" Id="rId3"/><Relationship Target="http://obuvoptorg.ru/wp-content/gallery/sapogi-zhenskie/199-%D1%80%D0%BE%D0%B7-%D0%BD%D0%B0-%D0%B7%D0%B8%D1%82%D0%B5.jpg" Type="http://schemas.openxmlformats.org/officeDocument/2006/relationships/hyperlink" TargetMode="External" Id="rId24"/><Relationship Target="http://obuvoptorg.ru/wp-content/gallery/sapogi-zhenskie/247-1.jpg" Type="http://schemas.openxmlformats.org/officeDocument/2006/relationships/hyperlink" TargetMode="External" Id="rId43"/><Relationship Target="http://obuvoptorg.ru/wp-content/gallery/sapogi-zhenskie/250.jpg" Type="http://schemas.openxmlformats.org/officeDocument/2006/relationships/hyperlink" TargetMode="External" Id="rId44"/><Relationship Target="http://obuvoptorg.ru/wp-content/gallery/sapogi-zhenskie/250-1.jpg" Type="http://schemas.openxmlformats.org/officeDocument/2006/relationships/hyperlink" TargetMode="External" Id="rId45"/><Relationship Target="http://obuvoptorg.ru/wp-content/gallery/sapogi-zhenskie/277.jpg" Type="http://schemas.openxmlformats.org/officeDocument/2006/relationships/hyperlink" TargetMode="External" Id="rId46"/><Relationship Target="http://obuvoptorg.ru/wp-content/gallery/sapogi-zhenskie/118-1.jpg" Type="http://schemas.openxmlformats.org/officeDocument/2006/relationships/hyperlink" TargetMode="External" Id="rId20"/><Relationship Target="http://obuvoptorg.ru/wp-content/gallery/sapogi-zhenskie/70-2.jpg" Type="http://schemas.openxmlformats.org/officeDocument/2006/relationships/hyperlink" TargetMode="External" Id="rId9"/><Relationship Target="http://obuvoptorg.ru/wp-content/gallery/sapogi-zhenskie/38-8.jpg" Type="http://schemas.openxmlformats.org/officeDocument/2006/relationships/hyperlink" TargetMode="External" Id="rId6"/><Relationship Target="http://obuvoptorg.ru/wp-content/gallery/sapogi-zhenskie/38-7-%D1%82%D0%BE%D0%BB%D1%81%D1%82%D1%8B%D0%B9-%D0%BA%D0%B0%D0%B1%D0%BB%D1%83%D0%BA.jpg" Type="http://schemas.openxmlformats.org/officeDocument/2006/relationships/hyperlink" TargetMode="External" Id="rId5"/><Relationship Target="http://obuvoptorg.ru/wp-content/gallery/sapogi-zhenskie/70-1.jpg" Type="http://schemas.openxmlformats.org/officeDocument/2006/relationships/hyperlink" TargetMode="External" Id="rId8"/><Relationship Target="http://obuvoptorg.ru/wp-content/gallery/sapogi-zhenskie/54.jpg" Type="http://schemas.openxmlformats.org/officeDocument/2006/relationships/hyperlink" TargetMode="External" Id="rId7"/></Relationships>
</file>

<file path=xl/worksheets/_rels/sheet7.xml.rels><?xml version="1.0" encoding="UTF-8" standalone="yes"?><Relationships xmlns="http://schemas.openxmlformats.org/package/2006/relationships"><Relationship Target="http://obuvoptorg.ru/wp-content/gallery/sapogi-zhenskie/245-1.jpg" Type="http://schemas.openxmlformats.org/officeDocument/2006/relationships/hyperlink" TargetMode="External" Id="rId39"/><Relationship Target="http://obuvoptorg.ru/wp-content/gallery/sapogi-zhenskie/245.jpg" Type="http://schemas.openxmlformats.org/officeDocument/2006/relationships/hyperlink" TargetMode="External" Id="rId38"/><Relationship Target="http://obuvoptorg.ru/wp-content/gallery/sapogi-zhenskie/234-%D0%BC%D0%BE%D0%B4%D0%B5%D0%BB%D1%8C-2.JPG" Type="http://schemas.openxmlformats.org/officeDocument/2006/relationships/hyperlink" TargetMode="External" Id="rId37"/><Relationship Target="http://obuvoptorg.ru/wp-content/gallery/sapogi-zhenskie/117-1.jpg" Type="http://schemas.openxmlformats.org/officeDocument/2006/relationships/hyperlink" TargetMode="External" Id="rId19"/><Relationship Target="http://obuvoptorg.ru/wp-content/gallery/sapogi-zhenskie/234-%D0%BC%D0%BE%D0%B4%D0%B5%D0%BB%D1%8C-3.JPG" Type="http://schemas.openxmlformats.org/officeDocument/2006/relationships/hyperlink" TargetMode="External" Id="rId36"/><Relationship Target="https://cloclo11.cloud.mail.ru/thumb/xw1/%D1%84%D0%BE%D1%82%D0%BE%20%D0%B4%D0%BB%D1%8F%20%D0%BF%D1%80%D0%B0%D0%B9%D1%81%D0%B0/107%20%D0%BC%D0%BE%D0%B4%D0%B5%D0%BB%D1%8C%20%282%29.JPG?x-email=obyv_optom%40bk.ru" Type="http://schemas.openxmlformats.org/officeDocument/2006/relationships/hyperlink" TargetMode="External" Id="rId18"/><Relationship Target="http://obuvoptorg.ru/wp-content/gallery/sapogi-zhenskie/86-2.jpg" Type="http://schemas.openxmlformats.org/officeDocument/2006/relationships/hyperlink" TargetMode="External" Id="rId17"/><Relationship Target="http://obuvoptorg.ru/wp-content/gallery/sapogi-zhenskie/86.jpg" Type="http://schemas.openxmlformats.org/officeDocument/2006/relationships/hyperlink" TargetMode="External" Id="rId16"/><Relationship Target="http://obuvoptorg.ru/wp-content/gallery/sapogi-zhenskie/86-2-%D0%BA%D0%BE%D1%80%D0%B8%D1%87.jpg" Type="http://schemas.openxmlformats.org/officeDocument/2006/relationships/hyperlink" TargetMode="External" Id="rId15"/><Relationship Target="http://obuvoptorg.ru/wp-content/gallery/sapogi-zhenskie/86-1-%D0%BA%D0%BE%D1%80%D0%B8%D1%87.jpg" Type="http://schemas.openxmlformats.org/officeDocument/2006/relationships/hyperlink" TargetMode="External" Id="rId14"/><Relationship Target="http://obuvoptorg.ru/wp-content/gallery/sapogi-zhenskie/199-3.jpg" Type="http://schemas.openxmlformats.org/officeDocument/2006/relationships/hyperlink" TargetMode="External" Id="rId30"/><Relationship Target="http://obuvoptorg.ru/wp-content/gallery/sapogi-zhenskie/71-1.jpg" Type="http://schemas.openxmlformats.org/officeDocument/2006/relationships/hyperlink" TargetMode="External" Id="rId12"/><Relationship Target="http://obuvoptorg.ru/wp-content/gallery/sapogi-zhenskie/199-1.jpg" Type="http://schemas.openxmlformats.org/officeDocument/2006/relationships/hyperlink" TargetMode="External" Id="rId31"/><Relationship Target="http://obuvoptorg.ru/wp-content/gallery/sapogi-zhenskie/71-2.jpg" Type="http://schemas.openxmlformats.org/officeDocument/2006/relationships/hyperlink" TargetMode="External" Id="rId13"/><Relationship Target="http://obuvoptorg.ru/wp-content/gallery/sapogi-zhenskie/70-2.jpg" Type="http://schemas.openxmlformats.org/officeDocument/2006/relationships/hyperlink" TargetMode="External" Id="rId10"/><Relationship Target="http://obuvoptorg.ru/wp-content/gallery/sapogi-zhenskie/71.jpg" Type="http://schemas.openxmlformats.org/officeDocument/2006/relationships/hyperlink" TargetMode="External" Id="rId11"/><Relationship Target="http://obuvoptorg.ru/wp-content/gallery/sapogi-zhenskie/234-1.jpg" Type="http://schemas.openxmlformats.org/officeDocument/2006/relationships/hyperlink" TargetMode="External" Id="rId34"/><Relationship Target="http://obuvoptorg.ru/wp-content/gallery/sapogi-zhenskie/234-2-%D0%BA%D0%BE%D0%B6%D0%B0.jpg" Type="http://schemas.openxmlformats.org/officeDocument/2006/relationships/hyperlink" TargetMode="External" Id="rId35"/><Relationship Target="http://obuvoptorg.ru/wp-content/gallery/sapogi-zhenskie/234.jpg" Type="http://schemas.openxmlformats.org/officeDocument/2006/relationships/hyperlink" TargetMode="External" Id="rId32"/><Relationship Target="http://obuvoptorg.ru/wp-content/gallery/sapogi-zhenskie/234-1-%D0%BA%D0%BE%D0%B6%D0%B0.jpg" Type="http://schemas.openxmlformats.org/officeDocument/2006/relationships/hyperlink" TargetMode="External" Id="rId33"/><Relationship Target="../drawings/worksheetdrawing7.xml" Type="http://schemas.openxmlformats.org/officeDocument/2006/relationships/drawing" Id="rId50"/><Relationship Target="http://obuvoptorg.ru/wp-content/gallery/sapogi-zhenskie/277.jpg" Type="http://schemas.openxmlformats.org/officeDocument/2006/relationships/hyperlink" TargetMode="External" Id="rId48"/><Relationship Target="http://obuvoptorg.ru/wp-content/gallery/sapogi-zhenskie/250-1.jpg" Type="http://schemas.openxmlformats.org/officeDocument/2006/relationships/hyperlink" TargetMode="External" Id="rId47"/><Relationship Target="http://obuvoptorg.ru/wp-content/gallery/sapogi-zhenskie/199-2.jpg" Type="http://schemas.openxmlformats.org/officeDocument/2006/relationships/hyperlink" TargetMode="External" Id="rId29"/><Relationship Target="http://obuvoptorg.ru/wp-content/gallery/sapogi-zhenskie/289-1.jpg" Type="http://schemas.openxmlformats.org/officeDocument/2006/relationships/hyperlink" TargetMode="External" Id="rId49"/><Relationship Target="http://obuvoptorg.ru/wp-content/gallery/sapogi-zhenskie/199-%D1%80%D0%BE%D0%B7-%D0%BD%D0%B0-%D0%B7%D0%B8%D1%82%D0%B5.jpg" Type="http://schemas.openxmlformats.org/officeDocument/2006/relationships/hyperlink" TargetMode="External" Id="rId26"/><Relationship Target="http://obuvoptorg.ru/wp-content/gallery/sapogi-zhenskie/120-2.jpg" Type="http://schemas.openxmlformats.org/officeDocument/2006/relationships/hyperlink" TargetMode="External" Id="rId25"/><Relationship Target="http://obuvoptorg.ru/wp-content/gallery/sapogi-zhenskie/199-5.jpg" Type="http://schemas.openxmlformats.org/officeDocument/2006/relationships/hyperlink" TargetMode="External" Id="rId28"/><Relationship Target="http://obuvoptorg.ru/wp-content/gallery/sapogi-zhenskie/199.jpg" Type="http://schemas.openxmlformats.org/officeDocument/2006/relationships/hyperlink" TargetMode="External" Id="rId27"/><Relationship Target="http://obuvoptorg.ru/wp-content/gallery/sapogi-zhenskie/118-1%D0%BA%D0%BE%D1%80.jpg" Type="http://schemas.openxmlformats.org/officeDocument/2006/relationships/hyperlink" TargetMode="External" Id="rId21"/><Relationship Target="https://yadi.sk/d/keTkRlbyc94U5" Type="http://schemas.openxmlformats.org/officeDocument/2006/relationships/hyperlink" TargetMode="External" Id="rId2"/><Relationship Target="http://obuvoptorg.ru/wp-content/gallery/sapogi-zhenskie/245-3-%D0%B7%D0%B0%D0%BC%D1%88.jpg" Type="http://schemas.openxmlformats.org/officeDocument/2006/relationships/hyperlink" TargetMode="External" Id="rId40"/><Relationship Target="http://obuvoptorg.ru/wp-content/gallery/sapogi-zhenskie/118-1.jpg" Type="http://schemas.openxmlformats.org/officeDocument/2006/relationships/hyperlink" TargetMode="External" Id="rId22"/><Relationship Target="http://obuvoptorg.ru/" Type="http://schemas.openxmlformats.org/officeDocument/2006/relationships/hyperlink" TargetMode="External" Id="rId1"/><Relationship Target="http://obuvoptorg.ru/wp-content/gallery/sapogi-zhenskie/245-4-%D0%B7%D0%B0%D0%BC%D1%88.jpg" Type="http://schemas.openxmlformats.org/officeDocument/2006/relationships/hyperlink" TargetMode="External" Id="rId41"/><Relationship Target="http://obuvoptorg.ru/wp-content/gallery/sapogi-zhenskie/118-2.jpg" Type="http://schemas.openxmlformats.org/officeDocument/2006/relationships/hyperlink" TargetMode="External" Id="rId23"/><Relationship Target="https://2.downloader.disk.yandex.ru/preview/e8fbf2f07603433be2049d1ddc780b8d/mpfs/oRPuhR4aAszQ1X-kTDszFyCdyamjiQgjL2527mlbU0WU-CYcDsMRgOa8FyuNyP_fQKjPtFy5cBqDY8Mr6IbMxA%3D%3D?uid=178296072&amp;filename=14%D0%BC%D0%BE%D0%B4%D0%B5%D0%BB%D1%8C2JPG&amp;disposition=inline&amp;hash=&amp;limit=0&amp;content_type=image%2Fjpeg&amp;size=285x500" Type="http://schemas.openxmlformats.org/officeDocument/2006/relationships/hyperlink" TargetMode="External" Id="rId4"/><Relationship Target="http://obuvoptorg.ru/wp-content/gallery/sapogi-zhenskie/245-5.jpg" Type="http://schemas.openxmlformats.org/officeDocument/2006/relationships/hyperlink" TargetMode="External" Id="rId42"/><Relationship Target="http://obuvoptorg.ru/wp-content/gallery/sapogi-zhenskie/120.jpg" Type="http://schemas.openxmlformats.org/officeDocument/2006/relationships/hyperlink" TargetMode="External" Id="rId24"/><Relationship Target="https://drive.google.com/open?id=0B8aXMwD13bT1N2xwaE5ndEltWGM&amp;authuser=0" Type="http://schemas.openxmlformats.org/officeDocument/2006/relationships/hyperlink" TargetMode="External" Id="rId3"/><Relationship Target="http://obuvoptorg.ru/wp-content/gallery/sapogi-zhenskie/245-6.jpg" Type="http://schemas.openxmlformats.org/officeDocument/2006/relationships/hyperlink" TargetMode="External" Id="rId43"/><Relationship Target="http://obuvoptorg.ru/wp-content/gallery/sapogi-zhenskie/247.jpg" Type="http://schemas.openxmlformats.org/officeDocument/2006/relationships/hyperlink" TargetMode="External" Id="rId44"/><Relationship Target="http://obuvoptorg.ru/wp-content/gallery/sapogi-zhenskie/247-1.jpg" Type="http://schemas.openxmlformats.org/officeDocument/2006/relationships/hyperlink" TargetMode="External" Id="rId45"/><Relationship Target="http://obuvoptorg.ru/wp-content/gallery/sapogi-zhenskie/250.jpg" Type="http://schemas.openxmlformats.org/officeDocument/2006/relationships/hyperlink" TargetMode="External" Id="rId46"/><Relationship Target="http://obuvoptorg.ru/wp-content/gallery/sapogi-zhenskie/117-2.jpg" Type="http://schemas.openxmlformats.org/officeDocument/2006/relationships/hyperlink" TargetMode="External" Id="rId20"/><Relationship Target="http://obuvoptorg.ru/wp-content/gallery/sapogi-zhenskie/70-1.jpg" Type="http://schemas.openxmlformats.org/officeDocument/2006/relationships/hyperlink" TargetMode="External" Id="rId9"/><Relationship Target="http://obuvoptorg.ru/wp-content/gallery/sapogi-zhenskie/38-7-%D1%82%D0%BE%D0%BB%D1%81%D1%82%D1%8B%D0%B9-%D0%BA%D0%B0%D0%B1%D0%BB%D1%83%D0%BA.jpg" Type="http://schemas.openxmlformats.org/officeDocument/2006/relationships/hyperlink" TargetMode="External" Id="rId6"/><Relationship Target="http://obuvoptorg.ru/wp-content/gallery/sapogi-zhenskie/38-6-%D1%82%D0%BE%D0%BB%D1%81%D1%82%D1%8B%D0%B9-%D0%BA%D0%B0%D0%B1%D0%BB%D1%83%D0%BA.jpg" Type="http://schemas.openxmlformats.org/officeDocument/2006/relationships/hyperlink" TargetMode="External" Id="rId5"/><Relationship Target="http://obuvoptorg.ru/wp-content/gallery/sapogi-zhenskie/54.jpg" Type="http://schemas.openxmlformats.org/officeDocument/2006/relationships/hyperlink" TargetMode="External" Id="rId8"/><Relationship Target="http://obuvoptorg.ru/wp-content/gallery/sapogi-zhenskie/38-8.jpg" Type="http://schemas.openxmlformats.org/officeDocument/2006/relationships/hyperlink" TargetMode="External" Id="rId7"/></Relationships>
</file>

<file path=xl/worksheets/_rels/sheet8.xml.rels><?xml version="1.0" encoding="UTF-8" standalone="yes"?><Relationships xmlns="http://schemas.openxmlformats.org/package/2006/relationships"><Relationship Target="https://yadi.sk/d/keTkRlbyc94U5" Type="http://schemas.openxmlformats.org/officeDocument/2006/relationships/hyperlink" TargetMode="External" Id="rId2"/><Relationship Target="http://obuvoptorg.ru/" Type="http://schemas.openxmlformats.org/officeDocument/2006/relationships/hyperlink" TargetMode="External" Id="rId1"/><Relationship Target="../drawings/worksheetdrawing8.xml" Type="http://schemas.openxmlformats.org/officeDocument/2006/relationships/drawing" Id="rId4"/><Relationship Target="https://drive.google.com/open?id=0B8aXMwD13bT1N2xwaE5ndEltWGM&amp;authuser=0" Type="http://schemas.openxmlformats.org/officeDocument/2006/relationships/hyperlink" TargetMode="External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" width="6.0"/>
    <col min="2" customWidth="1" max="2" width="43.14"/>
    <col min="3" customWidth="1" max="3" width="11.14"/>
    <col min="4" customWidth="1" max="4" width="8.57"/>
    <col min="5" customWidth="1" max="5" width="14.29"/>
    <col min="6" customWidth="1" max="6" width="13.71"/>
    <col min="7" customWidth="1" max="7" width="21.14"/>
  </cols>
  <sheetData>
    <row customHeight="1" r="1" ht="15.0">
      <c t="s" s="30" r="A1">
        <v>80</v>
      </c>
    </row>
    <row customHeight="1" r="2" ht="17.25"/>
    <row customHeight="1" r="3" ht="30.0">
      <c t="s" s="31" r="A3">
        <v>81</v>
      </c>
    </row>
    <row customHeight="1" r="4" ht="18.0">
      <c t="s" s="32" r="A4">
        <v>82</v>
      </c>
    </row>
    <row customHeight="1" r="5" ht="9.0"/>
    <row customHeight="1" r="6" ht="27.75">
      <c s="60" r="A6">
        <v>1.0</v>
      </c>
      <c t="s" s="87" r="B6">
        <v>96</v>
      </c>
    </row>
    <row customHeight="1" r="7" ht="20.25">
      <c s="89" r="A7">
        <v>2.0</v>
      </c>
      <c t="s" s="111" r="B7">
        <v>120</v>
      </c>
    </row>
    <row customHeight="1" r="8" ht="21.75">
      <c s="89" r="A8">
        <v>3.0</v>
      </c>
      <c t="s" s="111" r="B8">
        <v>162</v>
      </c>
    </row>
    <row customHeight="1" r="9" ht="20.25">
      <c s="89" r="A9">
        <v>4.0</v>
      </c>
      <c t="s" s="111" r="B9">
        <v>163</v>
      </c>
    </row>
    <row customHeight="1" r="10" ht="20.25">
      <c s="89" r="A10">
        <v>5.0</v>
      </c>
      <c t="s" s="111" r="B10">
        <v>164</v>
      </c>
    </row>
    <row customHeight="1" r="11" ht="21.0">
      <c s="112" r="A11">
        <v>6.0</v>
      </c>
      <c t="s" s="111" r="B11">
        <v>166</v>
      </c>
    </row>
    <row customHeight="1" r="12" ht="20.25">
      <c s="140" r="A12">
        <v>7.0</v>
      </c>
      <c t="s" s="111" r="B12">
        <v>224</v>
      </c>
    </row>
    <row customHeight="1" r="13" ht="18.75">
      <c s="166" r="A13"/>
    </row>
    <row customHeight="1" r="14" ht="11.25"/>
    <row customHeight="1" r="15" ht="20.25">
      <c s="166" r="A15"/>
    </row>
    <row customHeight="1" r="16" ht="21.0"/>
  </sheetData>
  <mergeCells count="12">
    <mergeCell ref="B10:G10"/>
    <mergeCell ref="B11:G11"/>
    <mergeCell ref="B7:G7"/>
    <mergeCell ref="B9:G9"/>
    <mergeCell ref="B8:G8"/>
    <mergeCell ref="A4:G5"/>
    <mergeCell ref="A3:G3"/>
    <mergeCell ref="A1:G2"/>
    <mergeCell ref="B6:G6"/>
    <mergeCell ref="A13:G14"/>
    <mergeCell ref="A15:G16"/>
    <mergeCell ref="B12:G12"/>
  </mergeCells>
  <hyperlinks>
    <hyperlink ref="A4" r:id="rId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" hidden="1" width="7.14"/>
    <col min="2" customWidth="1" max="2" width="17.29"/>
    <col min="3" customWidth="1" max="3" hidden="1" width="11.57"/>
    <col min="4" customWidth="1" max="4" width="8.57"/>
    <col min="5" customWidth="1" max="5" width="38.0"/>
    <col min="6" customWidth="1" max="6" width="14.29"/>
    <col min="7" customWidth="1" max="7" width="13.71"/>
    <col min="8" customWidth="1" max="8" width="14.57"/>
    <col min="9" customWidth="1" max="9" width="5.86"/>
    <col min="10" customWidth="1" max="13" width="8.71"/>
    <col min="14" customWidth="1" max="27" width="8.57"/>
  </cols>
  <sheetData>
    <row customHeight="1" r="1" ht="33.75">
      <c t="s" s="1" r="A1">
        <v>4</v>
      </c>
      <c s="2" r="I1"/>
      <c t="s" s="3" r="J1">
        <v>9</v>
      </c>
    </row>
    <row customHeight="1" r="2" ht="30.0">
      <c t="s" s="4" r="A2">
        <v>10</v>
      </c>
      <c s="5" r="I2"/>
      <c t="s" s="6" r="J2">
        <v>11</v>
      </c>
    </row>
    <row customHeight="1" r="3" ht="20.25">
      <c t="s" s="7" r="A3">
        <v>14</v>
      </c>
      <c t="str" s="8" r="F3">
        <f>HYPERLINK("https://yadi.sk/d/keTkRlbyc94U5","КАТАЛОГ обуви (на Yandex-диске)")</f>
        <v>КАТАЛОГ обуви (на Yandex-диске)</v>
      </c>
      <c s="5" r="I3"/>
    </row>
    <row customHeight="1" r="4" ht="22.5">
      <c t="str" s="9" r="F4">
        <f>HYPERLINK("https://drive.google.com/open?id=0B8aXMwD13bT1N2xwaE5ndEltWGM&amp;authuser=0","КАТАЛОГ обуви (на Google-диске)")</f>
        <v>КАТАЛОГ обуви (на Google-диске)</v>
      </c>
      <c s="5" r="I4"/>
    </row>
    <row customHeight="1" r="5" ht="63.75">
      <c t="s" s="10" r="A5">
        <v>16</v>
      </c>
      <c t="s" s="11" r="B5">
        <v>18</v>
      </c>
      <c t="s" s="12" r="C5">
        <v>22</v>
      </c>
      <c t="s" s="13" r="D5">
        <v>50</v>
      </c>
      <c t="s" s="13" r="E5">
        <v>51</v>
      </c>
      <c t="s" s="11" r="F5">
        <v>52</v>
      </c>
      <c t="s" s="14" r="G5">
        <v>53</v>
      </c>
      <c t="s" s="15" r="H5">
        <v>54</v>
      </c>
      <c s="16" r="I5"/>
      <c t="s" s="17" r="J5">
        <v>55</v>
      </c>
    </row>
    <row customHeight="1" r="6" ht="20.25">
      <c s="18" r="A6">
        <v>13.0</v>
      </c>
      <c t="s" s="19" r="B6">
        <v>56</v>
      </c>
      <c t="s" s="20" r="C6">
        <v>58</v>
      </c>
      <c s="21" r="D6">
        <v>50.0</v>
      </c>
      <c t="s" s="22" r="E6">
        <v>60</v>
      </c>
      <c s="23" r="F6">
        <v>2268.0</v>
      </c>
      <c s="24" r="G6">
        <v>2376.0</v>
      </c>
      <c s="25" r="H6">
        <v>2484.0</v>
      </c>
      <c s="26" r="I6"/>
      <c s="27" r="J6"/>
      <c s="27" r="K6"/>
      <c s="27" r="L6"/>
      <c s="27" r="M6"/>
      <c s="27" r="N6"/>
      <c s="27" r="O6"/>
      <c s="27" r="P6"/>
      <c s="27" r="Q6"/>
      <c s="27" r="R6"/>
      <c s="27" r="S6"/>
      <c s="27" r="T6"/>
      <c s="27" r="U6"/>
      <c s="27" r="V6"/>
      <c s="27" r="W6"/>
      <c s="27" r="X6"/>
      <c s="27" r="Y6"/>
      <c s="27" r="Z6"/>
      <c s="27" r="AA6"/>
    </row>
    <row customHeight="1" r="7" ht="21.0">
      <c s="18" r="A7">
        <v>16.0</v>
      </c>
      <c t="s" s="28" r="B7">
        <v>72</v>
      </c>
      <c t="s" s="40" r="C7">
        <v>79</v>
      </c>
      <c s="41" r="D7">
        <v>56.0</v>
      </c>
      <c t="s" s="42" r="E7">
        <v>88</v>
      </c>
      <c s="44" r="F7">
        <v>1654.0</v>
      </c>
      <c s="72" r="G7">
        <v>1733.0</v>
      </c>
      <c s="73" r="H7">
        <v>1811.0</v>
      </c>
      <c s="26" r="I7"/>
      <c s="62" r="J7"/>
      <c s="62" r="K7"/>
      <c s="62" r="L7"/>
      <c s="62" r="M7"/>
      <c s="62" r="N7"/>
      <c s="62" r="O7"/>
      <c s="62" r="P7"/>
      <c s="62" r="Q7"/>
      <c s="62" r="R7"/>
      <c s="62" r="S7"/>
      <c s="62" r="T7"/>
      <c s="62" r="U7"/>
      <c s="62" r="V7"/>
      <c s="62" r="W7"/>
      <c s="62" r="X7"/>
      <c s="62" r="Y7"/>
      <c s="62" r="Z7"/>
      <c s="62" r="AA7"/>
    </row>
    <row customHeight="1" r="8" ht="20.25">
      <c s="18" r="A8">
        <v>17.0</v>
      </c>
      <c t="s" s="68" r="C8">
        <v>108</v>
      </c>
      <c t="s" s="42" r="E8">
        <v>109</v>
      </c>
      <c s="75" r="F8">
        <v>1748.0</v>
      </c>
      <c s="76" r="G8">
        <v>1832.0</v>
      </c>
      <c s="78" r="H8">
        <v>1915.0</v>
      </c>
      <c s="26" r="I8"/>
      <c s="62" r="J8"/>
      <c s="62" r="K8"/>
      <c s="62" r="L8"/>
      <c s="62" r="M8"/>
      <c s="62" r="N8"/>
      <c s="62" r="O8"/>
      <c s="62" r="P8"/>
      <c s="62" r="Q8"/>
      <c s="62" r="R8"/>
      <c s="62" r="S8"/>
      <c s="62" r="T8"/>
      <c s="62" r="U8"/>
      <c s="62" r="V8"/>
      <c s="62" r="W8"/>
      <c s="62" r="X8"/>
      <c s="62" r="Y8"/>
      <c s="62" r="Z8"/>
      <c s="62" r="AA8"/>
    </row>
    <row customHeight="1" r="9" ht="20.25">
      <c s="18" r="A9">
        <v>18.0</v>
      </c>
      <c t="s" s="68" r="C9">
        <v>142</v>
      </c>
      <c t="s" s="42" r="E9">
        <v>143</v>
      </c>
      <c s="75" r="F9">
        <v>2221.0</v>
      </c>
      <c s="76" r="G9">
        <v>2327.0</v>
      </c>
      <c s="78" r="H9">
        <v>2432.0</v>
      </c>
      <c s="26" r="I9"/>
      <c s="27" r="J9"/>
      <c s="27" r="K9"/>
      <c s="27" r="L9"/>
      <c s="27" r="M9"/>
      <c s="27" r="N9"/>
      <c s="27" r="O9"/>
      <c s="27" r="P9"/>
      <c s="27" r="Q9"/>
      <c s="27" r="R9"/>
      <c s="27" r="S9"/>
      <c s="27" r="T9"/>
      <c s="27" r="U9"/>
      <c s="27" r="V9"/>
      <c s="27" r="W9"/>
      <c s="27" r="X9"/>
      <c s="27" r="Y9"/>
      <c s="27" r="Z9"/>
      <c s="27" r="AA9"/>
    </row>
    <row customHeight="1" r="10" ht="20.25">
      <c s="18" r="A10">
        <v>19.0</v>
      </c>
      <c t="s" s="68" r="C10">
        <v>144</v>
      </c>
      <c t="s" s="42" r="E10">
        <v>145</v>
      </c>
      <c s="96" r="F10">
        <v>1843.0</v>
      </c>
      <c s="97" r="G10">
        <v>1931.0</v>
      </c>
      <c s="98" r="H10">
        <v>2018.0</v>
      </c>
      <c s="26" r="I10"/>
      <c s="102" r="J10"/>
      <c s="102" r="K10"/>
      <c s="102" r="L10"/>
      <c s="102" r="M10"/>
      <c s="102" r="N10"/>
      <c s="102" r="O10"/>
      <c s="102" r="P10"/>
      <c s="102" r="Q10"/>
      <c s="102" r="R10"/>
      <c s="102" r="S10"/>
      <c s="102" r="T10"/>
      <c s="102" r="U10"/>
      <c s="102" r="V10"/>
      <c s="102" r="W10"/>
      <c s="102" r="X10"/>
      <c s="102" r="Y10"/>
      <c s="102" r="Z10"/>
      <c s="102" r="AA10"/>
    </row>
    <row customHeight="1" r="11" ht="20.25">
      <c s="18" r="A11">
        <v>22.0</v>
      </c>
      <c t="s" s="19" r="B11">
        <v>148</v>
      </c>
      <c t="s" s="20" r="C11">
        <v>149</v>
      </c>
      <c s="21" r="D11">
        <v>61.0</v>
      </c>
      <c t="s" s="22" r="E11">
        <v>150</v>
      </c>
      <c s="23" r="F11">
        <v>1748.0</v>
      </c>
      <c s="24" r="G11">
        <v>1832.0</v>
      </c>
      <c s="25" r="H11">
        <v>1915.0</v>
      </c>
      <c s="26" r="I11"/>
      <c s="62" r="J11"/>
      <c s="119" r="K11"/>
      <c s="120" r="L11"/>
      <c s="62" r="M11"/>
      <c s="62" r="N11"/>
      <c s="62" r="O11"/>
      <c s="62" r="P11"/>
      <c s="62" r="Q11"/>
      <c s="62" r="R11"/>
      <c s="62" r="S11"/>
      <c s="62" r="T11"/>
      <c s="62" r="U11"/>
      <c s="62" r="V11"/>
      <c s="62" r="W11"/>
      <c s="62" r="X11"/>
      <c s="62" r="Y11"/>
      <c s="62" r="Z11"/>
      <c s="62" r="AA11"/>
    </row>
    <row customHeight="1" r="12" ht="20.25">
      <c s="18" r="A12">
        <v>28.0</v>
      </c>
      <c t="s" s="28" r="B12">
        <v>181</v>
      </c>
      <c t="s" s="40" r="C12">
        <v>182</v>
      </c>
      <c s="41" r="D12">
        <v>65.0</v>
      </c>
      <c t="s" s="42" r="E12">
        <v>183</v>
      </c>
      <c s="44" r="F12">
        <v>1607.0</v>
      </c>
      <c s="72" r="G12">
        <v>1683.0</v>
      </c>
      <c s="73" r="H12">
        <v>1760.0</v>
      </c>
      <c s="54" r="I12"/>
      <c s="55" r="J12"/>
      <c s="55" r="K12"/>
      <c s="55" r="L12"/>
      <c s="55" r="M12"/>
      <c s="55" r="N12"/>
      <c s="55" r="O12"/>
      <c s="55" r="P12"/>
      <c s="55" r="Q12"/>
      <c s="55" r="R12"/>
      <c s="55" r="S12"/>
      <c s="55" r="T12"/>
      <c s="55" r="U12"/>
      <c s="55" r="V12"/>
      <c s="55" r="W12"/>
      <c s="55" r="X12"/>
      <c s="55" r="Y12"/>
      <c s="55" r="Z12"/>
      <c s="55" r="AA12"/>
    </row>
    <row customHeight="1" r="13" ht="20.25">
      <c s="18" r="A13">
        <v>29.0</v>
      </c>
      <c t="s" s="40" r="C13">
        <v>184</v>
      </c>
      <c t="s" s="42" r="E13">
        <v>185</v>
      </c>
      <c s="75" r="F13">
        <v>1701.0</v>
      </c>
      <c s="76" r="G13">
        <v>1782.0</v>
      </c>
      <c s="78" r="H13">
        <v>1863.0</v>
      </c>
      <c s="54" r="I13"/>
      <c s="55" r="J13"/>
      <c s="55" r="K13"/>
      <c s="55" r="L13"/>
      <c s="55" r="M13"/>
      <c s="55" r="N13"/>
      <c s="55" r="O13"/>
      <c s="55" r="P13"/>
      <c s="55" r="Q13"/>
      <c s="55" r="R13"/>
      <c s="55" r="S13"/>
      <c s="55" r="T13"/>
      <c s="55" r="U13"/>
      <c s="55" r="V13"/>
      <c s="55" r="W13"/>
      <c s="55" r="X13"/>
      <c s="55" r="Y13"/>
      <c s="55" r="Z13"/>
      <c s="55" r="AA13"/>
    </row>
    <row customHeight="1" r="14" ht="20.25">
      <c s="18" r="A14">
        <v>30.0</v>
      </c>
      <c t="s" s="40" r="C14">
        <v>186</v>
      </c>
      <c t="s" s="42" r="E14">
        <v>187</v>
      </c>
      <c s="75" r="F14">
        <v>2070.0</v>
      </c>
      <c s="76" r="G14">
        <v>2168.0</v>
      </c>
      <c s="78" r="H14">
        <v>2267.0</v>
      </c>
      <c s="54" r="I14"/>
      <c s="55" r="J14"/>
      <c s="55" r="K14"/>
      <c s="55" r="L14"/>
      <c s="55" r="M14"/>
      <c s="55" r="N14"/>
      <c s="55" r="O14"/>
      <c s="55" r="P14"/>
      <c s="55" r="Q14"/>
      <c s="55" r="R14"/>
      <c s="55" r="S14"/>
      <c s="55" r="T14"/>
      <c s="55" r="U14"/>
      <c s="55" r="V14"/>
      <c s="55" r="W14"/>
      <c s="55" r="X14"/>
      <c s="55" r="Y14"/>
      <c s="55" r="Z14"/>
      <c s="55" r="AA14"/>
    </row>
    <row customHeight="1" r="15" ht="20.25">
      <c s="18" r="A15">
        <v>32.0</v>
      </c>
      <c t="s" s="40" r="C15">
        <v>188</v>
      </c>
      <c t="s" s="42" r="E15">
        <v>189</v>
      </c>
      <c s="96" r="F15">
        <v>2457.0</v>
      </c>
      <c s="97" r="G15">
        <v>2574.0</v>
      </c>
      <c s="98" r="H15">
        <v>2691.0</v>
      </c>
      <c s="54" r="I15"/>
      <c s="55" r="J15"/>
      <c s="55" r="K15"/>
      <c s="55" r="L15"/>
      <c s="55" r="M15"/>
      <c s="55" r="N15"/>
      <c s="55" r="O15"/>
      <c s="55" r="P15"/>
      <c s="55" r="Q15"/>
      <c s="55" r="R15"/>
      <c s="55" r="S15"/>
      <c s="55" r="T15"/>
      <c s="55" r="U15"/>
      <c s="55" r="V15"/>
      <c s="55" r="W15"/>
      <c s="55" r="X15"/>
      <c s="55" r="Y15"/>
      <c s="55" r="Z15"/>
      <c s="55" r="AA15"/>
    </row>
    <row customHeight="1" r="16" ht="20.25">
      <c s="18" r="A16">
        <v>47.0</v>
      </c>
      <c t="s" s="33" r="B16">
        <v>190</v>
      </c>
      <c t="s" s="122" r="C16">
        <v>191</v>
      </c>
      <c s="21" r="D16">
        <v>72.0</v>
      </c>
      <c t="s" s="22" r="E16">
        <v>192</v>
      </c>
      <c s="39" r="F16">
        <v>1654.0</v>
      </c>
      <c s="52" r="G16">
        <v>1733.0</v>
      </c>
      <c s="53" r="H16">
        <v>1811.0</v>
      </c>
      <c s="54" r="I16"/>
      <c s="55" r="J16"/>
      <c s="55" r="K16"/>
      <c s="55" r="L16"/>
      <c s="55" r="M16"/>
      <c s="55" r="N16"/>
      <c s="55" r="O16"/>
      <c s="55" r="P16"/>
      <c s="55" r="Q16"/>
      <c s="55" r="R16"/>
      <c s="55" r="S16"/>
      <c s="55" r="T16"/>
      <c s="55" r="U16"/>
      <c s="55" r="V16"/>
      <c s="55" r="W16"/>
      <c s="55" r="X16"/>
      <c s="55" r="Y16"/>
      <c s="55" r="Z16"/>
      <c s="55" r="AA16"/>
    </row>
    <row customHeight="1" r="17" ht="20.25">
      <c s="18" r="A17">
        <v>48.0</v>
      </c>
      <c t="s" s="124" r="C17">
        <v>193</v>
      </c>
      <c t="s" s="22" r="E17">
        <v>194</v>
      </c>
      <c s="126" r="F17">
        <v>1748.0</v>
      </c>
      <c s="85" r="G17">
        <v>1832.0</v>
      </c>
      <c s="86" r="H17">
        <v>1915.0</v>
      </c>
      <c s="54" r="I17"/>
      <c s="55" r="J17"/>
      <c s="55" r="K17"/>
      <c s="55" r="L17"/>
      <c s="55" r="M17"/>
      <c s="55" r="N17"/>
      <c s="55" r="O17"/>
      <c s="55" r="P17"/>
      <c s="55" r="Q17"/>
      <c s="55" r="R17"/>
      <c s="55" r="S17"/>
      <c s="55" r="T17"/>
      <c s="55" r="U17"/>
      <c s="55" r="V17"/>
      <c s="55" r="W17"/>
      <c s="55" r="X17"/>
      <c s="55" r="Y17"/>
      <c s="55" r="Z17"/>
      <c s="55" r="AA17"/>
    </row>
    <row customHeight="1" r="18" ht="20.25">
      <c s="18" r="A18">
        <v>49.0</v>
      </c>
      <c t="s" s="124" r="C18">
        <v>197</v>
      </c>
      <c t="s" s="22" r="E18">
        <v>198</v>
      </c>
      <c s="126" r="F18">
        <v>1796.0</v>
      </c>
      <c s="85" r="G18">
        <v>1881.0</v>
      </c>
      <c s="86" r="H18">
        <v>1967.0</v>
      </c>
      <c s="54" r="I18"/>
      <c s="55" r="J18"/>
      <c s="55" r="K18"/>
      <c s="55" r="L18"/>
      <c s="55" r="M18"/>
      <c s="55" r="N18"/>
      <c s="55" r="O18"/>
      <c s="55" r="P18"/>
      <c s="55" r="Q18"/>
      <c s="55" r="R18"/>
      <c s="55" r="S18"/>
      <c s="55" r="T18"/>
      <c s="55" r="U18"/>
      <c s="55" r="V18"/>
      <c s="55" r="W18"/>
      <c s="55" r="X18"/>
      <c s="55" r="Y18"/>
      <c s="55" r="Z18"/>
      <c s="55" r="AA18"/>
    </row>
    <row customHeight="1" r="19" ht="20.25">
      <c s="18" r="A19">
        <v>50.0</v>
      </c>
      <c t="s" s="88" r="C19">
        <v>199</v>
      </c>
      <c t="s" s="22" r="E19">
        <v>200</v>
      </c>
      <c s="128" r="F19">
        <v>1796.0</v>
      </c>
      <c s="100" r="G19">
        <v>1881.0</v>
      </c>
      <c s="101" r="H19">
        <v>1967.0</v>
      </c>
      <c s="54" r="I19"/>
      <c s="55" r="J19"/>
      <c s="55" r="K19"/>
      <c s="55" r="L19"/>
      <c s="55" r="M19"/>
      <c s="55" r="N19"/>
      <c s="55" r="O19"/>
      <c s="55" r="P19"/>
      <c s="55" r="Q19"/>
      <c s="55" r="R19"/>
      <c s="55" r="S19"/>
      <c s="55" r="T19"/>
      <c s="55" r="U19"/>
      <c s="55" r="V19"/>
      <c s="55" r="W19"/>
      <c s="55" r="X19"/>
      <c s="55" r="Y19"/>
      <c s="55" r="Z19"/>
      <c s="55" r="AA19"/>
    </row>
    <row customHeight="1" r="20" ht="20.25">
      <c s="18" r="A20">
        <v>52.0</v>
      </c>
      <c t="s" s="28" r="B20">
        <v>201</v>
      </c>
      <c t="s" s="151" r="C20">
        <v>202</v>
      </c>
      <c s="41" r="D20">
        <v>79.0</v>
      </c>
      <c t="s" s="42" r="E20">
        <v>282</v>
      </c>
      <c s="44" r="F20">
        <v>1512.0</v>
      </c>
      <c s="72" r="G20">
        <v>1584.0</v>
      </c>
      <c s="73" r="H20">
        <v>1656.0</v>
      </c>
      <c s="54" r="I20"/>
      <c s="55" r="J20"/>
      <c s="55" r="K20"/>
      <c s="55" r="L20"/>
      <c s="55" r="M20"/>
      <c s="66" r="N20"/>
      <c s="66" r="O20"/>
      <c s="66" r="P20"/>
      <c s="66" r="Q20"/>
      <c s="66" r="R20"/>
      <c s="66" r="S20"/>
      <c s="66" r="T20"/>
      <c s="66" r="U20"/>
      <c s="66" r="V20"/>
      <c s="66" r="W20"/>
      <c s="66" r="X20"/>
      <c s="66" r="Y20"/>
      <c s="66" r="Z20"/>
      <c s="66" r="AA20"/>
    </row>
    <row customHeight="1" r="21" ht="20.25">
      <c s="18" r="A21">
        <v>53.0</v>
      </c>
      <c t="s" s="68" r="C21">
        <v>285</v>
      </c>
      <c t="s" s="42" r="E21">
        <v>286</v>
      </c>
      <c s="96" r="F21">
        <v>1701.0</v>
      </c>
      <c s="97" r="G21">
        <v>1782.0</v>
      </c>
      <c s="98" r="H21">
        <v>1863.0</v>
      </c>
      <c s="54" r="I21"/>
      <c s="55" r="J21"/>
      <c s="55" r="K21"/>
      <c s="55" r="L21"/>
      <c s="55" r="M21"/>
      <c s="55" r="N21"/>
      <c s="55" r="O21"/>
      <c s="55" r="P21"/>
      <c s="55" r="Q21"/>
      <c s="55" r="R21"/>
      <c s="55" r="S21"/>
      <c s="55" r="T21"/>
      <c s="55" r="U21"/>
      <c s="55" r="V21"/>
      <c s="55" r="W21"/>
      <c s="55" r="X21"/>
      <c s="55" r="Y21"/>
      <c s="55" r="Z21"/>
      <c s="55" r="AA21"/>
    </row>
    <row customHeight="1" r="22" ht="20.25">
      <c s="18" r="A22">
        <v>56.0</v>
      </c>
      <c t="s" s="19" r="B22">
        <v>287</v>
      </c>
      <c t="s" s="20" r="C22">
        <v>288</v>
      </c>
      <c s="21" r="D22">
        <v>84.0</v>
      </c>
      <c t="s" s="22" r="E22">
        <v>289</v>
      </c>
      <c s="39" r="F22">
        <v>1701.0</v>
      </c>
      <c s="52" r="G22">
        <v>1782.0</v>
      </c>
      <c s="53" r="H22">
        <v>1863.0</v>
      </c>
      <c s="54" r="I22"/>
      <c s="55" r="J22"/>
      <c s="55" r="K22"/>
      <c s="55" r="L22"/>
      <c s="55" r="M22"/>
      <c s="55" r="N22"/>
      <c s="55" r="O22"/>
      <c s="55" r="P22"/>
      <c s="55" r="Q22"/>
      <c s="55" r="R22"/>
      <c s="55" r="S22"/>
      <c s="55" r="T22"/>
      <c s="55" r="U22"/>
      <c s="55" r="V22"/>
      <c s="55" r="W22"/>
      <c s="55" r="X22"/>
      <c s="55" r="Y22"/>
      <c s="55" r="Z22"/>
      <c s="55" r="AA22"/>
    </row>
    <row customHeight="1" r="23" ht="20.25">
      <c s="18" r="A23">
        <v>57.0</v>
      </c>
      <c t="s" s="153" r="C23">
        <v>292</v>
      </c>
      <c t="s" s="22" r="E23">
        <v>302</v>
      </c>
      <c s="128" r="F23">
        <v>1843.0</v>
      </c>
      <c s="100" r="G23">
        <v>1931.0</v>
      </c>
      <c s="101" r="H23">
        <v>2018.0</v>
      </c>
      <c s="54" r="I23"/>
      <c s="55" r="J23"/>
      <c s="55" r="K23"/>
      <c s="55" r="L23"/>
      <c s="55" r="M23"/>
      <c s="55" r="N23"/>
      <c s="55" r="O23"/>
      <c s="55" r="P23"/>
      <c s="55" r="Q23"/>
      <c s="55" r="R23"/>
      <c s="55" r="S23"/>
      <c s="55" r="T23"/>
      <c s="55" r="U23"/>
      <c s="55" r="V23"/>
      <c s="55" r="W23"/>
      <c s="55" r="X23"/>
      <c s="55" r="Y23"/>
      <c s="55" r="Z23"/>
      <c s="55" r="AA23"/>
    </row>
    <row customHeight="1" r="24" ht="20.25">
      <c s="18" r="A24">
        <v>66.0</v>
      </c>
      <c t="s" s="28" r="B24">
        <v>307</v>
      </c>
      <c t="str" s="114" r="C24">
        <f>HYPERLINK("https://cloclo11.cloud.mail.ru/thumb/xw1/%D1%84%D0%BE%D1%82%D0%BE%20%D0%B4%D0%BB%D1%8F%20%D0%BF%D1%80%D0%B0%D0%B9%D1%81%D0%B0/107%20%D0%BC%D0%BE%D0%B4%D0%B5%D0%BB%D1%8C%20%282%29.JPG?x-email=obyv_optom%40bk.ru","Фото 1")</f>
        <v>Фото 1</v>
      </c>
      <c s="41" r="D24">
        <v>107.0</v>
      </c>
      <c t="s" s="42" r="E24">
        <v>320</v>
      </c>
      <c s="44" r="F24">
        <v>1607.0</v>
      </c>
      <c s="72" r="G24">
        <v>1683.0</v>
      </c>
      <c s="73" r="H24">
        <v>1760.0</v>
      </c>
      <c s="54" r="I24"/>
      <c s="55" r="J24"/>
      <c s="55" r="K24"/>
      <c s="55" r="L24"/>
      <c s="55" r="M24"/>
      <c s="55" r="N24"/>
      <c s="55" r="O24"/>
      <c s="55" r="P24"/>
      <c s="55" r="Q24"/>
      <c s="55" r="R24"/>
      <c s="55" r="S24"/>
      <c s="55" r="T24"/>
      <c s="55" r="U24"/>
      <c s="55" r="V24"/>
      <c s="55" r="W24"/>
      <c s="55" r="X24"/>
      <c s="55" r="Y24"/>
      <c s="55" r="Z24"/>
      <c s="55" r="AA24"/>
    </row>
    <row customHeight="1" r="25" ht="20.25">
      <c s="18" r="A25">
        <v>67.0</v>
      </c>
      <c t="str" s="156" r="C25">
        <f>HYPERLINK("https://cloud.mail.ru/public/60e5e0860a50/107%20%D0%BC%D0%BE%D0%B4%D0%B5%D0%BB%D1%8C%20(2).JPG","фото")</f>
        <v>фото</v>
      </c>
      <c t="s" s="42" r="E25">
        <v>346</v>
      </c>
      <c s="75" r="F25">
        <v>1843.0</v>
      </c>
      <c s="76" r="G25">
        <v>1931.0</v>
      </c>
      <c s="78" r="H25">
        <v>2018.0</v>
      </c>
      <c s="54" r="I25"/>
      <c s="55" r="J25"/>
      <c s="55" r="K25"/>
      <c s="55" r="L25"/>
      <c s="55" r="M25"/>
      <c s="55" r="N25"/>
      <c s="55" r="O25"/>
      <c s="55" r="P25"/>
      <c s="55" r="Q25"/>
      <c s="55" r="R25"/>
      <c s="55" r="S25"/>
      <c s="55" r="T25"/>
      <c s="55" r="U25"/>
      <c s="55" r="V25"/>
      <c s="55" r="W25"/>
      <c s="55" r="X25"/>
      <c s="55" r="Y25"/>
      <c s="55" r="Z25"/>
      <c s="55" r="AA25"/>
    </row>
    <row customHeight="1" r="26" ht="20.25">
      <c s="18" r="A26">
        <v>68.0</v>
      </c>
      <c t="s" s="40" r="C26">
        <v>350</v>
      </c>
      <c t="s" s="42" r="E26">
        <v>351</v>
      </c>
      <c s="96" r="F26">
        <v>1843.0</v>
      </c>
      <c s="97" r="G26">
        <v>1931.0</v>
      </c>
      <c s="98" r="H26">
        <v>2018.0</v>
      </c>
      <c s="54" r="I26"/>
      <c s="55" r="J26"/>
      <c s="55" r="K26"/>
      <c s="55" r="L26"/>
      <c s="55" r="M26"/>
      <c s="55" r="N26"/>
      <c s="55" r="O26"/>
      <c s="55" r="P26"/>
      <c s="55" r="Q26"/>
      <c s="55" r="R26"/>
      <c s="55" r="S26"/>
      <c s="55" r="T26"/>
      <c s="55" r="U26"/>
      <c s="55" r="V26"/>
      <c s="55" r="W26"/>
      <c s="55" r="X26"/>
      <c s="55" r="Y26"/>
      <c s="55" r="Z26"/>
      <c s="55" r="AA26"/>
    </row>
    <row customHeight="1" r="27" ht="20.25">
      <c s="18" r="A27">
        <v>87.0</v>
      </c>
      <c t="s" s="19" r="B27">
        <v>352</v>
      </c>
      <c t="s" s="137" r="C27">
        <v>353</v>
      </c>
      <c s="21" r="D27">
        <v>201.0</v>
      </c>
      <c t="s" s="22" r="E27">
        <v>355</v>
      </c>
      <c s="52" r="F27">
        <v>1890.0</v>
      </c>
      <c s="52" r="G27">
        <v>1980.0</v>
      </c>
      <c s="53" r="H27">
        <v>2070.0</v>
      </c>
      <c s="54" r="I27"/>
      <c s="55" r="J27"/>
      <c s="55" r="K27"/>
      <c s="55" r="L27"/>
      <c s="55" r="M27"/>
      <c s="55" r="N27"/>
      <c s="55" r="O27"/>
      <c s="55" r="P27"/>
      <c s="55" r="Q27"/>
      <c s="55" r="R27"/>
      <c s="55" r="S27"/>
      <c s="55" r="T27"/>
      <c s="55" r="U27"/>
      <c s="55" r="V27"/>
      <c s="55" r="W27"/>
      <c s="55" r="X27"/>
      <c s="55" r="Y27"/>
      <c s="55" r="Z27"/>
      <c s="55" r="AA27"/>
    </row>
    <row customHeight="1" r="28" ht="20.25">
      <c s="18" r="A28">
        <v>88.0</v>
      </c>
      <c t="s" s="137" r="C28">
        <v>357</v>
      </c>
      <c t="s" s="22" r="E28">
        <v>358</v>
      </c>
      <c s="85" r="F28">
        <v>1890.0</v>
      </c>
      <c s="85" r="G28">
        <v>1980.0</v>
      </c>
      <c s="86" r="H28">
        <v>2070.0</v>
      </c>
      <c s="54" r="I28"/>
      <c s="55" r="J28"/>
      <c s="55" r="K28"/>
      <c s="55" r="L28"/>
      <c s="55" r="M28"/>
      <c s="55" r="N28"/>
      <c s="55" r="O28"/>
      <c s="55" r="P28"/>
      <c s="55" r="Q28"/>
      <c s="55" r="R28"/>
      <c s="55" r="S28"/>
      <c s="55" r="T28"/>
      <c s="55" r="U28"/>
      <c s="55" r="V28"/>
      <c s="55" r="W28"/>
      <c s="55" r="X28"/>
      <c s="55" r="Y28"/>
      <c s="55" r="Z28"/>
      <c s="55" r="AA28"/>
    </row>
    <row customHeight="1" r="29" ht="20.25">
      <c s="18" r="A29">
        <v>89.0</v>
      </c>
      <c t="s" s="137" r="C29">
        <v>361</v>
      </c>
      <c t="s" s="22" r="E29">
        <v>362</v>
      </c>
      <c s="85" r="F29">
        <v>2079.0</v>
      </c>
      <c s="85" r="G29">
        <v>2178.0</v>
      </c>
      <c s="86" r="H29">
        <v>2277.0</v>
      </c>
      <c s="54" r="I29"/>
      <c s="55" r="J29"/>
      <c s="55" r="K29"/>
      <c s="55" r="L29"/>
      <c s="55" r="M29"/>
      <c s="55" r="N29"/>
      <c s="55" r="O29"/>
      <c s="55" r="P29"/>
      <c s="55" r="Q29"/>
      <c s="55" r="R29"/>
      <c s="55" r="S29"/>
      <c s="55" r="T29"/>
      <c s="55" r="U29"/>
      <c s="55" r="V29"/>
      <c s="55" r="W29"/>
      <c s="55" r="X29"/>
      <c s="55" r="Y29"/>
      <c s="55" r="Z29"/>
      <c s="55" r="AA29"/>
    </row>
    <row customHeight="1" r="30" ht="20.25">
      <c s="18" r="A30">
        <v>90.0</v>
      </c>
      <c t="s" s="137" r="C30">
        <v>365</v>
      </c>
      <c t="s" s="22" r="E30">
        <v>366</v>
      </c>
      <c s="100" r="F30">
        <v>2174.0</v>
      </c>
      <c s="100" r="G30">
        <v>2277.0</v>
      </c>
      <c s="101" r="H30">
        <v>2381.0</v>
      </c>
      <c s="54" r="I30"/>
      <c s="55" r="J30"/>
      <c s="55" r="K30"/>
      <c s="55" r="L30"/>
      <c s="55" r="M30"/>
      <c s="55" r="N30"/>
      <c s="55" r="O30"/>
      <c s="55" r="P30"/>
      <c s="55" r="Q30"/>
      <c s="55" r="R30"/>
      <c s="55" r="S30"/>
      <c s="55" r="T30"/>
      <c s="55" r="U30"/>
      <c s="55" r="V30"/>
      <c s="55" r="W30"/>
      <c s="55" r="X30"/>
      <c s="55" r="Y30"/>
      <c s="55" r="Z30"/>
      <c s="55" r="AA30"/>
    </row>
    <row customHeight="1" r="31" ht="20.25">
      <c s="18" r="A31">
        <v>91.0</v>
      </c>
      <c t="s" s="28" r="B31">
        <v>369</v>
      </c>
      <c t="s" s="68" r="C31">
        <v>370</v>
      </c>
      <c s="41" r="D31">
        <v>202.0</v>
      </c>
      <c t="s" s="42" r="E31">
        <v>371</v>
      </c>
      <c s="72" r="F31">
        <v>1748.0</v>
      </c>
      <c s="72" r="G31">
        <v>1832.0</v>
      </c>
      <c s="73" r="H31">
        <v>1915.0</v>
      </c>
      <c s="54" r="I31"/>
      <c s="55" r="J31"/>
      <c s="55" r="K31"/>
      <c s="55" r="L31"/>
      <c s="55" r="M31"/>
      <c s="55" r="N31"/>
      <c s="55" r="O31"/>
      <c s="55" r="P31"/>
      <c s="55" r="Q31"/>
      <c s="55" r="R31"/>
      <c s="55" r="S31"/>
      <c s="55" r="T31"/>
      <c s="55" r="U31"/>
      <c s="55" r="V31"/>
      <c s="55" r="W31"/>
      <c s="55" r="X31"/>
      <c s="55" r="Y31"/>
      <c s="55" r="Z31"/>
      <c s="55" r="AA31"/>
    </row>
    <row customHeight="1" r="32" ht="20.25">
      <c s="18" r="A32">
        <v>92.0</v>
      </c>
      <c t="s" s="68" r="C32">
        <v>372</v>
      </c>
      <c t="s" s="42" r="E32">
        <v>373</v>
      </c>
      <c s="97" r="F32">
        <v>1843.0</v>
      </c>
      <c s="97" r="G32">
        <v>1931.0</v>
      </c>
      <c s="98" r="H32">
        <v>2018.0</v>
      </c>
      <c s="54" r="I32"/>
      <c s="55" r="J32"/>
      <c s="55" r="K32"/>
      <c s="55" r="L32"/>
      <c s="55" r="M32"/>
      <c s="55" r="N32"/>
      <c s="55" r="O32"/>
      <c s="55" r="P32"/>
      <c s="55" r="Q32"/>
      <c s="55" r="R32"/>
      <c s="55" r="S32"/>
      <c s="55" r="T32"/>
      <c s="55" r="U32"/>
      <c s="55" r="V32"/>
      <c s="55" r="W32"/>
      <c s="55" r="X32"/>
      <c s="55" r="Y32"/>
      <c s="55" r="Z32"/>
      <c s="55" r="AA32"/>
    </row>
    <row customHeight="1" r="33" ht="20.25">
      <c s="18" r="A33">
        <v>99.0</v>
      </c>
      <c t="s" s="19" r="B33">
        <v>375</v>
      </c>
      <c t="s" s="137" r="C33">
        <v>376</v>
      </c>
      <c s="21" r="D33">
        <v>207.0</v>
      </c>
      <c t="s" s="22" r="E33">
        <v>377</v>
      </c>
      <c s="52" r="F33">
        <v>1796.0</v>
      </c>
      <c s="52" r="G33">
        <v>1881.0</v>
      </c>
      <c s="53" r="H33">
        <v>1967.0</v>
      </c>
      <c s="54" r="I33"/>
      <c s="55" r="J33"/>
      <c s="55" r="K33"/>
      <c s="55" r="L33"/>
      <c s="55" r="M33"/>
      <c s="55" r="N33"/>
      <c s="55" r="O33"/>
      <c s="55" r="P33"/>
      <c s="55" r="Q33"/>
      <c s="55" r="R33"/>
      <c s="55" r="S33"/>
      <c s="55" r="T33"/>
      <c s="55" r="U33"/>
      <c s="55" r="V33"/>
      <c s="55" r="W33"/>
      <c s="55" r="X33"/>
      <c s="55" r="Y33"/>
      <c s="55" r="Z33"/>
      <c s="55" r="AA33"/>
    </row>
    <row customHeight="1" r="34" ht="20.25">
      <c s="18" r="A34">
        <v>100.0</v>
      </c>
      <c t="s" s="137" r="C34">
        <v>380</v>
      </c>
      <c t="s" s="22" r="E34">
        <v>381</v>
      </c>
      <c s="85" r="F34">
        <v>1843.0</v>
      </c>
      <c s="85" r="G34">
        <v>1931.0</v>
      </c>
      <c s="86" r="H34">
        <v>2018.0</v>
      </c>
      <c s="54" r="I34"/>
      <c s="55" r="J34"/>
      <c s="55" r="K34"/>
      <c s="55" r="L34"/>
      <c s="55" r="M34"/>
      <c s="55" r="N34"/>
      <c s="55" r="O34"/>
      <c s="55" r="P34"/>
      <c s="55" r="Q34"/>
      <c s="55" r="R34"/>
      <c s="55" r="S34"/>
      <c s="55" r="T34"/>
      <c s="55" r="U34"/>
      <c s="55" r="V34"/>
      <c s="55" r="W34"/>
      <c s="55" r="X34"/>
      <c s="55" r="Y34"/>
      <c s="55" r="Z34"/>
      <c s="55" r="AA34"/>
    </row>
    <row customHeight="1" r="35" ht="20.25">
      <c s="18" r="A35">
        <v>101.0</v>
      </c>
      <c t="s" s="137" r="C35">
        <v>382</v>
      </c>
      <c t="s" s="22" r="E35">
        <v>383</v>
      </c>
      <c s="85" r="F35">
        <v>1937.0</v>
      </c>
      <c s="85" r="G35">
        <v>2030.0</v>
      </c>
      <c s="86" r="H35">
        <v>2122.0</v>
      </c>
      <c s="54" r="I35"/>
      <c s="55" r="J35"/>
      <c s="55" r="K35"/>
      <c s="55" r="L35"/>
      <c s="55" r="M35"/>
      <c s="55" r="N35"/>
      <c s="55" r="O35"/>
      <c s="55" r="P35"/>
      <c s="55" r="Q35"/>
      <c s="55" r="R35"/>
      <c s="55" r="S35"/>
      <c s="55" r="T35"/>
      <c s="55" r="U35"/>
      <c s="55" r="V35"/>
      <c s="55" r="W35"/>
      <c s="55" r="X35"/>
      <c s="55" r="Y35"/>
      <c s="55" r="Z35"/>
      <c s="55" r="AA35"/>
    </row>
    <row customHeight="1" r="36" ht="20.25">
      <c s="18" r="A36">
        <v>102.0</v>
      </c>
      <c t="s" s="137" r="C36">
        <v>386</v>
      </c>
      <c t="s" s="22" r="E36">
        <v>387</v>
      </c>
      <c s="100" r="F36">
        <v>2032.0</v>
      </c>
      <c s="100" r="G36">
        <v>2129.0</v>
      </c>
      <c s="101" r="H36">
        <v>2225.0</v>
      </c>
      <c s="54" r="I36"/>
      <c s="55" r="J36"/>
      <c s="55" r="K36"/>
      <c s="55" r="L36"/>
      <c s="55" r="M36"/>
      <c s="55" r="N36"/>
      <c s="55" r="O36"/>
      <c s="55" r="P36"/>
      <c s="55" r="Q36"/>
      <c s="55" r="R36"/>
      <c s="55" r="S36"/>
      <c s="55" r="T36"/>
      <c s="55" r="U36"/>
      <c s="55" r="V36"/>
      <c s="55" r="W36"/>
      <c s="55" r="X36"/>
      <c s="55" r="Y36"/>
      <c s="55" r="Z36"/>
      <c s="55" r="AA36"/>
    </row>
    <row customHeight="1" r="37" ht="20.25">
      <c s="18" r="A37">
        <v>103.0</v>
      </c>
      <c t="s" s="28" r="B37">
        <v>388</v>
      </c>
      <c t="s" s="68" r="C37">
        <v>389</v>
      </c>
      <c s="41" r="D37">
        <v>214.0</v>
      </c>
      <c t="s" s="42" r="E37">
        <v>390</v>
      </c>
      <c s="72" r="F37">
        <v>2410.0</v>
      </c>
      <c s="72" r="G37">
        <v>2525.0</v>
      </c>
      <c s="73" r="H37">
        <v>2639.0</v>
      </c>
      <c s="54" r="I37"/>
      <c s="55" r="J37"/>
      <c s="55" r="K37"/>
      <c s="55" r="L37"/>
      <c s="55" r="M37"/>
      <c s="55" r="N37"/>
      <c s="55" r="O37"/>
      <c s="55" r="P37"/>
      <c s="55" r="Q37"/>
      <c s="55" r="R37"/>
      <c s="55" r="S37"/>
      <c s="55" r="T37"/>
      <c s="55" r="U37"/>
      <c s="55" r="V37"/>
      <c s="55" r="W37"/>
      <c s="55" r="X37"/>
      <c s="55" r="Y37"/>
      <c s="55" r="Z37"/>
      <c s="55" r="AA37"/>
    </row>
    <row customHeight="1" r="38" ht="20.25">
      <c s="18" r="A38">
        <v>104.0</v>
      </c>
      <c t="s" s="68" r="C38">
        <v>394</v>
      </c>
      <c t="s" s="42" r="E38">
        <v>395</v>
      </c>
      <c s="97" r="F38">
        <v>2552.0</v>
      </c>
      <c s="97" r="G38">
        <v>2673.0</v>
      </c>
      <c s="98" r="H38">
        <v>2795.0</v>
      </c>
      <c s="54" r="I38"/>
      <c s="55" r="J38"/>
      <c s="55" r="K38"/>
      <c s="55" r="L38"/>
      <c s="55" r="M38"/>
      <c s="55" r="N38"/>
      <c s="55" r="O38"/>
      <c s="55" r="P38"/>
      <c s="55" r="Q38"/>
      <c s="55" r="R38"/>
      <c s="55" r="S38"/>
      <c s="55" r="T38"/>
      <c s="55" r="U38"/>
      <c s="55" r="V38"/>
      <c s="55" r="W38"/>
      <c s="55" r="X38"/>
      <c s="55" r="Y38"/>
      <c s="55" r="Z38"/>
      <c s="55" r="AA38"/>
    </row>
    <row customHeight="1" r="39" ht="20.25">
      <c s="18" r="A39">
        <v>105.0</v>
      </c>
      <c t="s" s="19" r="B39">
        <v>397</v>
      </c>
      <c t="s" s="20" r="C39">
        <v>398</v>
      </c>
      <c s="21" r="D39">
        <v>217.0</v>
      </c>
      <c t="s" s="22" r="E39">
        <v>400</v>
      </c>
      <c s="52" r="F39">
        <v>2060.0</v>
      </c>
      <c s="52" r="G39">
        <v>2158.0</v>
      </c>
      <c s="53" r="H39">
        <v>2256.0</v>
      </c>
      <c s="54" r="I39"/>
      <c s="55" r="J39"/>
      <c s="55" r="K39"/>
      <c s="55" r="L39"/>
      <c s="55" r="M39"/>
      <c s="55" r="N39"/>
      <c s="55" r="O39"/>
      <c s="55" r="P39"/>
      <c s="55" r="Q39"/>
      <c s="55" r="R39"/>
      <c s="55" r="S39"/>
      <c s="55" r="T39"/>
      <c s="55" r="U39"/>
      <c s="55" r="V39"/>
      <c s="55" r="W39"/>
      <c s="55" r="X39"/>
      <c s="55" r="Y39"/>
      <c s="55" r="Z39"/>
      <c s="55" r="AA39"/>
    </row>
    <row customHeight="1" r="40" ht="20.25">
      <c s="18" r="A40">
        <v>106.0</v>
      </c>
      <c t="s" s="20" r="C40">
        <v>402</v>
      </c>
      <c t="s" s="22" r="E40">
        <v>403</v>
      </c>
      <c s="85" r="F40">
        <v>2268.0</v>
      </c>
      <c s="85" r="G40">
        <v>2376.0</v>
      </c>
      <c s="86" r="H40">
        <v>2484.0</v>
      </c>
      <c s="54" r="I40"/>
      <c s="55" r="J40"/>
      <c s="55" r="K40"/>
      <c s="55" r="L40"/>
      <c s="55" r="M40"/>
      <c s="55" r="N40"/>
      <c s="55" r="O40"/>
      <c s="55" r="P40"/>
      <c s="55" r="Q40"/>
      <c s="55" r="R40"/>
      <c s="55" r="S40"/>
      <c s="55" r="T40"/>
      <c s="55" r="U40"/>
      <c s="55" r="V40"/>
      <c s="55" r="W40"/>
      <c s="55" r="X40"/>
      <c s="55" r="Y40"/>
      <c s="55" r="Z40"/>
      <c s="55" r="AA40"/>
    </row>
    <row customHeight="1" r="41" ht="20.25">
      <c s="18" r="A41">
        <v>107.0</v>
      </c>
      <c t="s" s="20" r="C41">
        <v>404</v>
      </c>
      <c t="s" s="22" r="E41">
        <v>405</v>
      </c>
      <c s="100" r="F41">
        <v>2268.0</v>
      </c>
      <c s="100" r="G41">
        <v>2376.0</v>
      </c>
      <c s="101" r="H41">
        <v>2484.0</v>
      </c>
      <c s="54" r="I41"/>
      <c s="55" r="J41"/>
      <c s="55" r="K41"/>
      <c s="55" r="L41"/>
      <c s="55" r="M41"/>
      <c s="55" r="N41"/>
      <c s="55" r="O41"/>
      <c s="55" r="P41"/>
      <c s="55" r="Q41"/>
      <c s="55" r="R41"/>
      <c s="55" r="S41"/>
      <c s="55" r="T41"/>
      <c s="55" r="U41"/>
      <c s="55" r="V41"/>
      <c s="55" r="W41"/>
      <c s="55" r="X41"/>
      <c s="55" r="Y41"/>
      <c s="55" r="Z41"/>
      <c s="55" r="AA41"/>
    </row>
    <row customHeight="1" r="42" ht="20.25">
      <c s="18" r="A42">
        <v>131.0</v>
      </c>
      <c t="s" s="28" r="B42">
        <v>406</v>
      </c>
      <c t="s" s="68" r="C42">
        <v>407</v>
      </c>
      <c s="41" r="D42">
        <v>235.0</v>
      </c>
      <c t="s" s="42" r="E42">
        <v>409</v>
      </c>
      <c s="72" r="F42">
        <v>1796.0</v>
      </c>
      <c s="72" r="G42">
        <v>1881.0</v>
      </c>
      <c s="73" r="H42">
        <v>1967.0</v>
      </c>
      <c s="54" r="I42"/>
      <c s="55" r="J42"/>
      <c s="55" r="K42"/>
      <c s="55" r="L42"/>
      <c s="55" r="M42"/>
      <c s="55" r="N42"/>
      <c s="55" r="O42"/>
      <c s="55" r="P42"/>
      <c s="55" r="Q42"/>
      <c s="55" r="R42"/>
      <c s="55" r="S42"/>
      <c s="55" r="T42"/>
      <c s="55" r="U42"/>
      <c s="55" r="V42"/>
      <c s="55" r="W42"/>
      <c s="55" r="X42"/>
      <c s="55" r="Y42"/>
      <c s="55" r="Z42"/>
      <c s="55" r="AA42"/>
    </row>
    <row customHeight="1" r="43" ht="20.25">
      <c s="18" r="A43">
        <v>133.0</v>
      </c>
      <c t="s" s="68" r="C43">
        <v>412</v>
      </c>
      <c t="s" s="42" r="E43">
        <v>413</v>
      </c>
      <c s="76" r="F43">
        <v>1890.0</v>
      </c>
      <c s="76" r="G43">
        <v>1980.0</v>
      </c>
      <c s="78" r="H43">
        <v>2070.0</v>
      </c>
      <c s="54" r="I43"/>
      <c s="55" r="J43"/>
      <c s="55" r="K43"/>
      <c s="55" r="L43"/>
      <c s="55" r="M43"/>
      <c s="55" r="N43"/>
      <c s="55" r="O43"/>
      <c s="55" r="P43"/>
      <c s="55" r="Q43"/>
      <c s="55" r="R43"/>
      <c s="55" r="S43"/>
      <c s="55" r="T43"/>
      <c s="55" r="U43"/>
      <c s="55" r="V43"/>
      <c s="55" r="W43"/>
      <c s="55" r="X43"/>
      <c s="55" r="Y43"/>
      <c s="55" r="Z43"/>
      <c s="55" r="AA43"/>
    </row>
    <row customHeight="1" r="44" ht="20.25">
      <c s="18" r="A44">
        <v>134.0</v>
      </c>
      <c t="s" s="68" r="C44">
        <v>414</v>
      </c>
      <c t="s" s="42" r="E44">
        <v>415</v>
      </c>
      <c s="97" r="F44">
        <v>1890.0</v>
      </c>
      <c s="97" r="G44">
        <v>1980.0</v>
      </c>
      <c s="98" r="H44">
        <v>2070.0</v>
      </c>
      <c s="54" r="I44"/>
      <c s="55" r="J44"/>
      <c s="55" r="K44"/>
      <c s="55" r="L44"/>
      <c s="55" r="M44"/>
      <c s="55" r="N44"/>
      <c s="55" r="O44"/>
      <c s="55" r="P44"/>
      <c s="55" r="Q44"/>
      <c s="55" r="R44"/>
      <c s="55" r="S44"/>
      <c s="55" r="T44"/>
      <c s="55" r="U44"/>
      <c s="55" r="V44"/>
      <c s="55" r="W44"/>
      <c s="55" r="X44"/>
      <c s="55" r="Y44"/>
      <c s="55" r="Z44"/>
      <c s="55" r="AA44"/>
    </row>
    <row customHeight="1" r="45" ht="20.25">
      <c s="18" r="A45">
        <v>135.0</v>
      </c>
      <c t="s" s="19" r="B45">
        <v>419</v>
      </c>
      <c t="s" s="137" r="C45">
        <v>420</v>
      </c>
      <c s="21" r="D45">
        <v>236.0</v>
      </c>
      <c t="s" s="22" r="E45">
        <v>421</v>
      </c>
      <c s="52" r="F45">
        <v>2079.0</v>
      </c>
      <c s="52" r="G45">
        <v>2178.0</v>
      </c>
      <c s="53" r="H45">
        <v>2277.0</v>
      </c>
      <c s="54" r="I45"/>
      <c s="55" r="J45"/>
      <c s="55" r="K45"/>
      <c s="55" r="L45"/>
      <c s="55" r="M45"/>
      <c s="55" r="N45"/>
      <c s="55" r="O45"/>
      <c s="55" r="P45"/>
      <c s="55" r="Q45"/>
      <c s="55" r="R45"/>
      <c s="55" r="S45"/>
      <c s="55" r="T45"/>
      <c s="55" r="U45"/>
      <c s="55" r="V45"/>
      <c s="55" r="W45"/>
      <c s="55" r="X45"/>
      <c s="55" r="Y45"/>
      <c s="55" r="Z45"/>
      <c s="55" r="AA45"/>
    </row>
    <row customHeight="1" r="46" ht="20.25">
      <c s="18" r="A46">
        <v>136.0</v>
      </c>
      <c t="s" s="137" r="C46">
        <v>422</v>
      </c>
      <c t="s" s="22" r="E46">
        <v>423</v>
      </c>
      <c s="100" r="F46">
        <v>2174.0</v>
      </c>
      <c s="100" r="G46">
        <v>2277.0</v>
      </c>
      <c s="101" r="H46">
        <v>2381.0</v>
      </c>
      <c s="54" r="I46"/>
      <c s="55" r="J46"/>
      <c s="55" r="K46"/>
      <c s="55" r="L46"/>
      <c s="55" r="M46"/>
      <c s="55" r="N46"/>
      <c s="55" r="O46"/>
      <c s="55" r="P46"/>
      <c s="55" r="Q46"/>
      <c s="55" r="R46"/>
      <c s="55" r="S46"/>
      <c s="55" r="T46"/>
      <c s="55" r="U46"/>
      <c s="55" r="V46"/>
      <c s="55" r="W46"/>
      <c s="55" r="X46"/>
      <c s="55" r="Y46"/>
      <c s="55" r="Z46"/>
      <c s="55" r="AA46"/>
    </row>
    <row customHeight="1" r="47" ht="20.25">
      <c s="18" r="A47">
        <v>139.0</v>
      </c>
      <c t="s" s="28" r="B47">
        <v>427</v>
      </c>
      <c t="s" s="40" r="C47">
        <v>428</v>
      </c>
      <c s="41" r="D47">
        <v>240.0</v>
      </c>
      <c t="s" s="42" r="E47">
        <v>429</v>
      </c>
      <c s="72" r="F47">
        <v>1890.0</v>
      </c>
      <c s="72" r="G47">
        <v>1980.0</v>
      </c>
      <c s="73" r="H47">
        <v>2070.0</v>
      </c>
      <c s="54" r="I47"/>
      <c s="66" r="J47"/>
      <c s="55" r="K47"/>
      <c s="55" r="L47"/>
      <c s="55" r="M47"/>
      <c s="55" r="N47"/>
      <c s="55" r="O47"/>
      <c s="55" r="P47"/>
      <c s="55" r="Q47"/>
      <c s="55" r="R47"/>
      <c s="55" r="S47"/>
      <c s="55" r="T47"/>
      <c s="55" r="U47"/>
      <c s="55" r="V47"/>
      <c s="55" r="W47"/>
      <c s="55" r="X47"/>
      <c s="55" r="Y47"/>
      <c s="55" r="Z47"/>
      <c s="55" r="AA47"/>
    </row>
    <row customHeight="1" r="48" ht="20.25">
      <c s="18" r="A48">
        <v>140.0</v>
      </c>
      <c t="s" s="40" r="C48">
        <v>430</v>
      </c>
      <c t="s" s="42" r="E48">
        <v>431</v>
      </c>
      <c s="97" r="F48">
        <v>2032.0</v>
      </c>
      <c s="97" r="G48">
        <v>2129.0</v>
      </c>
      <c s="98" r="H48">
        <v>2225.0</v>
      </c>
      <c s="54" r="I48"/>
      <c s="55" r="J48"/>
      <c s="55" r="K48"/>
      <c s="55" r="L48"/>
      <c s="55" r="M48"/>
      <c s="55" r="N48"/>
      <c s="55" r="O48"/>
      <c s="55" r="P48"/>
      <c s="55" r="Q48"/>
      <c s="55" r="R48"/>
      <c s="55" r="S48"/>
      <c s="55" r="T48"/>
      <c s="55" r="U48"/>
      <c s="55" r="V48"/>
      <c s="55" r="W48"/>
      <c s="55" r="X48"/>
      <c s="55" r="Y48"/>
      <c s="55" r="Z48"/>
      <c s="55" r="AA48"/>
    </row>
    <row customHeight="1" r="49" ht="20.25">
      <c s="18" r="A49">
        <v>141.0</v>
      </c>
      <c t="s" s="19" r="B49">
        <v>432</v>
      </c>
      <c t="s" s="20" r="C49">
        <v>433</v>
      </c>
      <c s="21" r="D49">
        <v>242.0</v>
      </c>
      <c t="s" s="22" r="E49">
        <v>434</v>
      </c>
      <c s="52" r="F49">
        <v>1890.0</v>
      </c>
      <c s="52" r="G49">
        <v>1980.0</v>
      </c>
      <c s="53" r="H49">
        <v>2070.0</v>
      </c>
      <c s="54" r="I49"/>
      <c s="55" r="J49"/>
      <c s="55" r="K49"/>
      <c s="55" r="L49"/>
      <c s="55" r="M49"/>
      <c s="55" r="N49"/>
      <c s="55" r="O49"/>
      <c s="55" r="P49"/>
      <c s="55" r="Q49"/>
      <c s="55" r="R49"/>
      <c s="55" r="S49"/>
      <c s="55" r="T49"/>
      <c s="55" r="U49"/>
      <c s="55" r="V49"/>
      <c s="55" r="W49"/>
      <c s="55" r="X49"/>
      <c s="55" r="Y49"/>
      <c s="55" r="Z49"/>
      <c s="55" r="AA49"/>
    </row>
    <row customHeight="1" r="50" ht="20.25">
      <c s="18" r="A50">
        <v>142.0</v>
      </c>
      <c t="s" s="20" r="C50">
        <v>435</v>
      </c>
      <c t="s" s="22" r="E50">
        <v>436</v>
      </c>
      <c s="100" r="F50">
        <v>1985.0</v>
      </c>
      <c s="100" r="G50">
        <v>2079.0</v>
      </c>
      <c s="101" r="H50">
        <v>2174.0</v>
      </c>
      <c s="54" r="I50"/>
      <c s="55" r="J50"/>
      <c s="55" r="K50"/>
      <c s="55" r="L50"/>
      <c s="55" r="M50"/>
      <c s="55" r="N50"/>
      <c s="55" r="O50"/>
      <c s="55" r="P50"/>
      <c s="55" r="Q50"/>
      <c s="55" r="R50"/>
      <c s="55" r="S50"/>
      <c s="55" r="T50"/>
      <c s="55" r="U50"/>
      <c s="55" r="V50"/>
      <c s="55" r="W50"/>
      <c s="55" r="X50"/>
      <c s="55" r="Y50"/>
      <c s="55" r="Z50"/>
      <c s="55" r="AA50"/>
    </row>
    <row customHeight="1" r="51" ht="20.25">
      <c s="18" r="A51">
        <v>160.0</v>
      </c>
      <c t="s" s="28" r="B51">
        <v>438</v>
      </c>
      <c t="s" s="68" r="C51">
        <v>439</v>
      </c>
      <c s="41" r="D51">
        <v>258.0</v>
      </c>
      <c t="s" s="42" r="E51">
        <v>440</v>
      </c>
      <c s="72" r="F51">
        <v>1975.0</v>
      </c>
      <c s="72" r="G51">
        <v>2069.0</v>
      </c>
      <c s="73" r="H51">
        <v>2163.0</v>
      </c>
      <c s="54" r="I51"/>
      <c s="55" r="J51"/>
      <c s="55" r="K51"/>
      <c s="55" r="L51"/>
      <c s="55" r="M51"/>
      <c s="55" r="N51"/>
      <c s="55" r="O51"/>
      <c s="55" r="P51"/>
      <c s="55" r="Q51"/>
      <c s="55" r="R51"/>
      <c s="55" r="S51"/>
      <c s="55" r="T51"/>
      <c s="55" r="U51"/>
      <c s="55" r="V51"/>
      <c s="55" r="W51"/>
      <c s="55" r="X51"/>
      <c s="55" r="Y51"/>
      <c s="55" r="Z51"/>
      <c s="55" r="AA51"/>
    </row>
    <row customHeight="1" r="52" ht="20.25">
      <c s="18" r="A52">
        <v>161.0</v>
      </c>
      <c t="s" s="68" r="C52">
        <v>441</v>
      </c>
      <c t="s" s="42" r="E52">
        <v>442</v>
      </c>
      <c s="97" r="F52">
        <v>2174.0</v>
      </c>
      <c s="97" r="G52">
        <v>2277.0</v>
      </c>
      <c s="98" r="H52">
        <v>2381.0</v>
      </c>
      <c s="54" r="I52"/>
      <c s="55" r="J52"/>
      <c s="55" r="K52"/>
      <c s="55" r="L52"/>
      <c s="55" r="M52"/>
      <c s="55" r="N52"/>
      <c s="55" r="O52"/>
      <c s="55" r="P52"/>
      <c s="55" r="Q52"/>
      <c s="55" r="R52"/>
      <c s="55" r="S52"/>
      <c s="55" r="T52"/>
      <c s="55" r="U52"/>
      <c s="55" r="V52"/>
      <c s="55" r="W52"/>
      <c s="55" r="X52"/>
      <c s="55" r="Y52"/>
      <c s="55" r="Z52"/>
      <c s="55" r="AA52"/>
    </row>
    <row customHeight="1" r="53" ht="20.25">
      <c s="18" r="A53">
        <v>176.0</v>
      </c>
      <c t="s" s="19" r="B53">
        <v>443</v>
      </c>
      <c t="s" s="20" r="C53">
        <v>444</v>
      </c>
      <c s="21" r="D53">
        <v>266.0</v>
      </c>
      <c t="s" s="22" r="E53">
        <v>445</v>
      </c>
      <c s="52" r="F53">
        <v>1701.0</v>
      </c>
      <c s="52" r="G53">
        <v>1782.0</v>
      </c>
      <c s="53" r="H53">
        <v>1863.0</v>
      </c>
      <c s="54" r="I53"/>
      <c s="55" r="J53"/>
      <c s="55" r="K53"/>
      <c s="55" r="L53"/>
      <c s="55" r="M53"/>
      <c s="55" r="N53"/>
      <c s="55" r="O53"/>
      <c s="55" r="P53"/>
      <c s="55" r="Q53"/>
      <c s="55" r="R53"/>
      <c s="55" r="S53"/>
      <c s="55" r="T53"/>
      <c s="55" r="U53"/>
      <c s="55" r="V53"/>
      <c s="55" r="W53"/>
      <c s="55" r="X53"/>
      <c s="55" r="Y53"/>
      <c s="55" r="Z53"/>
      <c s="55" r="AA53"/>
    </row>
    <row customHeight="1" r="54" ht="20.25">
      <c s="18" r="A54">
        <v>177.0</v>
      </c>
      <c t="s" s="20" r="C54">
        <v>446</v>
      </c>
      <c t="s" s="22" r="E54">
        <v>447</v>
      </c>
      <c s="100" r="F54">
        <v>1843.0</v>
      </c>
      <c s="100" r="G54">
        <v>1931.0</v>
      </c>
      <c s="101" r="H54">
        <v>2018.0</v>
      </c>
      <c s="54" r="I54"/>
      <c s="55" r="J54"/>
      <c s="55" r="K54"/>
      <c s="55" r="L54"/>
      <c s="55" r="M54"/>
      <c s="55" r="N54"/>
      <c s="55" r="O54"/>
      <c s="55" r="P54"/>
      <c s="55" r="Q54"/>
      <c s="55" r="R54"/>
      <c s="55" r="S54"/>
      <c s="55" r="T54"/>
      <c s="55" r="U54"/>
      <c s="55" r="V54"/>
      <c s="55" r="W54"/>
      <c s="55" r="X54"/>
      <c s="55" r="Y54"/>
      <c s="55" r="Z54"/>
      <c s="55" r="AA54"/>
    </row>
    <row customHeight="1" r="55" ht="20.25">
      <c s="18" r="A55">
        <v>194.0</v>
      </c>
      <c t="s" s="28" r="B55">
        <v>448</v>
      </c>
      <c t="s" s="68" r="C55">
        <v>449</v>
      </c>
      <c s="41" r="D55">
        <v>282.0</v>
      </c>
      <c t="s" s="42" r="E55">
        <v>450</v>
      </c>
      <c s="72" r="F55">
        <v>1748.0</v>
      </c>
      <c s="72" r="G55">
        <v>1832.0</v>
      </c>
      <c s="73" r="H55">
        <v>1915.0</v>
      </c>
      <c s="54" r="I55"/>
      <c s="55" r="J55"/>
      <c s="55" r="K55"/>
      <c s="55" r="L55"/>
      <c s="55" r="M55"/>
      <c s="55" r="N55"/>
      <c s="55" r="O55"/>
      <c s="55" r="P55"/>
      <c s="55" r="Q55"/>
      <c s="55" r="R55"/>
      <c s="55" r="S55"/>
      <c s="55" r="T55"/>
      <c s="55" r="U55"/>
      <c s="55" r="V55"/>
      <c s="55" r="W55"/>
      <c s="55" r="X55"/>
      <c s="55" r="Y55"/>
      <c s="55" r="Z55"/>
      <c s="55" r="AA55"/>
    </row>
    <row customHeight="1" r="56" ht="20.25">
      <c s="18" r="A56">
        <v>195.0</v>
      </c>
      <c t="s" s="68" r="C56">
        <v>451</v>
      </c>
      <c t="s" s="42" r="E56">
        <v>452</v>
      </c>
      <c s="97" r="F56">
        <v>1843.0</v>
      </c>
      <c s="97" r="G56">
        <v>1931.0</v>
      </c>
      <c s="98" r="H56">
        <v>2018.0</v>
      </c>
      <c s="54" r="I56"/>
      <c s="55" r="J56"/>
      <c s="55" r="K56"/>
      <c s="55" r="L56"/>
      <c s="55" r="M56"/>
      <c s="55" r="N56"/>
      <c s="55" r="O56"/>
      <c s="55" r="P56"/>
      <c s="55" r="Q56"/>
      <c s="55" r="R56"/>
      <c s="55" r="S56"/>
      <c s="55" r="T56"/>
      <c s="55" r="U56"/>
      <c s="55" r="V56"/>
      <c s="55" r="W56"/>
      <c s="55" r="X56"/>
      <c s="55" r="Y56"/>
      <c s="55" r="Z56"/>
      <c s="55" r="AA56"/>
    </row>
    <row customHeight="1" r="57" ht="20.25">
      <c s="18" r="A57">
        <v>202.0</v>
      </c>
      <c t="s" s="19" r="B57">
        <v>453</v>
      </c>
      <c t="s" s="137" r="C57">
        <v>454</v>
      </c>
      <c s="21" r="D57">
        <v>293.0</v>
      </c>
      <c t="s" s="22" r="E57">
        <v>455</v>
      </c>
      <c s="52" r="F57">
        <v>1796.0</v>
      </c>
      <c s="52" r="G57">
        <v>1881.0</v>
      </c>
      <c s="53" r="H57">
        <v>1967.0</v>
      </c>
      <c s="54" r="I57"/>
      <c s="55" r="J57"/>
      <c s="55" r="K57"/>
      <c s="55" r="L57"/>
      <c s="55" r="M57"/>
      <c s="55" r="N57"/>
      <c s="55" r="O57"/>
      <c s="55" r="P57"/>
      <c s="55" r="Q57"/>
      <c s="55" r="R57"/>
      <c s="55" r="S57"/>
      <c s="55" r="T57"/>
      <c s="55" r="U57"/>
      <c s="55" r="V57"/>
      <c s="55" r="W57"/>
      <c s="55" r="X57"/>
      <c s="55" r="Y57"/>
      <c s="55" r="Z57"/>
      <c s="55" r="AA57"/>
    </row>
    <row customHeight="1" r="58" ht="20.25">
      <c s="18" r="A58">
        <v>203.0</v>
      </c>
      <c t="s" s="137" r="C58">
        <v>456</v>
      </c>
      <c t="s" s="22" r="E58">
        <v>457</v>
      </c>
      <c s="100" r="F58">
        <v>1937.0</v>
      </c>
      <c s="100" r="G58">
        <v>2030.0</v>
      </c>
      <c s="101" r="H58">
        <v>2122.0</v>
      </c>
      <c s="54" r="I58"/>
      <c s="55" r="J58"/>
      <c s="55" r="K58"/>
      <c s="55" r="L58"/>
      <c s="55" r="M58"/>
      <c s="55" r="N58"/>
      <c s="55" r="O58"/>
      <c s="55" r="P58"/>
      <c s="55" r="Q58"/>
      <c s="55" r="R58"/>
      <c s="55" r="S58"/>
      <c s="55" r="T58"/>
      <c s="55" r="U58"/>
      <c s="55" r="V58"/>
      <c s="55" r="W58"/>
      <c s="55" r="X58"/>
      <c s="55" r="Y58"/>
      <c s="55" r="Z58"/>
      <c s="55" r="AA58"/>
    </row>
    <row customHeight="1" r="59" ht="20.25">
      <c s="18" r="A59">
        <v>206.0</v>
      </c>
      <c t="s" s="28" r="B59">
        <v>459</v>
      </c>
      <c t="s" s="68" r="C59">
        <v>460</v>
      </c>
      <c s="41" r="D59">
        <v>295.0</v>
      </c>
      <c t="s" s="42" r="E59">
        <v>461</v>
      </c>
      <c s="72" r="F59">
        <v>1796.0</v>
      </c>
      <c s="72" r="G59">
        <v>1881.0</v>
      </c>
      <c s="73" r="H59">
        <v>1967.0</v>
      </c>
      <c s="54" r="I59"/>
      <c s="55" r="J59"/>
      <c s="55" r="K59"/>
      <c s="55" r="L59"/>
      <c s="55" r="M59"/>
      <c s="55" r="N59"/>
      <c s="55" r="O59"/>
      <c s="55" r="P59"/>
      <c s="55" r="Q59"/>
      <c s="55" r="R59"/>
      <c s="55" r="S59"/>
      <c s="55" r="T59"/>
      <c s="55" r="U59"/>
      <c s="55" r="V59"/>
      <c s="55" r="W59"/>
      <c s="55" r="X59"/>
      <c s="55" r="Y59"/>
      <c s="55" r="Z59"/>
      <c s="55" r="AA59"/>
    </row>
    <row customHeight="1" r="60" ht="20.25">
      <c s="18" r="A60">
        <v>207.0</v>
      </c>
      <c t="s" s="68" r="C60">
        <v>462</v>
      </c>
      <c t="s" s="42" r="E60">
        <v>463</v>
      </c>
      <c s="97" r="F60">
        <v>1937.0</v>
      </c>
      <c s="97" r="G60">
        <v>2030.0</v>
      </c>
      <c s="98" r="H60">
        <v>2122.0</v>
      </c>
      <c s="54" r="I60"/>
      <c s="55" r="J60"/>
      <c s="55" r="K60"/>
      <c s="55" r="L60"/>
      <c s="55" r="M60"/>
      <c s="55" r="N60"/>
      <c s="55" r="O60"/>
      <c s="55" r="P60"/>
      <c s="55" r="Q60"/>
      <c s="55" r="R60"/>
      <c s="55" r="S60"/>
      <c s="55" r="T60"/>
      <c s="55" r="U60"/>
      <c s="55" r="V60"/>
      <c s="55" r="W60"/>
      <c s="55" r="X60"/>
      <c s="55" r="Y60"/>
      <c s="55" r="Z60"/>
      <c s="55" r="AA60"/>
    </row>
    <row customHeight="1" r="61" ht="20.25">
      <c s="18" r="A61">
        <v>229.0</v>
      </c>
      <c t="s" s="19" r="B61">
        <v>464</v>
      </c>
      <c t="s" s="137" r="C61">
        <v>465</v>
      </c>
      <c s="21" r="D61">
        <v>316.0</v>
      </c>
      <c t="s" s="22" r="E61">
        <v>466</v>
      </c>
      <c s="52" r="F61">
        <v>1843.0</v>
      </c>
      <c s="52" r="G61">
        <v>1931.0</v>
      </c>
      <c s="53" r="H61">
        <v>2018.0</v>
      </c>
      <c s="54" r="I61"/>
      <c s="55" r="J61"/>
      <c s="55" r="K61"/>
      <c s="55" r="L61"/>
      <c s="55" r="M61"/>
      <c s="55" r="N61"/>
      <c s="55" r="O61"/>
      <c s="55" r="P61"/>
      <c s="55" r="Q61"/>
      <c s="55" r="R61"/>
      <c s="55" r="S61"/>
      <c s="55" r="T61"/>
      <c s="55" r="U61"/>
      <c s="55" r="V61"/>
      <c s="55" r="W61"/>
      <c s="55" r="X61"/>
      <c s="55" r="Y61"/>
      <c s="55" r="Z61"/>
      <c s="55" r="AA61"/>
    </row>
    <row customHeight="1" r="62" ht="20.25">
      <c s="18" r="A62">
        <v>230.0</v>
      </c>
      <c t="s" s="137" r="C62">
        <v>467</v>
      </c>
      <c t="s" s="22" r="E62">
        <v>468</v>
      </c>
      <c s="85" r="F62">
        <v>2363.0</v>
      </c>
      <c s="85" r="G62">
        <v>2475.0</v>
      </c>
      <c s="86" r="H62">
        <v>2588.0</v>
      </c>
      <c s="54" r="I62"/>
      <c s="55" r="J62"/>
      <c s="55" r="K62"/>
      <c s="55" r="L62"/>
      <c s="55" r="M62"/>
      <c s="55" r="N62"/>
      <c s="55" r="O62"/>
      <c s="55" r="P62"/>
      <c s="55" r="Q62"/>
      <c s="55" r="R62"/>
      <c s="55" r="S62"/>
      <c s="55" r="T62"/>
      <c s="55" r="U62"/>
      <c s="55" r="V62"/>
      <c s="55" r="W62"/>
      <c s="55" r="X62"/>
      <c s="55" r="Y62"/>
      <c s="55" r="Z62"/>
      <c s="55" r="AA62"/>
    </row>
    <row customHeight="1" r="63" ht="20.25">
      <c s="18" r="A63">
        <v>231.0</v>
      </c>
      <c t="s" s="137" r="C63">
        <v>469</v>
      </c>
      <c t="s" s="22" r="E63">
        <v>470</v>
      </c>
      <c s="100" r="F63">
        <v>1890.0</v>
      </c>
      <c s="100" r="G63">
        <v>1980.0</v>
      </c>
      <c s="101" r="H63">
        <v>2070.0</v>
      </c>
      <c s="54" r="I63"/>
      <c s="55" r="J63"/>
      <c s="55" r="K63"/>
      <c s="55" r="L63"/>
      <c s="55" r="M63"/>
      <c s="55" r="N63"/>
      <c s="55" r="O63"/>
      <c s="55" r="P63"/>
      <c s="55" r="Q63"/>
      <c s="55" r="R63"/>
      <c s="55" r="S63"/>
      <c s="55" r="T63"/>
      <c s="55" r="U63"/>
      <c s="55" r="V63"/>
      <c s="55" r="W63"/>
      <c s="55" r="X63"/>
      <c s="55" r="Y63"/>
      <c s="55" r="Z63"/>
      <c s="55" r="AA63"/>
    </row>
    <row customHeight="1" r="64" ht="20.25">
      <c s="18" r="A64">
        <v>233.0</v>
      </c>
      <c t="s" s="28" r="B64">
        <v>471</v>
      </c>
      <c t="s" s="68" r="C64">
        <v>472</v>
      </c>
      <c s="41" r="D64">
        <v>320.0</v>
      </c>
      <c t="s" s="42" r="E64">
        <v>473</v>
      </c>
      <c s="123" r="F64">
        <v>2457.0</v>
      </c>
      <c s="123" r="G64">
        <v>2574.0</v>
      </c>
      <c s="125" r="H64">
        <v>2691.0</v>
      </c>
      <c s="54" r="I64"/>
      <c s="55" r="J64"/>
      <c s="55" r="K64"/>
      <c s="55" r="L64"/>
      <c s="55" r="M64"/>
      <c s="55" r="N64"/>
      <c s="55" r="O64"/>
      <c s="55" r="P64"/>
      <c s="55" r="Q64"/>
      <c s="55" r="R64"/>
      <c s="55" r="S64"/>
      <c s="55" r="T64"/>
      <c s="55" r="U64"/>
      <c s="55" r="V64"/>
      <c s="55" r="W64"/>
      <c s="55" r="X64"/>
      <c s="55" r="Y64"/>
      <c s="55" r="Z64"/>
      <c s="55" r="AA64"/>
    </row>
    <row customHeight="1" r="65" ht="20.25">
      <c s="18" r="A65">
        <v>234.0</v>
      </c>
      <c t="s" s="19" r="B65">
        <v>474</v>
      </c>
      <c t="s" s="20" r="C65">
        <v>475</v>
      </c>
      <c s="165" r="D65">
        <v>321.0</v>
      </c>
      <c t="s" s="168" r="E65">
        <v>476</v>
      </c>
      <c s="24" r="F65">
        <v>1985.0</v>
      </c>
      <c s="24" r="G65">
        <v>2079.0</v>
      </c>
      <c s="25" r="H65">
        <v>2174.0</v>
      </c>
      <c s="54" r="I65"/>
      <c s="55" r="J65"/>
      <c s="55" r="K65"/>
      <c s="55" r="L65"/>
      <c s="55" r="M65"/>
      <c s="55" r="N65"/>
      <c s="55" r="O65"/>
      <c s="55" r="P65"/>
      <c s="55" r="Q65"/>
      <c s="55" r="R65"/>
      <c s="55" r="S65"/>
      <c s="55" r="T65"/>
      <c s="55" r="U65"/>
      <c s="55" r="V65"/>
      <c s="55" r="W65"/>
      <c s="55" r="X65"/>
      <c s="55" r="Y65"/>
      <c s="55" r="Z65"/>
      <c s="55" r="AA65"/>
    </row>
    <row customHeight="1" r="66" ht="20.25">
      <c s="18" r="A66">
        <v>242.0</v>
      </c>
      <c t="s" s="28" r="B66">
        <v>478</v>
      </c>
      <c t="s" s="68" r="C66">
        <v>479</v>
      </c>
      <c s="41" r="D66">
        <v>326.0</v>
      </c>
      <c t="s" s="42" r="E66">
        <v>480</v>
      </c>
      <c s="72" r="F66">
        <v>1985.0</v>
      </c>
      <c s="72" r="G66">
        <v>2079.0</v>
      </c>
      <c s="73" r="H66">
        <v>2174.0</v>
      </c>
      <c s="54" r="I66"/>
      <c s="55" r="J66"/>
      <c s="55" r="K66"/>
      <c s="55" r="L66"/>
      <c s="55" r="M66"/>
      <c s="55" r="N66"/>
      <c s="55" r="O66"/>
      <c s="55" r="P66"/>
      <c s="55" r="Q66"/>
      <c s="55" r="R66"/>
      <c s="55" r="S66"/>
      <c s="55" r="T66"/>
      <c s="55" r="U66"/>
      <c s="55" r="V66"/>
      <c s="55" r="W66"/>
      <c s="55" r="X66"/>
      <c s="55" r="Y66"/>
      <c s="55" r="Z66"/>
      <c s="55" r="AA66"/>
    </row>
    <row customHeight="1" r="67" ht="20.25">
      <c s="18" r="A67">
        <v>243.0</v>
      </c>
      <c t="s" s="68" r="C67">
        <v>481</v>
      </c>
      <c t="s" s="42" r="E67">
        <v>482</v>
      </c>
      <c s="97" r="F67">
        <v>2126.0</v>
      </c>
      <c s="97" r="G67">
        <v>2228.0</v>
      </c>
      <c s="98" r="H67">
        <v>2329.0</v>
      </c>
      <c s="54" r="I67"/>
      <c s="55" r="J67"/>
      <c s="55" r="K67"/>
      <c s="55" r="L67"/>
      <c s="55" r="M67"/>
      <c s="55" r="N67"/>
      <c s="55" r="O67"/>
      <c s="55" r="P67"/>
      <c s="55" r="Q67"/>
      <c s="55" r="R67"/>
      <c s="55" r="S67"/>
      <c s="55" r="T67"/>
      <c s="55" r="U67"/>
      <c s="55" r="V67"/>
      <c s="55" r="W67"/>
      <c s="55" r="X67"/>
      <c s="55" r="Y67"/>
      <c s="55" r="Z67"/>
      <c s="55" r="AA67"/>
    </row>
    <row customHeight="1" r="68" ht="20.25">
      <c s="18" r="A68">
        <v>246.0</v>
      </c>
      <c t="s" s="19" r="B68">
        <v>483</v>
      </c>
      <c t="s" s="137" r="C68">
        <v>484</v>
      </c>
      <c s="21" r="D68">
        <v>328.0</v>
      </c>
      <c t="s" s="22" r="E68">
        <v>485</v>
      </c>
      <c s="52" r="F68">
        <v>2363.0</v>
      </c>
      <c s="52" r="G68">
        <v>2475.0</v>
      </c>
      <c s="53" r="H68">
        <v>2588.0</v>
      </c>
      <c s="54" r="I68"/>
      <c s="55" r="J68"/>
      <c s="55" r="K68"/>
      <c s="55" r="L68"/>
      <c s="55" r="M68"/>
      <c s="55" r="N68"/>
      <c s="55" r="O68"/>
      <c s="55" r="P68"/>
      <c s="55" r="Q68"/>
      <c s="55" r="R68"/>
      <c s="55" r="S68"/>
      <c s="55" r="T68"/>
      <c s="55" r="U68"/>
      <c s="55" r="V68"/>
      <c s="55" r="W68"/>
      <c s="55" r="X68"/>
      <c s="55" r="Y68"/>
      <c s="55" r="Z68"/>
      <c s="55" r="AA68"/>
    </row>
    <row customHeight="1" r="69" ht="20.25">
      <c s="18" r="A69">
        <v>247.0</v>
      </c>
      <c t="s" s="137" r="C69">
        <v>486</v>
      </c>
      <c t="s" s="22" r="E69">
        <v>487</v>
      </c>
      <c s="100" r="F69">
        <v>2504.0</v>
      </c>
      <c s="100" r="G69">
        <v>2624.0</v>
      </c>
      <c s="101" r="H69">
        <v>2743.0</v>
      </c>
      <c s="54" r="I69"/>
      <c s="55" r="J69"/>
      <c s="55" r="K69"/>
      <c s="55" r="L69"/>
      <c s="55" r="M69"/>
      <c s="55" r="N69"/>
      <c s="55" r="O69"/>
      <c s="55" r="P69"/>
      <c s="55" r="Q69"/>
      <c s="55" r="R69"/>
      <c s="55" r="S69"/>
      <c s="55" r="T69"/>
      <c s="55" r="U69"/>
      <c s="55" r="V69"/>
      <c s="55" r="W69"/>
      <c s="55" r="X69"/>
      <c s="55" r="Y69"/>
      <c s="55" r="Z69"/>
      <c s="55" r="AA69"/>
    </row>
    <row customHeight="1" r="70" ht="20.25">
      <c s="18" r="A70">
        <v>271.0</v>
      </c>
      <c t="s" s="28" r="B70">
        <v>488</v>
      </c>
      <c t="s" s="68" r="C70">
        <v>489</v>
      </c>
      <c s="41" r="D70">
        <v>342.0</v>
      </c>
      <c t="s" s="42" r="E70">
        <v>490</v>
      </c>
      <c s="72" r="F70">
        <v>2032.0</v>
      </c>
      <c s="72" r="G70">
        <v>2129.0</v>
      </c>
      <c s="73" r="H70">
        <v>2225.0</v>
      </c>
      <c s="54" r="I70"/>
      <c s="55" r="J70"/>
      <c s="55" r="K70"/>
      <c s="55" r="L70"/>
      <c s="55" r="M70"/>
      <c s="55" r="N70"/>
      <c s="55" r="O70"/>
      <c s="55" r="P70"/>
      <c s="55" r="Q70"/>
      <c s="55" r="R70"/>
      <c s="55" r="S70"/>
      <c s="55" r="T70"/>
      <c s="55" r="U70"/>
      <c s="55" r="V70"/>
      <c s="55" r="W70"/>
      <c s="55" r="X70"/>
      <c s="55" r="Y70"/>
      <c s="55" r="Z70"/>
      <c s="55" r="AA70"/>
    </row>
    <row customHeight="1" r="71" ht="20.25">
      <c s="18" r="A71">
        <v>272.0</v>
      </c>
      <c t="s" s="68" r="C71">
        <v>491</v>
      </c>
      <c t="s" s="42" r="E71">
        <v>492</v>
      </c>
      <c s="97" r="F71">
        <v>2221.0</v>
      </c>
      <c s="97" r="G71">
        <v>2327.0</v>
      </c>
      <c s="98" r="H71">
        <v>2432.0</v>
      </c>
      <c s="54" r="I71"/>
      <c s="55" r="J71"/>
      <c s="55" r="K71"/>
      <c s="55" r="L71"/>
      <c s="55" r="M71"/>
      <c s="55" r="N71"/>
      <c s="55" r="O71"/>
      <c s="55" r="P71"/>
      <c s="55" r="Q71"/>
      <c s="55" r="R71"/>
      <c s="55" r="S71"/>
      <c s="55" r="T71"/>
      <c s="55" r="U71"/>
      <c s="55" r="V71"/>
      <c s="55" r="W71"/>
      <c s="55" r="X71"/>
      <c s="55" r="Y71"/>
      <c s="55" r="Z71"/>
      <c s="55" r="AA71"/>
    </row>
    <row customHeight="1" r="72" ht="20.25">
      <c s="18" r="A72">
        <v>273.0</v>
      </c>
      <c t="s" s="19" r="B72">
        <v>493</v>
      </c>
      <c t="s" s="137" r="C72">
        <v>494</v>
      </c>
      <c s="21" r="D72">
        <v>343.0</v>
      </c>
      <c t="s" s="22" r="E72">
        <v>495</v>
      </c>
      <c s="52" r="F72">
        <v>2504.0</v>
      </c>
      <c s="52" r="G72">
        <v>2624.0</v>
      </c>
      <c s="53" r="H72">
        <v>2743.0</v>
      </c>
      <c s="54" r="I72"/>
      <c s="55" r="J72"/>
      <c s="55" r="K72"/>
      <c s="55" r="L72"/>
      <c s="55" r="M72"/>
      <c s="55" r="N72"/>
      <c s="55" r="O72"/>
      <c s="55" r="P72"/>
      <c s="55" r="Q72"/>
      <c s="55" r="R72"/>
      <c s="55" r="S72"/>
      <c s="55" r="T72"/>
      <c s="55" r="U72"/>
      <c s="55" r="V72"/>
      <c s="55" r="W72"/>
      <c s="55" r="X72"/>
      <c s="55" r="Y72"/>
      <c s="55" r="Z72"/>
      <c s="55" r="AA72"/>
    </row>
    <row customHeight="1" r="73" ht="20.25">
      <c s="18" r="A73">
        <v>274.0</v>
      </c>
      <c t="s" s="137" r="C73">
        <v>496</v>
      </c>
      <c t="s" s="22" r="E73">
        <v>497</v>
      </c>
      <c s="100" r="F73">
        <v>2646.0</v>
      </c>
      <c s="100" r="G73">
        <v>2772.0</v>
      </c>
      <c s="101" r="H73">
        <v>2898.0</v>
      </c>
      <c s="54" r="I73"/>
      <c s="55" r="J73"/>
      <c s="55" r="K73"/>
      <c s="55" r="L73"/>
      <c s="55" r="M73"/>
      <c s="55" r="N73"/>
      <c s="55" r="O73"/>
      <c s="55" r="P73"/>
      <c s="55" r="Q73"/>
      <c s="55" r="R73"/>
      <c s="55" r="S73"/>
      <c s="55" r="T73"/>
      <c s="55" r="U73"/>
      <c s="55" r="V73"/>
      <c s="55" r="W73"/>
      <c s="55" r="X73"/>
      <c s="55" r="Y73"/>
      <c s="55" r="Z73"/>
      <c s="55" r="AA73"/>
    </row>
    <row customHeight="1" r="74" ht="20.25">
      <c s="18" r="A74">
        <v>282.0</v>
      </c>
      <c t="s" s="28" r="B74">
        <v>498</v>
      </c>
      <c t="s" s="68" r="C74">
        <v>499</v>
      </c>
      <c s="41" r="D74">
        <v>347.0</v>
      </c>
      <c t="s" s="42" r="E74">
        <v>500</v>
      </c>
      <c s="123" r="F74">
        <v>1701.0</v>
      </c>
      <c s="123" r="G74">
        <v>1782.0</v>
      </c>
      <c s="125" r="H74">
        <v>1863.0</v>
      </c>
      <c s="54" r="I74"/>
      <c s="55" r="J74"/>
      <c s="55" r="K74"/>
      <c s="55" r="L74"/>
      <c s="55" r="M74"/>
      <c s="55" r="N74"/>
      <c s="55" r="O74"/>
      <c s="55" r="P74"/>
      <c s="55" r="Q74"/>
      <c s="55" r="R74"/>
      <c s="55" r="S74"/>
      <c s="55" r="T74"/>
      <c s="55" r="U74"/>
      <c s="55" r="V74"/>
      <c s="55" r="W74"/>
      <c s="55" r="X74"/>
      <c s="55" r="Y74"/>
      <c s="55" r="Z74"/>
      <c s="55" r="AA74"/>
    </row>
    <row customHeight="1" r="75" ht="20.25">
      <c s="18" r="A75">
        <v>283.0</v>
      </c>
      <c t="s" s="19" r="B75">
        <v>501</v>
      </c>
      <c t="s" s="137" r="C75">
        <v>502</v>
      </c>
      <c s="21" r="D75">
        <v>348.0</v>
      </c>
      <c t="s" s="22" r="E75">
        <v>503</v>
      </c>
      <c s="52" r="F75">
        <v>1796.0</v>
      </c>
      <c s="52" r="G75">
        <v>1881.0</v>
      </c>
      <c s="53" r="H75">
        <v>1967.0</v>
      </c>
      <c s="54" r="I75"/>
      <c s="55" r="J75"/>
      <c s="55" r="K75"/>
      <c s="55" r="L75"/>
      <c s="55" r="M75"/>
      <c s="55" r="N75"/>
      <c s="55" r="O75"/>
      <c s="55" r="P75"/>
      <c s="55" r="Q75"/>
      <c s="55" r="R75"/>
      <c s="55" r="S75"/>
      <c s="55" r="T75"/>
      <c s="55" r="U75"/>
      <c s="55" r="V75"/>
      <c s="55" r="W75"/>
      <c s="55" r="X75"/>
      <c s="55" r="Y75"/>
      <c s="55" r="Z75"/>
      <c s="55" r="AA75"/>
    </row>
    <row customHeight="1" r="76" ht="20.25">
      <c s="18" r="A76">
        <v>284.0</v>
      </c>
      <c t="s" s="137" r="C76">
        <v>504</v>
      </c>
      <c t="s" s="22" r="E76">
        <v>505</v>
      </c>
      <c s="100" r="F76">
        <v>1937.0</v>
      </c>
      <c s="100" r="G76">
        <v>2030.0</v>
      </c>
      <c s="101" r="H76">
        <v>2122.0</v>
      </c>
      <c s="54" r="I76"/>
      <c s="55" r="J76"/>
      <c s="55" r="K76"/>
      <c s="55" r="L76"/>
      <c s="55" r="M76"/>
      <c s="55" r="N76"/>
      <c s="55" r="O76"/>
      <c s="55" r="P76"/>
      <c s="55" r="Q76"/>
      <c s="55" r="R76"/>
      <c s="55" r="S76"/>
      <c s="55" r="T76"/>
      <c s="55" r="U76"/>
      <c s="55" r="V76"/>
      <c s="55" r="W76"/>
      <c s="55" r="X76"/>
      <c s="55" r="Y76"/>
      <c s="55" r="Z76"/>
      <c s="55" r="AA76"/>
    </row>
    <row customHeight="1" r="77" ht="20.25">
      <c s="18" r="A77">
        <v>285.0</v>
      </c>
      <c t="s" s="28" r="B77">
        <v>506</v>
      </c>
      <c t="s" s="68" r="C77">
        <v>507</v>
      </c>
      <c s="41" r="D77">
        <v>349.0</v>
      </c>
      <c t="s" s="42" r="E77">
        <v>508</v>
      </c>
      <c s="72" r="F77">
        <v>1985.0</v>
      </c>
      <c s="72" r="G77">
        <v>2079.0</v>
      </c>
      <c s="73" r="H77">
        <v>2174.0</v>
      </c>
      <c s="54" r="I77"/>
      <c s="55" r="J77"/>
      <c s="55" r="K77"/>
      <c s="55" r="L77"/>
      <c s="55" r="M77"/>
      <c s="55" r="N77"/>
      <c s="55" r="O77"/>
      <c s="55" r="P77"/>
      <c s="55" r="Q77"/>
      <c s="55" r="R77"/>
      <c s="55" r="S77"/>
      <c s="55" r="T77"/>
      <c s="55" r="U77"/>
      <c s="55" r="V77"/>
      <c s="55" r="W77"/>
      <c s="55" r="X77"/>
      <c s="55" r="Y77"/>
      <c s="55" r="Z77"/>
      <c s="55" r="AA77"/>
    </row>
    <row customHeight="1" r="78" ht="20.25">
      <c s="18" r="A78">
        <v>286.0</v>
      </c>
      <c t="s" s="68" r="C78">
        <v>509</v>
      </c>
      <c t="s" s="42" r="E78">
        <v>510</v>
      </c>
      <c s="97" r="F78">
        <v>2126.0</v>
      </c>
      <c s="97" r="G78">
        <v>2228.0</v>
      </c>
      <c s="98" r="H78">
        <v>2329.0</v>
      </c>
      <c s="54" r="I78"/>
      <c s="55" r="J78"/>
      <c s="55" r="K78"/>
      <c s="55" r="L78"/>
      <c s="55" r="M78"/>
      <c s="55" r="N78"/>
      <c s="55" r="O78"/>
      <c s="55" r="P78"/>
      <c s="55" r="Q78"/>
      <c s="55" r="R78"/>
      <c s="55" r="S78"/>
      <c s="55" r="T78"/>
      <c s="55" r="U78"/>
      <c s="55" r="V78"/>
      <c s="55" r="W78"/>
      <c s="55" r="X78"/>
      <c s="55" r="Y78"/>
      <c s="55" r="Z78"/>
      <c s="55" r="AA78"/>
    </row>
    <row customHeight="1" r="79" ht="20.25">
      <c s="18" r="A79">
        <v>291.0</v>
      </c>
      <c t="s" s="19" r="B79">
        <v>511</v>
      </c>
      <c t="s" s="137" r="C79">
        <v>512</v>
      </c>
      <c s="21" r="D79">
        <v>352.0</v>
      </c>
      <c t="s" s="22" r="E79">
        <v>513</v>
      </c>
      <c s="24" r="F79">
        <v>0.0</v>
      </c>
      <c s="24" r="G79">
        <v>0.0</v>
      </c>
      <c s="25" r="H79">
        <v>0.0</v>
      </c>
      <c s="54" r="I79"/>
      <c s="55" r="J79"/>
      <c s="55" r="K79"/>
      <c s="55" r="L79"/>
      <c s="55" r="M79"/>
      <c s="55" r="N79"/>
      <c s="55" r="O79"/>
      <c s="55" r="P79"/>
      <c s="55" r="Q79"/>
      <c s="55" r="R79"/>
      <c s="55" r="S79"/>
      <c s="55" r="T79"/>
      <c s="55" r="U79"/>
      <c s="55" r="V79"/>
      <c s="55" r="W79"/>
      <c s="55" r="X79"/>
      <c s="55" r="Y79"/>
      <c s="55" r="Z79"/>
      <c s="55" r="AA79"/>
    </row>
    <row customHeight="1" r="80" ht="20.25">
      <c s="18" r="A80">
        <v>299.0</v>
      </c>
      <c t="s" s="28" r="B80">
        <v>514</v>
      </c>
      <c t="s" s="68" r="C80">
        <v>515</v>
      </c>
      <c s="41" r="D80">
        <v>358.0</v>
      </c>
      <c t="s" s="42" r="E80">
        <v>516</v>
      </c>
      <c s="72" r="F80">
        <v>1796.0</v>
      </c>
      <c s="72" r="G80">
        <v>1881.0</v>
      </c>
      <c s="73" r="H80">
        <v>1967.0</v>
      </c>
      <c s="54" r="I80"/>
      <c s="55" r="J80"/>
      <c s="55" r="K80"/>
      <c s="55" r="L80"/>
      <c s="55" r="M80"/>
      <c s="55" r="N80"/>
      <c s="55" r="O80"/>
      <c s="55" r="P80"/>
      <c s="55" r="Q80"/>
      <c s="55" r="R80"/>
      <c s="55" r="S80"/>
      <c s="55" r="T80"/>
      <c s="55" r="U80"/>
      <c s="55" r="V80"/>
      <c s="55" r="W80"/>
      <c s="55" r="X80"/>
      <c s="55" r="Y80"/>
      <c s="55" r="Z80"/>
      <c s="55" r="AA80"/>
    </row>
    <row customHeight="1" r="81" ht="20.25">
      <c s="18" r="A81">
        <v>300.0</v>
      </c>
      <c t="s" s="68" r="C81">
        <v>518</v>
      </c>
      <c t="s" s="42" r="E81">
        <v>519</v>
      </c>
      <c s="97" r="F81">
        <v>1928.0</v>
      </c>
      <c s="97" r="G81">
        <v>2020.0</v>
      </c>
      <c s="98" r="H81">
        <v>2111.0</v>
      </c>
      <c s="54" r="I81"/>
      <c s="55" r="J81"/>
      <c s="55" r="K81"/>
      <c s="55" r="L81"/>
      <c s="55" r="M81"/>
      <c s="55" r="N81"/>
      <c s="55" r="O81"/>
      <c s="55" r="P81"/>
      <c s="55" r="Q81"/>
      <c s="55" r="R81"/>
      <c s="55" r="S81"/>
      <c s="55" r="T81"/>
      <c s="55" r="U81"/>
      <c s="55" r="V81"/>
      <c s="55" r="W81"/>
      <c s="55" r="X81"/>
      <c s="55" r="Y81"/>
      <c s="55" r="Z81"/>
      <c s="55" r="AA81"/>
    </row>
    <row customHeight="1" r="82" ht="20.25">
      <c s="18" r="A82">
        <v>307.0</v>
      </c>
      <c t="s" s="19" r="B82">
        <v>520</v>
      </c>
      <c t="s" s="137" r="C82">
        <v>521</v>
      </c>
      <c s="21" r="D82">
        <v>363.0</v>
      </c>
      <c t="s" s="22" r="E82">
        <v>522</v>
      </c>
      <c s="52" r="F82">
        <v>2741.0</v>
      </c>
      <c s="52" r="G82">
        <v>2871.0</v>
      </c>
      <c s="53" r="H82">
        <v>3002.0</v>
      </c>
      <c s="54" r="I82"/>
      <c s="55" r="J82"/>
      <c s="55" r="K82"/>
      <c s="55" r="L82"/>
      <c s="55" r="M82"/>
      <c s="55" r="N82"/>
      <c s="55" r="O82"/>
      <c s="55" r="P82"/>
      <c s="55" r="Q82"/>
      <c s="55" r="R82"/>
      <c s="55" r="S82"/>
      <c s="55" r="T82"/>
      <c s="55" r="U82"/>
      <c s="55" r="V82"/>
      <c s="55" r="W82"/>
      <c s="55" r="X82"/>
      <c s="55" r="Y82"/>
      <c s="55" r="Z82"/>
      <c s="55" r="AA82"/>
    </row>
    <row customHeight="1" r="83" ht="20.25">
      <c s="18" r="A83">
        <v>308.0</v>
      </c>
      <c t="s" s="137" r="C83">
        <v>523</v>
      </c>
      <c t="s" s="22" r="E83">
        <v>524</v>
      </c>
      <c s="100" r="F83">
        <v>2741.0</v>
      </c>
      <c s="100" r="G83">
        <v>2871.0</v>
      </c>
      <c s="101" r="H83">
        <v>3002.0</v>
      </c>
      <c s="54" r="I83"/>
      <c s="55" r="J83"/>
      <c s="55" r="K83"/>
      <c s="55" r="L83"/>
      <c s="55" r="M83"/>
      <c s="55" r="N83"/>
      <c s="55" r="O83"/>
      <c s="55" r="P83"/>
      <c s="55" r="Q83"/>
      <c s="55" r="R83"/>
      <c s="55" r="S83"/>
      <c s="55" r="T83"/>
      <c s="55" r="U83"/>
      <c s="55" r="V83"/>
      <c s="55" r="W83"/>
      <c s="55" r="X83"/>
      <c s="55" r="Y83"/>
      <c s="55" r="Z83"/>
      <c s="55" r="AA83"/>
    </row>
    <row customHeight="1" r="84" ht="20.25">
      <c s="18" r="A84">
        <v>309.0</v>
      </c>
      <c t="s" s="28" r="B84">
        <v>525</v>
      </c>
      <c t="s" s="68" r="C84">
        <v>526</v>
      </c>
      <c s="41" r="D84">
        <v>364.0</v>
      </c>
      <c t="s" s="42" r="E84">
        <v>527</v>
      </c>
      <c s="72" r="F84">
        <v>2552.0</v>
      </c>
      <c s="72" r="G84">
        <v>2673.0</v>
      </c>
      <c s="73" r="H84">
        <v>2795.0</v>
      </c>
      <c s="54" r="I84"/>
      <c s="55" r="J84"/>
      <c s="55" r="K84"/>
      <c s="55" r="L84"/>
      <c s="55" r="M84"/>
      <c s="55" r="N84"/>
      <c s="55" r="O84"/>
      <c s="55" r="P84"/>
      <c s="55" r="Q84"/>
      <c s="55" r="R84"/>
      <c s="55" r="S84"/>
      <c s="55" r="T84"/>
      <c s="55" r="U84"/>
      <c s="55" r="V84"/>
      <c s="55" r="W84"/>
      <c s="55" r="X84"/>
      <c s="55" r="Y84"/>
      <c s="55" r="Z84"/>
      <c s="55" r="AA84"/>
    </row>
    <row customHeight="1" r="85" ht="20.25">
      <c s="18" r="A85">
        <v>310.0</v>
      </c>
      <c t="s" s="68" r="C85">
        <v>528</v>
      </c>
      <c t="s" s="42" r="E85">
        <v>529</v>
      </c>
      <c s="97" r="F85">
        <v>2646.0</v>
      </c>
      <c s="97" r="G85">
        <v>2772.0</v>
      </c>
      <c s="98" r="H85">
        <v>2898.0</v>
      </c>
      <c s="54" r="I85"/>
      <c s="55" r="J85"/>
      <c s="55" r="K85"/>
      <c s="55" r="L85"/>
      <c s="55" r="M85"/>
      <c s="55" r="N85"/>
      <c s="55" r="O85"/>
      <c s="55" r="P85"/>
      <c s="55" r="Q85"/>
      <c s="55" r="R85"/>
      <c s="55" r="S85"/>
      <c s="55" r="T85"/>
      <c s="55" r="U85"/>
      <c s="55" r="V85"/>
      <c s="55" r="W85"/>
      <c s="55" r="X85"/>
      <c s="55" r="Y85"/>
      <c s="55" r="Z85"/>
      <c s="55" r="AA85"/>
    </row>
    <row customHeight="1" r="86" ht="20.25">
      <c s="18" r="A86">
        <v>329.0</v>
      </c>
      <c t="s" s="19" r="B86">
        <v>530</v>
      </c>
      <c t="s" s="20" r="C86">
        <v>531</v>
      </c>
      <c s="21" r="D86">
        <v>382.0</v>
      </c>
      <c t="s" s="22" r="E86">
        <v>532</v>
      </c>
      <c s="52" r="F86">
        <v>2079.0</v>
      </c>
      <c s="52" r="G86">
        <v>2178.0</v>
      </c>
      <c s="53" r="H86">
        <v>2277.0</v>
      </c>
      <c s="54" r="I86"/>
      <c s="55" r="J86"/>
      <c s="55" r="K86"/>
      <c s="55" r="L86"/>
      <c s="55" r="M86"/>
      <c s="55" r="N86"/>
      <c s="55" r="O86"/>
      <c s="55" r="P86"/>
      <c s="55" r="Q86"/>
      <c s="55" r="R86"/>
      <c s="55" r="S86"/>
      <c s="55" r="T86"/>
      <c s="55" r="U86"/>
      <c s="55" r="V86"/>
      <c s="55" r="W86"/>
      <c s="55" r="X86"/>
      <c s="55" r="Y86"/>
      <c s="55" r="Z86"/>
      <c s="55" r="AA86"/>
    </row>
    <row customHeight="1" r="87" ht="20.25">
      <c s="18" r="A87">
        <v>330.0</v>
      </c>
      <c t="s" s="20" r="C87">
        <v>533</v>
      </c>
      <c t="s" s="22" r="E87">
        <v>534</v>
      </c>
      <c s="100" r="F87">
        <v>2174.0</v>
      </c>
      <c s="100" r="G87">
        <v>2277.0</v>
      </c>
      <c s="101" r="H87">
        <v>2381.0</v>
      </c>
      <c s="54" r="I87"/>
      <c s="55" r="J87"/>
      <c s="55" r="K87"/>
      <c s="55" r="L87"/>
      <c s="55" r="M87"/>
      <c s="55" r="N87"/>
      <c s="55" r="O87"/>
      <c s="55" r="P87"/>
      <c s="55" r="Q87"/>
      <c s="55" r="R87"/>
      <c s="55" r="S87"/>
      <c s="55" r="T87"/>
      <c s="55" r="U87"/>
      <c s="55" r="V87"/>
      <c s="55" r="W87"/>
      <c s="55" r="X87"/>
      <c s="55" r="Y87"/>
      <c s="55" r="Z87"/>
      <c s="55" r="AA87"/>
    </row>
    <row customHeight="1" r="88" ht="20.25">
      <c s="18" r="A88">
        <v>331.0</v>
      </c>
      <c t="s" s="28" r="B88">
        <v>535</v>
      </c>
      <c t="s" s="68" r="C88">
        <v>536</v>
      </c>
      <c s="41" r="D88">
        <v>383.0</v>
      </c>
      <c t="s" s="42" r="E88">
        <v>537</v>
      </c>
      <c s="72" r="F88">
        <v>2599.0</v>
      </c>
      <c s="72" r="G88">
        <v>2723.0</v>
      </c>
      <c s="73" r="H88">
        <v>2846.0</v>
      </c>
      <c s="54" r="I88"/>
      <c s="55" r="J88"/>
      <c s="55" r="K88"/>
      <c s="55" r="L88"/>
      <c s="55" r="M88"/>
      <c s="55" r="N88"/>
      <c s="55" r="O88"/>
      <c s="55" r="P88"/>
      <c s="55" r="Q88"/>
      <c s="55" r="R88"/>
      <c s="55" r="S88"/>
      <c s="55" r="T88"/>
      <c s="55" r="U88"/>
      <c s="55" r="V88"/>
      <c s="55" r="W88"/>
      <c s="55" r="X88"/>
      <c s="55" r="Y88"/>
      <c s="55" r="Z88"/>
      <c s="55" r="AA88"/>
    </row>
    <row customHeight="1" r="89" ht="20.25">
      <c s="18" r="A89">
        <v>332.0</v>
      </c>
      <c t="s" s="68" r="C89">
        <v>538</v>
      </c>
      <c t="s" s="42" r="E89">
        <v>539</v>
      </c>
      <c s="97" r="F89">
        <v>2693.0</v>
      </c>
      <c s="97" r="G89">
        <v>2822.0</v>
      </c>
      <c s="98" r="H89">
        <v>2950.0</v>
      </c>
      <c s="54" r="I89"/>
      <c s="55" r="J89"/>
      <c s="55" r="K89"/>
      <c s="55" r="L89"/>
      <c s="55" r="M89"/>
      <c s="55" r="N89"/>
      <c s="55" r="O89"/>
      <c s="55" r="P89"/>
      <c s="55" r="Q89"/>
      <c s="55" r="R89"/>
      <c s="55" r="S89"/>
      <c s="55" r="T89"/>
      <c s="55" r="U89"/>
      <c s="55" r="V89"/>
      <c s="55" r="W89"/>
      <c s="55" r="X89"/>
      <c s="55" r="Y89"/>
      <c s="55" r="Z89"/>
      <c s="55" r="AA89"/>
    </row>
    <row customHeight="1" r="90" ht="20.25">
      <c s="18" r="A90">
        <v>339.0</v>
      </c>
      <c t="s" s="19" r="B90">
        <v>540</v>
      </c>
      <c t="s" s="137" r="C90">
        <v>541</v>
      </c>
      <c s="21" r="D90">
        <v>390.0</v>
      </c>
      <c t="s" s="22" r="E90">
        <v>542</v>
      </c>
      <c s="52" r="F90">
        <v>1985.0</v>
      </c>
      <c s="52" r="G90">
        <v>2079.0</v>
      </c>
      <c s="53" r="H90">
        <v>2174.0</v>
      </c>
      <c s="54" r="I90"/>
      <c s="55" r="J90"/>
      <c s="55" r="K90"/>
      <c s="55" r="L90"/>
      <c s="55" r="M90"/>
      <c s="55" r="N90"/>
      <c s="55" r="O90"/>
      <c s="55" r="P90"/>
      <c s="55" r="Q90"/>
      <c s="55" r="R90"/>
      <c s="55" r="S90"/>
      <c s="55" r="T90"/>
      <c s="55" r="U90"/>
      <c s="55" r="V90"/>
      <c s="55" r="W90"/>
      <c s="55" r="X90"/>
      <c s="55" r="Y90"/>
      <c s="55" r="Z90"/>
      <c s="55" r="AA90"/>
    </row>
    <row customHeight="1" r="91" ht="20.25">
      <c s="18" r="A91">
        <v>340.0</v>
      </c>
      <c t="s" s="137" r="C91">
        <v>543</v>
      </c>
      <c t="s" s="22" r="E91">
        <v>544</v>
      </c>
      <c s="100" r="F91">
        <v>1890.0</v>
      </c>
      <c s="100" r="G91">
        <v>1980.0</v>
      </c>
      <c s="101" r="H91">
        <v>2070.0</v>
      </c>
      <c s="54" r="I91"/>
      <c s="55" r="J91"/>
      <c s="55" r="K91"/>
      <c s="55" r="L91"/>
      <c s="55" r="M91"/>
      <c s="55" r="N91"/>
      <c s="55" r="O91"/>
      <c s="55" r="P91"/>
      <c s="55" r="Q91"/>
      <c s="55" r="R91"/>
      <c s="55" r="S91"/>
      <c s="55" r="T91"/>
      <c s="55" r="U91"/>
      <c s="55" r="V91"/>
      <c s="55" r="W91"/>
      <c s="55" r="X91"/>
      <c s="55" r="Y91"/>
      <c s="55" r="Z91"/>
      <c s="55" r="AA91"/>
    </row>
    <row customHeight="1" r="92" ht="20.25">
      <c s="174" r="B92"/>
      <c s="174" r="C92"/>
      <c s="174" r="D92"/>
      <c s="188" r="F92"/>
      <c s="188" r="G92"/>
      <c s="188" r="H92"/>
      <c s="190" r="I92"/>
      <c s="199" r="J92"/>
      <c s="199" r="K92"/>
      <c s="199" r="L92"/>
      <c s="199" r="M92"/>
      <c s="199" r="N92"/>
      <c s="199" r="O92"/>
      <c s="199" r="P92"/>
      <c s="199" r="Q92"/>
      <c s="199" r="R92"/>
      <c s="199" r="S92"/>
      <c s="199" r="T92"/>
      <c s="199" r="U92"/>
      <c s="199" r="V92"/>
      <c s="199" r="W92"/>
      <c s="199" r="X92"/>
      <c s="199" r="Y92"/>
      <c s="199" r="Z92"/>
      <c s="199" r="AA92"/>
    </row>
    <row customHeight="1" r="93" ht="20.25">
      <c s="174" r="B93"/>
      <c s="174" r="C93"/>
      <c s="174" r="D93"/>
      <c s="188" r="F93"/>
      <c s="188" r="G93"/>
      <c s="188" r="H93"/>
      <c s="190" r="I93"/>
      <c s="199" r="J93"/>
      <c s="199" r="K93"/>
      <c s="199" r="L93"/>
      <c s="199" r="M93"/>
      <c s="199" r="N93"/>
      <c s="199" r="O93"/>
      <c s="199" r="P93"/>
      <c s="199" r="Q93"/>
      <c s="199" r="R93"/>
      <c s="199" r="S93"/>
      <c s="199" r="T93"/>
      <c s="199" r="U93"/>
      <c s="199" r="V93"/>
      <c s="199" r="W93"/>
      <c s="199" r="X93"/>
      <c s="199" r="Y93"/>
      <c s="199" r="Z93"/>
      <c s="199" r="AA93"/>
    </row>
  </sheetData>
  <mergeCells count="74">
    <mergeCell ref="B24:B26"/>
    <mergeCell ref="B42:B44"/>
    <mergeCell ref="B39:B41"/>
    <mergeCell ref="B37:B38"/>
    <mergeCell ref="B33:B36"/>
    <mergeCell ref="B31:B32"/>
    <mergeCell ref="B66:B67"/>
    <mergeCell ref="B59:B60"/>
    <mergeCell ref="B51:B52"/>
    <mergeCell ref="B53:B54"/>
    <mergeCell ref="B45:B46"/>
    <mergeCell ref="B47:B48"/>
    <mergeCell ref="B22:B23"/>
    <mergeCell ref="B70:B71"/>
    <mergeCell ref="B68:B69"/>
    <mergeCell ref="B72:B73"/>
    <mergeCell ref="B75:B76"/>
    <mergeCell ref="B77:B78"/>
    <mergeCell ref="B57:B58"/>
    <mergeCell ref="B49:B50"/>
    <mergeCell ref="D68:D69"/>
    <mergeCell ref="D57:D58"/>
    <mergeCell ref="D59:D60"/>
    <mergeCell ref="D66:D67"/>
    <mergeCell ref="D61:D63"/>
    <mergeCell ref="D55:D56"/>
    <mergeCell ref="D51:D52"/>
    <mergeCell ref="D53:D54"/>
    <mergeCell ref="D45:D46"/>
    <mergeCell ref="D49:D50"/>
    <mergeCell ref="D47:D48"/>
    <mergeCell ref="D42:D44"/>
    <mergeCell ref="D39:D41"/>
    <mergeCell ref="D37:D38"/>
    <mergeCell ref="D33:D36"/>
    <mergeCell ref="D20:D21"/>
    <mergeCell ref="D22:D23"/>
    <mergeCell ref="D75:D76"/>
    <mergeCell ref="D70:D71"/>
    <mergeCell ref="D72:D73"/>
    <mergeCell ref="D77:D78"/>
    <mergeCell ref="D31:D32"/>
    <mergeCell ref="A3:E4"/>
    <mergeCell ref="F3:H3"/>
    <mergeCell ref="F4:H4"/>
    <mergeCell ref="B27:B30"/>
    <mergeCell ref="D7:D10"/>
    <mergeCell ref="B7:B10"/>
    <mergeCell ref="J2:N4"/>
    <mergeCell ref="J5:N5"/>
    <mergeCell ref="B20:B21"/>
    <mergeCell ref="A2:H2"/>
    <mergeCell ref="D16:D19"/>
    <mergeCell ref="D12:D15"/>
    <mergeCell ref="B61:B63"/>
    <mergeCell ref="B55:B56"/>
    <mergeCell ref="B82:B83"/>
    <mergeCell ref="B80:B81"/>
    <mergeCell ref="B84:B85"/>
    <mergeCell ref="B90:B91"/>
    <mergeCell ref="B86:B87"/>
    <mergeCell ref="B88:B89"/>
    <mergeCell ref="D86:D87"/>
    <mergeCell ref="D82:D83"/>
    <mergeCell ref="D84:D85"/>
    <mergeCell ref="D80:D81"/>
    <mergeCell ref="D88:D89"/>
    <mergeCell ref="D90:D91"/>
    <mergeCell ref="B12:B15"/>
    <mergeCell ref="B16:B19"/>
    <mergeCell ref="D24:D26"/>
    <mergeCell ref="D27:D30"/>
    <mergeCell ref="J1:N1"/>
    <mergeCell ref="A1:H1"/>
  </mergeCells>
  <hyperlinks>
    <hyperlink ref="A3" r:id="rId1"/>
    <hyperlink ref="F3" r:id="rId2"/>
    <hyperlink ref="F4" r:id="rId3"/>
    <hyperlink ref="C24" r:id="rId4"/>
  </hyperlin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" hidden="1" width="7.14"/>
    <col min="2" customWidth="1" max="2" width="17.29"/>
    <col min="3" customWidth="1" max="3" hidden="1" width="11.57"/>
    <col min="4" customWidth="1" max="4" width="8.57"/>
    <col min="5" customWidth="1" max="5" width="38.0"/>
    <col min="6" customWidth="1" max="6" width="14.29"/>
    <col min="7" customWidth="1" max="7" width="13.71"/>
    <col min="8" customWidth="1" max="8" width="14.57"/>
    <col min="9" customWidth="1" max="9" width="5.86"/>
    <col min="10" customWidth="1" max="13" width="8.71"/>
    <col min="14" customWidth="1" max="27" width="8.57"/>
  </cols>
  <sheetData>
    <row customHeight="1" r="1" ht="33.75">
      <c t="s" s="1" r="A1">
        <v>26</v>
      </c>
      <c s="2" r="I1"/>
      <c t="s" s="3" r="J1">
        <v>27</v>
      </c>
    </row>
    <row customHeight="1" r="2" ht="30.0">
      <c t="s" s="4" r="A2">
        <v>29</v>
      </c>
      <c s="5" r="I2"/>
      <c t="s" s="6" r="J2">
        <v>32</v>
      </c>
    </row>
    <row customHeight="1" r="3" ht="20.25">
      <c t="s" s="7" r="A3">
        <v>33</v>
      </c>
      <c t="str" s="8" r="F3">
        <f>HYPERLINK("https://yadi.sk/d/keTkRlbyc94U5","КАТАЛОГ обуви (на Yandex-диске)")</f>
        <v>КАТАЛОГ обуви (на Yandex-диске)</v>
      </c>
      <c s="5" r="I3"/>
    </row>
    <row customHeight="1" r="4" ht="22.5">
      <c t="str" s="9" r="F4">
        <f>HYPERLINK("https://drive.google.com/open?id=0B8aXMwD13bT1N2xwaE5ndEltWGM&amp;authuser=0","КАТАЛОГ обуви (на Google-диске)")</f>
        <v>КАТАЛОГ обуви (на Google-диске)</v>
      </c>
      <c s="5" r="I4"/>
    </row>
    <row customHeight="1" r="5" ht="63.75">
      <c t="s" s="10" r="A5">
        <v>41</v>
      </c>
      <c t="s" s="11" r="B5">
        <v>42</v>
      </c>
      <c t="s" s="12" r="C5">
        <v>43</v>
      </c>
      <c t="s" s="13" r="D5">
        <v>44</v>
      </c>
      <c t="s" s="13" r="E5">
        <v>45</v>
      </c>
      <c t="s" s="11" r="F5">
        <v>46</v>
      </c>
      <c t="s" s="14" r="G5">
        <v>47</v>
      </c>
      <c t="s" s="15" r="H5">
        <v>48</v>
      </c>
      <c s="16" r="I5"/>
      <c t="s" s="17" r="J5">
        <v>49</v>
      </c>
    </row>
    <row customHeight="1" r="6" ht="20.25">
      <c s="18" r="A6">
        <v>54.0</v>
      </c>
      <c t="s" s="19" r="B6">
        <v>57</v>
      </c>
      <c t="s" s="20" r="C6">
        <v>59</v>
      </c>
      <c s="21" r="D6">
        <v>80.0</v>
      </c>
      <c t="s" s="22" r="E6">
        <v>61</v>
      </c>
      <c s="39" r="F6">
        <v>1437.0</v>
      </c>
      <c s="52" r="G6">
        <v>1479.0</v>
      </c>
      <c s="53" r="H6">
        <v>1535.0</v>
      </c>
      <c s="54" r="I6"/>
      <c s="55" r="J6"/>
      <c s="55" r="K6"/>
      <c s="66" r="L6"/>
      <c s="55" r="M6"/>
      <c s="55" r="N6"/>
      <c s="55" r="O6"/>
      <c s="55" r="P6"/>
      <c s="55" r="Q6"/>
      <c s="55" r="R6"/>
      <c s="55" r="S6"/>
      <c s="55" r="T6"/>
      <c s="55" r="U6"/>
      <c s="55" r="V6"/>
      <c s="55" r="W6"/>
      <c s="55" r="X6"/>
      <c s="55" r="Y6"/>
      <c s="55" r="Z6"/>
      <c s="55" r="AA6"/>
    </row>
    <row customHeight="1" r="7" ht="20.25">
      <c s="18" r="A7">
        <v>69.0</v>
      </c>
      <c t="s" s="28" r="B7">
        <v>100</v>
      </c>
      <c t="s" s="68" r="C7">
        <v>101</v>
      </c>
      <c s="41" r="D7">
        <v>112.0</v>
      </c>
      <c t="s" s="42" r="E7">
        <v>103</v>
      </c>
      <c s="44" r="F7">
        <v>1483.0</v>
      </c>
      <c s="72" r="G7">
        <v>1526.0</v>
      </c>
      <c s="73" r="H7">
        <v>1584.0</v>
      </c>
      <c s="54" r="I7"/>
      <c s="55" r="J7"/>
      <c s="55" r="K7"/>
      <c s="55" r="L7"/>
      <c s="55" r="M7"/>
      <c s="55" r="N7"/>
      <c s="55" r="O7"/>
      <c s="55" r="P7"/>
      <c s="55" r="Q7"/>
      <c s="55" r="R7"/>
      <c s="55" r="S7"/>
      <c s="55" r="T7"/>
      <c s="55" r="U7"/>
      <c s="55" r="V7"/>
      <c s="55" r="W7"/>
      <c s="55" r="X7"/>
      <c s="55" r="Y7"/>
      <c s="55" r="Z7"/>
      <c s="55" r="AA7"/>
    </row>
    <row customHeight="1" r="8" ht="20.25">
      <c s="18" r="A8">
        <v>70.0</v>
      </c>
      <c t="s" s="81" r="C8">
        <v>112</v>
      </c>
      <c t="s" s="42" r="E8">
        <v>113</v>
      </c>
      <c s="96" r="F8">
        <v>1576.0</v>
      </c>
      <c s="97" r="G8">
        <v>1622.0</v>
      </c>
      <c s="98" r="H8">
        <v>1683.0</v>
      </c>
      <c s="54" r="I8"/>
      <c s="55" r="J8"/>
      <c s="55" r="K8"/>
      <c s="55" r="L8"/>
      <c s="55" r="M8"/>
      <c s="55" r="N8"/>
      <c s="55" r="O8"/>
      <c s="55" r="P8"/>
      <c s="55" r="Q8"/>
      <c s="55" r="R8"/>
      <c s="55" r="S8"/>
      <c s="55" r="T8"/>
      <c s="55" r="U8"/>
      <c s="55" r="V8"/>
      <c s="55" r="W8"/>
      <c s="55" r="X8"/>
      <c s="55" r="Y8"/>
      <c s="55" r="Z8"/>
      <c s="55" r="AA8"/>
    </row>
    <row customHeight="1" r="9" ht="20.25">
      <c s="18" r="A9">
        <v>93.0</v>
      </c>
      <c t="s" s="19" r="B9">
        <v>133</v>
      </c>
      <c t="s" s="20" r="C9">
        <v>134</v>
      </c>
      <c s="21" r="D9">
        <v>203.0</v>
      </c>
      <c t="s" s="22" r="E9">
        <v>135</v>
      </c>
      <c s="52" r="F9">
        <v>1808.0</v>
      </c>
      <c s="52" r="G9">
        <v>1860.0</v>
      </c>
      <c s="53" r="H9">
        <v>1931.0</v>
      </c>
      <c s="54" r="I9"/>
      <c s="55" r="J9"/>
      <c s="55" r="K9"/>
      <c s="55" r="L9"/>
      <c s="55" r="M9"/>
      <c s="55" r="N9"/>
      <c s="55" r="O9"/>
      <c s="55" r="P9"/>
      <c s="55" r="Q9"/>
      <c s="55" r="R9"/>
      <c s="55" r="S9"/>
      <c s="55" r="T9"/>
      <c s="55" r="U9"/>
      <c s="55" r="V9"/>
      <c s="55" r="W9"/>
      <c s="55" r="X9"/>
      <c s="55" r="Y9"/>
      <c s="55" r="Z9"/>
      <c s="55" r="AA9"/>
    </row>
    <row customHeight="1" r="10" ht="20.25">
      <c s="18" r="A10">
        <v>94.0</v>
      </c>
      <c t="s" s="20" r="C10">
        <v>136</v>
      </c>
      <c t="s" s="22" r="E10">
        <v>137</v>
      </c>
      <c s="85" r="F10">
        <v>2039.0</v>
      </c>
      <c s="85" r="G10">
        <v>2099.0</v>
      </c>
      <c s="86" r="H10">
        <v>2178.0</v>
      </c>
      <c s="54" r="I10"/>
      <c s="55" r="J10"/>
      <c s="55" r="K10"/>
      <c s="55" r="L10"/>
      <c s="55" r="M10"/>
      <c s="55" r="N10"/>
      <c s="55" r="O10"/>
      <c s="55" r="P10"/>
      <c s="55" r="Q10"/>
      <c s="55" r="R10"/>
      <c s="55" r="S10"/>
      <c s="55" r="T10"/>
      <c s="55" r="U10"/>
      <c s="55" r="V10"/>
      <c s="55" r="W10"/>
      <c s="55" r="X10"/>
      <c s="55" r="Y10"/>
      <c s="55" r="Z10"/>
      <c s="55" r="AA10"/>
    </row>
    <row customHeight="1" r="11" ht="20.25">
      <c s="18" r="A11">
        <v>95.0</v>
      </c>
      <c t="s" s="20" r="C11">
        <v>138</v>
      </c>
      <c t="s" s="22" r="E11">
        <v>140</v>
      </c>
      <c s="100" r="F11">
        <v>2132.0</v>
      </c>
      <c s="100" r="G11">
        <v>2194.0</v>
      </c>
      <c s="101" r="H11">
        <v>2277.0</v>
      </c>
      <c s="54" r="I11"/>
      <c s="55" r="J11"/>
      <c s="55" r="K11"/>
      <c s="55" r="L11"/>
      <c s="55" r="M11"/>
      <c s="55" r="N11"/>
      <c s="55" r="O11"/>
      <c s="55" r="P11"/>
      <c s="55" r="Q11"/>
      <c s="55" r="R11"/>
      <c s="55" r="S11"/>
      <c s="55" r="T11"/>
      <c s="55" r="U11"/>
      <c s="55" r="V11"/>
      <c s="55" r="W11"/>
      <c s="55" r="X11"/>
      <c s="55" r="Y11"/>
      <c s="55" r="Z11"/>
      <c s="55" r="AA11"/>
    </row>
    <row customHeight="1" r="12" ht="20.25">
      <c s="18" r="A12">
        <v>98.0</v>
      </c>
      <c t="s" s="28" r="B12">
        <v>146</v>
      </c>
      <c t="s" s="40" r="C12">
        <v>147</v>
      </c>
      <c s="41" r="D12">
        <v>206.0</v>
      </c>
      <c s="121" r="E12">
        <v>206.0</v>
      </c>
      <c s="123" r="F12">
        <v>1000.0</v>
      </c>
      <c s="123" r="G12">
        <v>1000.0</v>
      </c>
      <c s="125" r="H12">
        <v>1000.0</v>
      </c>
      <c s="54" r="I12"/>
      <c s="55" r="J12"/>
      <c s="55" r="K12"/>
      <c s="55" r="L12"/>
      <c s="55" r="M12"/>
      <c s="55" r="N12"/>
      <c s="55" r="O12"/>
      <c s="55" r="P12"/>
      <c s="55" r="Q12"/>
      <c s="55" r="R12"/>
      <c s="55" r="S12"/>
      <c s="55" r="T12"/>
      <c s="55" r="U12"/>
      <c s="55" r="V12"/>
      <c s="55" r="W12"/>
      <c s="55" r="X12"/>
      <c s="55" r="Y12"/>
      <c s="55" r="Z12"/>
      <c s="55" r="AA12"/>
    </row>
    <row customHeight="1" r="13" ht="20.25">
      <c s="18" r="A13">
        <v>108.0</v>
      </c>
      <c t="s" s="19" r="B13">
        <v>195</v>
      </c>
      <c t="s" s="20" r="C13">
        <v>196</v>
      </c>
      <c s="21" r="D13">
        <v>218.0</v>
      </c>
      <c s="127" r="E13">
        <v>218.0</v>
      </c>
      <c s="24" r="F13">
        <v>1000.0</v>
      </c>
      <c s="24" r="G13">
        <v>1000.0</v>
      </c>
      <c s="25" r="H13">
        <v>1000.0</v>
      </c>
      <c s="54" r="I13"/>
      <c s="55" r="J13"/>
      <c s="55" r="K13"/>
      <c s="55" r="L13"/>
      <c s="55" r="M13"/>
      <c s="55" r="N13"/>
      <c s="55" r="O13"/>
      <c s="55" r="P13"/>
      <c s="55" r="Q13"/>
      <c s="55" r="R13"/>
      <c s="55" r="S13"/>
      <c s="55" r="T13"/>
      <c s="55" r="U13"/>
      <c s="55" r="V13"/>
      <c s="55" r="W13"/>
      <c s="55" r="X13"/>
      <c s="55" r="Y13"/>
      <c s="55" r="Z13"/>
      <c s="55" r="AA13"/>
    </row>
    <row customHeight="1" r="14" ht="20.25">
      <c s="18" r="A14">
        <v>121.0</v>
      </c>
      <c t="s" s="28" r="B14">
        <v>203</v>
      </c>
      <c t="s" s="40" r="C14">
        <v>204</v>
      </c>
      <c s="41" r="D14">
        <v>226.0</v>
      </c>
      <c t="s" s="42" r="E14">
        <v>205</v>
      </c>
      <c s="72" r="F14">
        <v>1100.0</v>
      </c>
      <c s="72" r="G14">
        <v>1100.0</v>
      </c>
      <c s="73" r="H14">
        <v>1100.0</v>
      </c>
      <c s="54" r="I14"/>
      <c s="55" r="J14"/>
      <c s="55" r="K14"/>
      <c s="55" r="L14"/>
      <c s="55" r="M14"/>
      <c s="55" r="N14"/>
      <c s="55" r="O14"/>
      <c s="55" r="P14"/>
      <c s="55" r="Q14"/>
      <c s="55" r="R14"/>
      <c s="55" r="S14"/>
      <c s="55" r="T14"/>
      <c s="55" r="U14"/>
      <c s="55" r="V14"/>
      <c s="55" r="W14"/>
      <c s="55" r="X14"/>
      <c s="55" r="Y14"/>
      <c s="55" r="Z14"/>
      <c s="55" r="AA14"/>
    </row>
    <row customHeight="1" r="15" ht="20.25">
      <c s="18" r="A15">
        <v>122.0</v>
      </c>
      <c t="s" s="40" r="C15">
        <v>206</v>
      </c>
      <c s="121" r="E15">
        <v>226.0</v>
      </c>
      <c s="97" r="F15">
        <v>900.0</v>
      </c>
      <c s="97" r="G15">
        <v>900.0</v>
      </c>
      <c s="98" r="H15">
        <v>900.0</v>
      </c>
      <c s="54" r="I15"/>
      <c s="55" r="J15"/>
      <c s="55" r="K15"/>
      <c s="55" r="L15"/>
      <c s="55" r="M15"/>
      <c s="55" r="N15"/>
      <c s="55" r="O15"/>
      <c s="55" r="P15"/>
      <c s="55" r="Q15"/>
      <c s="55" r="R15"/>
      <c s="55" r="S15"/>
      <c s="55" r="T15"/>
      <c s="55" r="U15"/>
      <c s="55" r="V15"/>
      <c s="55" r="W15"/>
      <c s="55" r="X15"/>
      <c s="55" r="Y15"/>
      <c s="55" r="Z15"/>
      <c s="55" r="AA15"/>
    </row>
    <row customHeight="1" r="16" ht="20.25">
      <c s="18" r="A16">
        <v>123.0</v>
      </c>
      <c t="s" s="19" r="B16">
        <v>207</v>
      </c>
      <c t="s" s="20" r="C16">
        <v>208</v>
      </c>
      <c s="21" r="D16">
        <v>227.0</v>
      </c>
      <c s="127" r="E16">
        <v>227.0</v>
      </c>
      <c s="24" r="F16">
        <v>1350.0</v>
      </c>
      <c s="24" r="G16">
        <v>1350.0</v>
      </c>
      <c s="25" r="H16">
        <v>1350.0</v>
      </c>
      <c s="54" r="I16"/>
      <c s="55" r="J16"/>
      <c s="55" r="K16"/>
      <c s="55" r="L16"/>
      <c s="55" r="M16"/>
      <c s="55" r="N16"/>
      <c s="55" r="O16"/>
      <c s="55" r="P16"/>
      <c s="55" r="Q16"/>
      <c s="55" r="R16"/>
      <c s="55" r="S16"/>
      <c s="55" r="T16"/>
      <c s="55" r="U16"/>
      <c s="55" r="V16"/>
      <c s="55" r="W16"/>
      <c s="55" r="X16"/>
      <c s="55" r="Y16"/>
      <c s="55" r="Z16"/>
      <c s="55" r="AA16"/>
    </row>
    <row customHeight="1" r="17" ht="20.25">
      <c s="18" r="A17">
        <v>124.0</v>
      </c>
      <c t="s" s="28" r="B17">
        <v>209</v>
      </c>
      <c t="s" s="40" r="C17">
        <v>210</v>
      </c>
      <c s="41" r="D17">
        <v>230.0</v>
      </c>
      <c s="121" r="E17">
        <v>230.0</v>
      </c>
      <c s="123" r="F17">
        <v>850.0</v>
      </c>
      <c s="123" r="G17">
        <v>850.0</v>
      </c>
      <c s="125" r="H17">
        <v>850.0</v>
      </c>
      <c s="54" r="I17"/>
      <c s="55" r="J17"/>
      <c s="55" r="K17"/>
      <c s="55" r="L17"/>
      <c s="55" r="M17"/>
      <c s="55" r="N17"/>
      <c s="55" r="O17"/>
      <c s="55" r="P17"/>
      <c s="55" r="Q17"/>
      <c s="55" r="R17"/>
      <c s="55" r="S17"/>
      <c s="55" r="T17"/>
      <c s="55" r="U17"/>
      <c s="55" r="V17"/>
      <c s="55" r="W17"/>
      <c s="55" r="X17"/>
      <c s="55" r="Y17"/>
      <c s="55" r="Z17"/>
      <c s="55" r="AA17"/>
    </row>
    <row customHeight="1" r="18" ht="20.25">
      <c s="18" r="A18">
        <v>137.0</v>
      </c>
      <c t="s" s="19" r="B18">
        <v>213</v>
      </c>
      <c s="137" r="C18"/>
      <c s="21" r="D18">
        <v>238.0</v>
      </c>
      <c t="s" s="22" r="E18">
        <v>235</v>
      </c>
      <c s="24" r="F18">
        <v>1150.0</v>
      </c>
      <c s="24" r="G18">
        <v>1150.0</v>
      </c>
      <c s="25" r="H18">
        <v>1150.0</v>
      </c>
      <c s="54" r="I18"/>
      <c s="55" r="J18"/>
      <c s="55" r="K18"/>
      <c s="55" r="L18"/>
      <c s="55" r="M18"/>
      <c s="55" r="N18"/>
      <c s="55" r="O18"/>
      <c s="55" r="P18"/>
      <c s="55" r="Q18"/>
      <c s="55" r="R18"/>
      <c s="55" r="S18"/>
      <c s="55" r="T18"/>
      <c s="55" r="U18"/>
      <c s="55" r="V18"/>
      <c s="55" r="W18"/>
      <c s="55" r="X18"/>
      <c s="55" r="Y18"/>
      <c s="55" r="Z18"/>
      <c s="55" r="AA18"/>
    </row>
    <row customHeight="1" r="19" ht="20.25">
      <c s="18" r="A19">
        <v>138.0</v>
      </c>
      <c t="s" s="28" r="B19">
        <v>236</v>
      </c>
      <c t="s" s="40" r="C19">
        <v>237</v>
      </c>
      <c s="41" r="D19">
        <v>239.0</v>
      </c>
      <c t="s" s="42" r="E19">
        <v>238</v>
      </c>
      <c s="123" r="F19">
        <v>2126.0</v>
      </c>
      <c s="123" r="G19">
        <v>2228.0</v>
      </c>
      <c s="125" r="H19">
        <v>2329.0</v>
      </c>
      <c s="54" r="I19"/>
      <c s="55" r="J19"/>
      <c s="55" r="K19"/>
      <c s="55" r="L19"/>
      <c s="55" r="M19"/>
      <c s="55" r="N19"/>
      <c s="55" r="O19"/>
      <c s="55" r="P19"/>
      <c s="55" r="Q19"/>
      <c s="55" r="R19"/>
      <c s="55" r="S19"/>
      <c s="55" r="T19"/>
      <c s="55" r="U19"/>
      <c s="55" r="V19"/>
      <c s="55" r="W19"/>
      <c s="55" r="X19"/>
      <c s="55" r="Y19"/>
      <c s="55" r="Z19"/>
      <c s="55" r="AA19"/>
    </row>
    <row customHeight="1" r="20" ht="20.25">
      <c s="18" r="A20">
        <v>149.0</v>
      </c>
      <c t="s" s="19" r="B20">
        <v>239</v>
      </c>
      <c t="s" s="20" r="C20">
        <v>240</v>
      </c>
      <c s="21" r="D20">
        <v>248.0</v>
      </c>
      <c t="s" s="22" r="E20">
        <v>241</v>
      </c>
      <c s="52" r="F20">
        <v>1483.0</v>
      </c>
      <c s="52" r="G20">
        <v>1526.0</v>
      </c>
      <c s="53" r="H20">
        <v>1584.0</v>
      </c>
      <c s="54" r="I20"/>
      <c s="55" r="J20"/>
      <c s="55" r="K20"/>
      <c s="55" r="L20"/>
      <c s="55" r="M20"/>
      <c s="55" r="N20"/>
      <c s="55" r="O20"/>
      <c s="55" r="P20"/>
      <c s="55" r="Q20"/>
      <c s="55" r="R20"/>
      <c s="55" r="S20"/>
      <c s="55" r="T20"/>
      <c s="55" r="U20"/>
      <c s="55" r="V20"/>
      <c s="55" r="W20"/>
      <c s="55" r="X20"/>
      <c s="55" r="Y20"/>
      <c s="55" r="Z20"/>
      <c s="55" r="AA20"/>
    </row>
    <row customHeight="1" r="21" ht="20.25">
      <c s="18" r="A21">
        <v>150.0</v>
      </c>
      <c t="s" s="20" r="C21">
        <v>242</v>
      </c>
      <c t="s" s="22" r="E21">
        <v>243</v>
      </c>
      <c s="100" r="F21">
        <v>1669.0</v>
      </c>
      <c s="100" r="G21">
        <v>1717.0</v>
      </c>
      <c s="101" r="H21">
        <v>1782.0</v>
      </c>
      <c s="54" r="I21"/>
      <c s="55" r="J21"/>
      <c s="55" r="K21"/>
      <c s="55" r="L21"/>
      <c s="55" r="M21"/>
      <c s="55" r="N21"/>
      <c s="55" r="O21"/>
      <c s="55" r="P21"/>
      <c s="55" r="Q21"/>
      <c s="55" r="R21"/>
      <c s="55" r="S21"/>
      <c s="55" r="T21"/>
      <c s="55" r="U21"/>
      <c s="55" r="V21"/>
      <c s="55" r="W21"/>
      <c s="55" r="X21"/>
      <c s="55" r="Y21"/>
      <c s="55" r="Z21"/>
      <c s="55" r="AA21"/>
    </row>
    <row customHeight="1" r="22" ht="20.25">
      <c s="18" r="A22">
        <v>162.0</v>
      </c>
      <c t="s" s="28" r="B22">
        <v>244</v>
      </c>
      <c t="s" s="68" r="C22">
        <v>245</v>
      </c>
      <c s="41" r="D22">
        <v>259.0</v>
      </c>
      <c t="s" s="42" r="E22">
        <v>246</v>
      </c>
      <c s="72" r="F22">
        <v>1761.0</v>
      </c>
      <c s="72" r="G22">
        <v>1813.0</v>
      </c>
      <c s="73" r="H22">
        <v>1881.0</v>
      </c>
      <c s="54" r="I22"/>
      <c s="55" r="J22"/>
      <c s="55" r="K22"/>
      <c s="55" r="L22"/>
      <c s="55" r="M22"/>
      <c s="55" r="N22"/>
      <c s="55" r="O22"/>
      <c s="55" r="P22"/>
      <c s="55" r="Q22"/>
      <c s="55" r="R22"/>
      <c s="55" r="S22"/>
      <c s="55" r="T22"/>
      <c s="55" r="U22"/>
      <c s="55" r="V22"/>
      <c s="55" r="W22"/>
      <c s="55" r="X22"/>
      <c s="55" r="Y22"/>
      <c s="55" r="Z22"/>
      <c s="55" r="AA22"/>
    </row>
    <row customHeight="1" r="23" ht="20.25">
      <c s="18" r="A23">
        <v>163.0</v>
      </c>
      <c t="s" s="68" r="C23">
        <v>247</v>
      </c>
      <c t="s" s="42" r="E23">
        <v>248</v>
      </c>
      <c s="76" r="F23">
        <v>1854.0</v>
      </c>
      <c s="76" r="G23">
        <v>1908.0</v>
      </c>
      <c s="78" r="H23">
        <v>1980.0</v>
      </c>
      <c s="54" r="I23"/>
      <c s="55" r="J23"/>
      <c s="55" r="K23"/>
      <c s="55" r="L23"/>
      <c s="55" r="M23"/>
      <c s="55" r="N23"/>
      <c s="55" r="O23"/>
      <c s="55" r="P23"/>
      <c s="55" r="Q23"/>
      <c s="55" r="R23"/>
      <c s="55" r="S23"/>
      <c s="55" r="T23"/>
      <c s="55" r="U23"/>
      <c s="55" r="V23"/>
      <c s="55" r="W23"/>
      <c s="55" r="X23"/>
      <c s="55" r="Y23"/>
      <c s="55" r="Z23"/>
      <c s="55" r="AA23"/>
    </row>
    <row customHeight="1" r="24" ht="20.25">
      <c s="18" r="A24">
        <v>164.0</v>
      </c>
      <c t="s" s="68" r="C24">
        <v>249</v>
      </c>
      <c t="s" s="42" r="E24">
        <v>250</v>
      </c>
      <c s="76" r="F24">
        <v>1947.0</v>
      </c>
      <c s="76" r="G24">
        <v>2003.0</v>
      </c>
      <c s="78" r="H24">
        <v>2079.0</v>
      </c>
      <c s="54" r="I24"/>
      <c s="55" r="J24"/>
      <c s="55" r="K24"/>
      <c s="55" r="L24"/>
      <c s="55" r="M24"/>
      <c s="55" r="N24"/>
      <c s="55" r="O24"/>
      <c s="55" r="P24"/>
      <c s="55" r="Q24"/>
      <c s="55" r="R24"/>
      <c s="55" r="S24"/>
      <c s="55" r="T24"/>
      <c s="55" r="U24"/>
      <c s="55" r="V24"/>
      <c s="55" r="W24"/>
      <c s="55" r="X24"/>
      <c s="55" r="Y24"/>
      <c s="55" r="Z24"/>
      <c s="55" r="AA24"/>
    </row>
    <row customHeight="1" r="25" ht="20.25">
      <c s="18" r="A25">
        <v>165.0</v>
      </c>
      <c t="s" s="68" r="C25">
        <v>251</v>
      </c>
      <c t="s" s="42" r="E25">
        <v>252</v>
      </c>
      <c s="97" r="F25">
        <v>2039.0</v>
      </c>
      <c s="97" r="G25">
        <v>2099.0</v>
      </c>
      <c s="98" r="H25">
        <v>2178.0</v>
      </c>
      <c s="54" r="I25"/>
      <c s="55" r="J25"/>
      <c s="55" r="K25"/>
      <c s="55" r="L25"/>
      <c s="55" r="M25"/>
      <c s="55" r="N25"/>
      <c s="55" r="O25"/>
      <c s="55" r="P25"/>
      <c s="55" r="Q25"/>
      <c s="55" r="R25"/>
      <c s="55" r="S25"/>
      <c s="55" r="T25"/>
      <c s="55" r="U25"/>
      <c s="55" r="V25"/>
      <c s="55" r="W25"/>
      <c s="55" r="X25"/>
      <c s="55" r="Y25"/>
      <c s="55" r="Z25"/>
      <c s="55" r="AA25"/>
    </row>
    <row customHeight="1" r="26" ht="20.25">
      <c s="18" r="A26">
        <v>169.0</v>
      </c>
      <c t="s" s="19" r="B26">
        <v>253</v>
      </c>
      <c t="s" s="20" r="C26">
        <v>255</v>
      </c>
      <c s="21" r="D26">
        <v>262.0</v>
      </c>
      <c t="s" s="22" r="E26">
        <v>257</v>
      </c>
      <c s="52" r="F26">
        <v>1530.0</v>
      </c>
      <c s="52" r="G26">
        <v>1574.0</v>
      </c>
      <c s="53" r="H26">
        <v>1634.0</v>
      </c>
      <c s="54" r="I26"/>
      <c s="55" r="J26"/>
      <c s="55" r="K26"/>
      <c s="55" r="L26"/>
      <c s="55" r="M26"/>
      <c s="55" r="N26"/>
      <c s="55" r="O26"/>
      <c s="55" r="P26"/>
      <c s="55" r="Q26"/>
      <c s="55" r="R26"/>
      <c s="55" r="S26"/>
      <c s="55" r="T26"/>
      <c s="55" r="U26"/>
      <c s="55" r="V26"/>
      <c s="55" r="W26"/>
      <c s="55" r="X26"/>
      <c s="55" r="Y26"/>
      <c s="55" r="Z26"/>
      <c s="55" r="AA26"/>
    </row>
    <row customHeight="1" r="27" ht="20.25">
      <c s="18" r="A27">
        <v>170.0</v>
      </c>
      <c t="s" s="20" r="C27">
        <v>259</v>
      </c>
      <c t="s" s="22" r="E27">
        <v>260</v>
      </c>
      <c s="85" r="F27">
        <v>1622.0</v>
      </c>
      <c s="85" r="G27">
        <v>1670.0</v>
      </c>
      <c s="86" r="H27">
        <v>1733.0</v>
      </c>
      <c s="54" r="I27"/>
      <c s="55" r="J27"/>
      <c s="55" r="K27"/>
      <c s="55" r="L27"/>
      <c s="55" r="M27"/>
      <c s="55" r="N27"/>
      <c s="55" r="O27"/>
      <c s="55" r="P27"/>
      <c s="55" r="Q27"/>
      <c s="55" r="R27"/>
      <c s="55" r="S27"/>
      <c s="55" r="T27"/>
      <c s="55" r="U27"/>
      <c s="55" r="V27"/>
      <c s="55" r="W27"/>
      <c s="55" r="X27"/>
      <c s="55" r="Y27"/>
      <c s="55" r="Z27"/>
      <c s="55" r="AA27"/>
    </row>
    <row customHeight="1" r="28" ht="20.25">
      <c s="18" r="A28">
        <v>171.0</v>
      </c>
      <c t="s" s="20" r="C28">
        <v>263</v>
      </c>
      <c t="s" s="22" r="E28">
        <v>264</v>
      </c>
      <c s="100" r="F28">
        <v>1761.0</v>
      </c>
      <c s="100" r="G28">
        <v>1813.0</v>
      </c>
      <c s="101" r="H28">
        <v>1881.0</v>
      </c>
      <c s="54" r="I28"/>
      <c s="55" r="J28"/>
      <c s="55" r="K28"/>
      <c s="55" r="L28"/>
      <c s="55" r="M28"/>
      <c s="55" r="N28"/>
      <c s="55" r="O28"/>
      <c s="55" r="P28"/>
      <c s="55" r="Q28"/>
      <c s="55" r="R28"/>
      <c s="55" r="S28"/>
      <c s="55" r="T28"/>
      <c s="55" r="U28"/>
      <c s="55" r="V28"/>
      <c s="55" r="W28"/>
      <c s="55" r="X28"/>
      <c s="55" r="Y28"/>
      <c s="55" r="Z28"/>
      <c s="55" r="AA28"/>
    </row>
    <row customHeight="1" r="29" ht="20.25">
      <c s="18" r="A29">
        <v>174.0</v>
      </c>
      <c t="s" s="28" r="B29">
        <v>266</v>
      </c>
      <c t="s" s="40" r="C29">
        <v>268</v>
      </c>
      <c s="41" r="D29">
        <v>265.0</v>
      </c>
      <c s="121" r="E29">
        <v>265.0</v>
      </c>
      <c s="72" r="F29">
        <v>1205.0</v>
      </c>
      <c s="72" r="G29">
        <v>1240.0</v>
      </c>
      <c s="73" r="H29">
        <v>1287.0</v>
      </c>
      <c s="54" r="I29"/>
      <c s="55" r="J29"/>
      <c s="55" r="K29"/>
      <c s="55" r="L29"/>
      <c s="55" r="M29"/>
      <c s="55" r="N29"/>
      <c s="55" r="O29"/>
      <c s="55" r="P29"/>
      <c s="55" r="Q29"/>
      <c s="55" r="R29"/>
      <c s="55" r="S29"/>
      <c s="55" r="T29"/>
      <c s="55" r="U29"/>
      <c s="55" r="V29"/>
      <c s="55" r="W29"/>
      <c s="55" r="X29"/>
      <c s="55" r="Y29"/>
      <c s="55" r="Z29"/>
      <c s="55" r="AA29"/>
    </row>
    <row customHeight="1" r="30" ht="20.25">
      <c s="18" r="A30">
        <v>175.0</v>
      </c>
      <c t="s" s="40" r="C30">
        <v>277</v>
      </c>
      <c t="s" s="42" r="E30">
        <v>278</v>
      </c>
      <c s="97" r="F30">
        <v>1298.0</v>
      </c>
      <c s="97" r="G30">
        <v>1336.0</v>
      </c>
      <c s="98" r="H30">
        <v>1386.0</v>
      </c>
      <c s="54" r="I30"/>
      <c s="55" r="J30"/>
      <c s="55" r="K30"/>
      <c s="55" r="L30"/>
      <c s="55" r="M30"/>
      <c s="55" r="N30"/>
      <c s="55" r="O30"/>
      <c s="55" r="P30"/>
      <c s="55" r="Q30"/>
      <c s="55" r="R30"/>
      <c s="55" r="S30"/>
      <c s="55" r="T30"/>
      <c s="55" r="U30"/>
      <c s="55" r="V30"/>
      <c s="55" r="W30"/>
      <c s="55" r="X30"/>
      <c s="55" r="Y30"/>
      <c s="55" r="Z30"/>
      <c s="55" r="AA30"/>
    </row>
    <row customHeight="1" r="31" ht="20.25">
      <c s="18" r="A31">
        <v>178.0</v>
      </c>
      <c t="s" s="19" r="B31">
        <v>279</v>
      </c>
      <c t="s" s="137" r="C31">
        <v>280</v>
      </c>
      <c s="21" r="D31">
        <v>274.0</v>
      </c>
      <c t="s" s="22" r="E31">
        <v>281</v>
      </c>
      <c s="52" r="F31">
        <v>1854.0</v>
      </c>
      <c s="52" r="G31">
        <v>1908.0</v>
      </c>
      <c s="53" r="H31">
        <v>1980.0</v>
      </c>
      <c s="54" r="I31"/>
      <c s="66" r="J31"/>
      <c s="55" r="K31"/>
      <c s="55" r="L31"/>
      <c s="55" r="M31"/>
      <c s="55" r="N31"/>
      <c s="55" r="O31"/>
      <c s="55" r="P31"/>
      <c s="55" r="Q31"/>
      <c s="55" r="R31"/>
      <c s="55" r="S31"/>
      <c s="55" r="T31"/>
      <c s="55" r="U31"/>
      <c s="55" r="V31"/>
      <c s="55" r="W31"/>
      <c s="55" r="X31"/>
      <c s="55" r="Y31"/>
      <c s="55" r="Z31"/>
      <c s="55" r="AA31"/>
    </row>
    <row customHeight="1" r="32" ht="20.25">
      <c s="18" r="A32">
        <v>179.0</v>
      </c>
      <c t="s" s="137" r="C32">
        <v>283</v>
      </c>
      <c t="s" s="22" r="E32">
        <v>284</v>
      </c>
      <c s="85" r="F32">
        <v>1947.0</v>
      </c>
      <c s="85" r="G32">
        <v>2003.0</v>
      </c>
      <c s="86" r="H32">
        <v>2079.0</v>
      </c>
      <c s="54" r="I32"/>
      <c s="66" r="J32"/>
      <c s="55" r="K32"/>
      <c s="55" r="L32"/>
      <c s="55" r="M32"/>
      <c s="55" r="N32"/>
      <c s="55" r="O32"/>
      <c s="55" r="P32"/>
      <c s="55" r="Q32"/>
      <c s="55" r="R32"/>
      <c s="55" r="S32"/>
      <c s="55" r="T32"/>
      <c s="55" r="U32"/>
      <c s="55" r="V32"/>
      <c s="55" r="W32"/>
      <c s="55" r="X32"/>
      <c s="55" r="Y32"/>
      <c s="55" r="Z32"/>
      <c s="55" r="AA32"/>
    </row>
    <row customHeight="1" r="33" ht="20.25">
      <c s="18" r="A33">
        <v>180.0</v>
      </c>
      <c t="s" s="137" r="C33">
        <v>290</v>
      </c>
      <c t="s" s="22" r="E33">
        <v>291</v>
      </c>
      <c s="85" r="F33">
        <v>2086.0</v>
      </c>
      <c s="85" r="G33">
        <v>2147.0</v>
      </c>
      <c s="86" r="H33">
        <v>2228.0</v>
      </c>
      <c s="54" r="I33"/>
      <c s="55" r="J33"/>
      <c s="55" r="K33"/>
      <c s="55" r="L33"/>
      <c s="55" r="M33"/>
      <c s="55" r="N33"/>
      <c s="55" r="O33"/>
      <c s="55" r="P33"/>
      <c s="55" r="Q33"/>
      <c s="55" r="R33"/>
      <c s="55" r="S33"/>
      <c s="55" r="T33"/>
      <c s="55" r="U33"/>
      <c s="55" r="V33"/>
      <c s="55" r="W33"/>
      <c s="55" r="X33"/>
      <c s="55" r="Y33"/>
      <c s="55" r="Z33"/>
      <c s="55" r="AA33"/>
    </row>
    <row customHeight="1" r="34" ht="20.25">
      <c s="18" r="A34">
        <v>181.0</v>
      </c>
      <c t="s" s="137" r="C34">
        <v>293</v>
      </c>
      <c t="s" s="22" r="E34">
        <v>294</v>
      </c>
      <c s="100" r="F34">
        <v>2271.0</v>
      </c>
      <c s="100" r="G34">
        <v>2337.0</v>
      </c>
      <c s="101" r="H34">
        <v>2426.0</v>
      </c>
      <c s="54" r="I34"/>
      <c s="55" r="J34"/>
      <c s="55" r="K34"/>
      <c s="55" r="L34"/>
      <c s="55" r="M34"/>
      <c s="55" r="N34"/>
      <c s="55" r="O34"/>
      <c s="55" r="P34"/>
      <c s="55" r="Q34"/>
      <c s="55" r="R34"/>
      <c s="55" r="S34"/>
      <c s="55" r="T34"/>
      <c s="55" r="U34"/>
      <c s="55" r="V34"/>
      <c s="55" r="W34"/>
      <c s="55" r="X34"/>
      <c s="55" r="Y34"/>
      <c s="55" r="Z34"/>
      <c s="55" r="AA34"/>
    </row>
    <row customHeight="1" r="35" ht="20.25">
      <c s="18" r="A35">
        <v>182.0</v>
      </c>
      <c t="s" s="28" r="B35">
        <v>296</v>
      </c>
      <c t="s" s="40" r="C35">
        <v>297</v>
      </c>
      <c s="41" r="D35">
        <v>275.0</v>
      </c>
      <c t="s" s="42" r="E35">
        <v>298</v>
      </c>
      <c s="123" r="F35">
        <v>1474.0</v>
      </c>
      <c s="123" r="G35">
        <v>1517.0</v>
      </c>
      <c s="125" r="H35">
        <v>1574.0</v>
      </c>
      <c s="54" r="I35"/>
      <c s="55" r="J35"/>
      <c s="55" r="K35"/>
      <c s="55" r="L35"/>
      <c s="55" r="M35"/>
      <c s="55" r="N35"/>
      <c s="55" r="O35"/>
      <c s="55" r="P35"/>
      <c s="55" r="Q35"/>
      <c s="55" r="R35"/>
      <c s="55" r="S35"/>
      <c s="55" r="T35"/>
      <c s="55" r="U35"/>
      <c s="55" r="V35"/>
      <c s="55" r="W35"/>
      <c s="55" r="X35"/>
      <c s="55" r="Y35"/>
      <c s="55" r="Z35"/>
      <c s="55" r="AA35"/>
    </row>
    <row customHeight="1" r="36" ht="20.25">
      <c s="18" r="A36">
        <v>188.0</v>
      </c>
      <c t="s" s="19" r="B36">
        <v>299</v>
      </c>
      <c t="s" s="137" r="C36">
        <v>300</v>
      </c>
      <c s="21" r="D36">
        <v>279.0</v>
      </c>
      <c t="s" s="22" r="E36">
        <v>301</v>
      </c>
      <c s="52" r="F36">
        <v>1530.0</v>
      </c>
      <c s="52" r="G36">
        <v>1574.0</v>
      </c>
      <c s="53" r="H36">
        <v>1634.0</v>
      </c>
      <c s="54" r="I36"/>
      <c s="55" r="J36"/>
      <c s="55" r="K36"/>
      <c s="55" r="L36"/>
      <c s="55" r="M36"/>
      <c s="55" r="N36"/>
      <c s="55" r="O36"/>
      <c s="55" r="P36"/>
      <c s="55" r="Q36"/>
      <c s="55" r="R36"/>
      <c s="55" r="S36"/>
      <c s="55" r="T36"/>
      <c s="55" r="U36"/>
      <c s="55" r="V36"/>
      <c s="55" r="W36"/>
      <c s="55" r="X36"/>
      <c s="55" r="Y36"/>
      <c s="55" r="Z36"/>
      <c s="55" r="AA36"/>
    </row>
    <row customHeight="1" r="37" ht="20.25">
      <c s="18" r="A37">
        <v>189.0</v>
      </c>
      <c t="s" s="137" r="C37">
        <v>303</v>
      </c>
      <c t="s" s="22" r="E37">
        <v>304</v>
      </c>
      <c s="100" r="F37">
        <v>1576.0</v>
      </c>
      <c s="100" r="G37">
        <v>1622.0</v>
      </c>
      <c s="101" r="H37">
        <v>1683.0</v>
      </c>
      <c s="54" r="I37"/>
      <c s="55" r="J37"/>
      <c s="55" r="K37"/>
      <c s="55" r="L37"/>
      <c s="55" r="M37"/>
      <c s="55" r="N37"/>
      <c s="55" r="O37"/>
      <c s="55" r="P37"/>
      <c s="55" r="Q37"/>
      <c s="55" r="R37"/>
      <c s="55" r="S37"/>
      <c s="55" r="T37"/>
      <c s="55" r="U37"/>
      <c s="55" r="V37"/>
      <c s="55" r="W37"/>
      <c s="55" r="X37"/>
      <c s="55" r="Y37"/>
      <c s="55" r="Z37"/>
      <c s="55" r="AA37"/>
    </row>
    <row customHeight="1" r="38" ht="20.25">
      <c s="18" r="A38">
        <v>212.0</v>
      </c>
      <c t="s" s="28" r="B38">
        <v>305</v>
      </c>
      <c t="s" s="68" r="C38">
        <v>306</v>
      </c>
      <c s="41" r="D38">
        <v>305.0</v>
      </c>
      <c t="s" s="42" r="E38">
        <v>308</v>
      </c>
      <c s="123" r="F38">
        <v>1483.0</v>
      </c>
      <c s="123" r="G38">
        <v>1526.0</v>
      </c>
      <c s="125" r="H38">
        <v>1584.0</v>
      </c>
      <c s="54" r="I38"/>
      <c s="55" r="J38"/>
      <c s="55" r="K38"/>
      <c s="55" r="L38"/>
      <c s="55" r="M38"/>
      <c s="55" r="N38"/>
      <c s="55" r="O38"/>
      <c s="55" r="P38"/>
      <c s="55" r="Q38"/>
      <c s="55" r="R38"/>
      <c s="55" r="S38"/>
      <c s="55" r="T38"/>
      <c s="55" r="U38"/>
      <c s="55" r="V38"/>
      <c s="55" r="W38"/>
      <c s="55" r="X38"/>
      <c s="55" r="Y38"/>
      <c s="55" r="Z38"/>
      <c s="55" r="AA38"/>
    </row>
    <row customHeight="1" r="39" ht="20.25">
      <c s="18" r="A39">
        <v>213.0</v>
      </c>
      <c t="s" s="19" r="B39">
        <v>309</v>
      </c>
      <c t="s" s="20" r="C39">
        <v>310</v>
      </c>
      <c s="21" r="D39">
        <v>306.0</v>
      </c>
      <c t="s" s="22" r="E39">
        <v>311</v>
      </c>
      <c s="52" r="F39">
        <v>1100.0</v>
      </c>
      <c s="52" r="G39">
        <v>1100.0</v>
      </c>
      <c s="53" r="H39">
        <v>1100.0</v>
      </c>
      <c s="54" r="I39"/>
      <c s="55" r="J39"/>
      <c s="55" r="K39"/>
      <c s="55" r="L39"/>
      <c s="55" r="M39"/>
      <c s="55" r="N39"/>
      <c s="55" r="O39"/>
      <c s="55" r="P39"/>
      <c s="55" r="Q39"/>
      <c s="55" r="R39"/>
      <c s="55" r="S39"/>
      <c s="55" r="T39"/>
      <c s="55" r="U39"/>
      <c s="55" r="V39"/>
      <c s="55" r="W39"/>
      <c s="55" r="X39"/>
      <c s="55" r="Y39"/>
      <c s="55" r="Z39"/>
      <c s="55" r="AA39"/>
    </row>
    <row customHeight="1" r="40" ht="20.25">
      <c s="18" r="A40">
        <v>214.0</v>
      </c>
      <c t="s" s="20" r="C40">
        <v>312</v>
      </c>
      <c t="s" s="22" r="E40">
        <v>313</v>
      </c>
      <c s="100" r="F40">
        <v>1150.0</v>
      </c>
      <c s="100" r="G40">
        <v>1150.0</v>
      </c>
      <c s="101" r="H40">
        <v>1150.0</v>
      </c>
      <c s="54" r="I40"/>
      <c s="55" r="J40"/>
      <c s="55" r="K40"/>
      <c s="55" r="L40"/>
      <c s="55" r="M40"/>
      <c s="55" r="N40"/>
      <c s="55" r="O40"/>
      <c s="55" r="P40"/>
      <c s="55" r="Q40"/>
      <c s="55" r="R40"/>
      <c s="55" r="S40"/>
      <c s="55" r="T40"/>
      <c s="55" r="U40"/>
      <c s="55" r="V40"/>
      <c s="55" r="W40"/>
      <c s="55" r="X40"/>
      <c s="55" r="Y40"/>
      <c s="55" r="Z40"/>
      <c s="55" r="AA40"/>
    </row>
    <row customHeight="1" r="41" ht="20.25">
      <c s="18" r="A41">
        <v>275.0</v>
      </c>
      <c t="s" s="28" r="B41">
        <v>314</v>
      </c>
      <c t="s" s="68" r="C41">
        <v>315</v>
      </c>
      <c s="41" r="D41">
        <v>344.0</v>
      </c>
      <c t="s" s="42" r="E41">
        <v>317</v>
      </c>
      <c s="72" r="F41">
        <v>1715.0</v>
      </c>
      <c s="72" r="G41">
        <v>1765.0</v>
      </c>
      <c s="73" r="H41">
        <v>1832.0</v>
      </c>
      <c s="54" r="I41"/>
      <c s="55" r="J41"/>
      <c s="55" r="K41"/>
      <c s="55" r="L41"/>
      <c s="55" r="M41"/>
      <c s="55" r="N41"/>
      <c s="55" r="O41"/>
      <c s="55" r="P41"/>
      <c s="55" r="Q41"/>
      <c s="55" r="R41"/>
      <c s="55" r="S41"/>
      <c s="55" r="T41"/>
      <c s="55" r="U41"/>
      <c s="55" r="V41"/>
      <c s="55" r="W41"/>
      <c s="55" r="X41"/>
      <c s="55" r="Y41"/>
      <c s="55" r="Z41"/>
      <c s="55" r="AA41"/>
    </row>
    <row customHeight="1" r="42" ht="20.25">
      <c s="18" r="A42">
        <v>276.0</v>
      </c>
      <c t="s" s="68" r="C42">
        <v>321</v>
      </c>
      <c t="s" s="42" r="E42">
        <v>322</v>
      </c>
      <c s="76" r="F42">
        <v>1808.0</v>
      </c>
      <c s="76" r="G42">
        <v>1860.0</v>
      </c>
      <c s="78" r="H42">
        <v>1931.0</v>
      </c>
      <c s="54" r="I42"/>
      <c s="55" r="J42"/>
      <c s="55" r="K42"/>
      <c s="55" r="L42"/>
      <c s="55" r="M42"/>
      <c s="55" r="N42"/>
      <c s="55" r="O42"/>
      <c s="55" r="P42"/>
      <c s="55" r="Q42"/>
      <c s="55" r="R42"/>
      <c s="55" r="S42"/>
      <c s="55" r="T42"/>
      <c s="55" r="U42"/>
      <c s="55" r="V42"/>
      <c s="55" r="W42"/>
      <c s="55" r="X42"/>
      <c s="55" r="Y42"/>
      <c s="55" r="Z42"/>
      <c s="55" r="AA42"/>
    </row>
    <row customHeight="1" r="43" ht="20.25">
      <c s="18" r="A43">
        <v>277.0</v>
      </c>
      <c t="s" s="68" r="C43">
        <v>325</v>
      </c>
      <c t="s" s="42" r="E43">
        <v>326</v>
      </c>
      <c s="76" r="F43">
        <v>1947.0</v>
      </c>
      <c s="76" r="G43">
        <v>2003.0</v>
      </c>
      <c s="78" r="H43">
        <v>2079.0</v>
      </c>
      <c s="54" r="I43"/>
      <c s="55" r="J43"/>
      <c s="55" r="K43"/>
      <c s="55" r="L43"/>
      <c s="55" r="M43"/>
      <c s="55" r="N43"/>
      <c s="55" r="O43"/>
      <c s="55" r="P43"/>
      <c s="55" r="Q43"/>
      <c s="55" r="R43"/>
      <c s="55" r="S43"/>
      <c s="55" r="T43"/>
      <c s="55" r="U43"/>
      <c s="55" r="V43"/>
      <c s="55" r="W43"/>
      <c s="55" r="X43"/>
      <c s="55" r="Y43"/>
      <c s="55" r="Z43"/>
      <c s="55" r="AA43"/>
    </row>
    <row customHeight="1" r="44" ht="20.25">
      <c s="18" r="A44">
        <v>278.0</v>
      </c>
      <c t="s" s="68" r="C44">
        <v>329</v>
      </c>
      <c t="s" s="42" r="E44">
        <v>330</v>
      </c>
      <c s="76" r="F44">
        <v>1947.0</v>
      </c>
      <c s="76" r="G44">
        <v>2003.0</v>
      </c>
      <c s="78" r="H44">
        <v>2079.0</v>
      </c>
      <c s="54" r="I44"/>
      <c s="55" r="J44"/>
      <c s="55" r="K44"/>
      <c s="55" r="L44"/>
      <c s="55" r="M44"/>
      <c s="55" r="N44"/>
      <c s="55" r="O44"/>
      <c s="55" r="P44"/>
      <c s="55" r="Q44"/>
      <c s="55" r="R44"/>
      <c s="55" r="S44"/>
      <c s="55" r="T44"/>
      <c s="55" r="U44"/>
      <c s="55" r="V44"/>
      <c s="55" r="W44"/>
      <c s="55" r="X44"/>
      <c s="55" r="Y44"/>
      <c s="55" r="Z44"/>
      <c s="55" r="AA44"/>
    </row>
    <row customHeight="1" r="45" ht="20.25">
      <c s="18" r="A45">
        <v>279.0</v>
      </c>
      <c t="s" s="68" r="C45">
        <v>341</v>
      </c>
      <c t="s" s="42" r="E45">
        <v>342</v>
      </c>
      <c s="97" r="F45">
        <v>2086.0</v>
      </c>
      <c s="97" r="G45">
        <v>2147.0</v>
      </c>
      <c s="98" r="H45">
        <v>2228.0</v>
      </c>
      <c s="54" r="I45"/>
      <c s="55" r="J45"/>
      <c s="55" r="K45"/>
      <c s="55" r="L45"/>
      <c s="55" r="M45"/>
      <c s="55" r="N45"/>
      <c s="55" r="O45"/>
      <c s="55" r="P45"/>
      <c s="55" r="Q45"/>
      <c s="55" r="R45"/>
      <c s="55" r="S45"/>
      <c s="55" r="T45"/>
      <c s="55" r="U45"/>
      <c s="55" r="V45"/>
      <c s="55" r="W45"/>
      <c s="55" r="X45"/>
      <c s="55" r="Y45"/>
      <c s="55" r="Z45"/>
      <c s="55" r="AA45"/>
    </row>
    <row customHeight="1" r="46" ht="20.25">
      <c s="18" r="A46">
        <v>290.0</v>
      </c>
      <c t="s" s="19" r="B46">
        <v>343</v>
      </c>
      <c t="s" s="137" r="C46">
        <v>344</v>
      </c>
      <c s="21" r="D46">
        <v>351.0</v>
      </c>
      <c t="s" s="22" r="E46">
        <v>345</v>
      </c>
      <c s="24" r="F46">
        <v>2225.0</v>
      </c>
      <c s="24" r="G46">
        <v>2290.0</v>
      </c>
      <c s="25" r="H46">
        <v>2376.0</v>
      </c>
      <c s="54" r="I46"/>
      <c s="55" r="J46"/>
      <c s="55" r="K46"/>
      <c s="55" r="L46"/>
      <c s="55" r="M46"/>
      <c s="55" r="N46"/>
      <c s="55" r="O46"/>
      <c s="55" r="P46"/>
      <c s="55" r="Q46"/>
      <c s="55" r="R46"/>
      <c s="55" r="S46"/>
      <c s="55" r="T46"/>
      <c s="55" r="U46"/>
      <c s="55" r="V46"/>
      <c s="55" r="W46"/>
      <c s="55" r="X46"/>
      <c s="55" r="Y46"/>
      <c s="55" r="Z46"/>
      <c s="55" r="AA46"/>
    </row>
    <row customHeight="1" r="47" ht="20.25">
      <c s="18" r="A47">
        <v>292.0</v>
      </c>
      <c t="s" s="28" r="B47">
        <v>347</v>
      </c>
      <c t="s" s="68" r="C47">
        <v>348</v>
      </c>
      <c s="41" r="D47">
        <v>353.0</v>
      </c>
      <c t="s" s="42" r="E47">
        <v>349</v>
      </c>
      <c s="72" r="F47">
        <v>2225.0</v>
      </c>
      <c s="72" r="G47">
        <v>2290.0</v>
      </c>
      <c s="73" r="H47">
        <v>2376.0</v>
      </c>
      <c s="54" r="I47"/>
      <c s="55" r="J47"/>
      <c s="55" r="K47"/>
      <c s="55" r="L47"/>
      <c s="55" r="M47"/>
      <c s="55" r="N47"/>
      <c s="55" r="O47"/>
      <c s="55" r="P47"/>
      <c s="55" r="Q47"/>
      <c s="55" r="R47"/>
      <c s="55" r="S47"/>
      <c s="55" r="T47"/>
      <c s="55" r="U47"/>
      <c s="55" r="V47"/>
      <c s="55" r="W47"/>
      <c s="55" r="X47"/>
      <c s="55" r="Y47"/>
      <c s="55" r="Z47"/>
      <c s="55" r="AA47"/>
    </row>
    <row customHeight="1" r="48" ht="20.25">
      <c s="18" r="A48">
        <v>293.0</v>
      </c>
      <c t="s" s="68" r="C48">
        <v>354</v>
      </c>
      <c t="s" s="42" r="E48">
        <v>356</v>
      </c>
      <c s="97" r="F48">
        <v>2225.0</v>
      </c>
      <c s="97" r="G48">
        <v>2290.0</v>
      </c>
      <c s="98" r="H48">
        <v>2376.0</v>
      </c>
      <c s="54" r="I48"/>
      <c s="55" r="J48"/>
      <c s="55" r="K48"/>
      <c s="55" r="L48"/>
      <c s="55" r="M48"/>
      <c s="55" r="N48"/>
      <c s="55" r="O48"/>
      <c s="55" r="P48"/>
      <c s="55" r="Q48"/>
      <c s="55" r="R48"/>
      <c s="55" r="S48"/>
      <c s="55" r="T48"/>
      <c s="55" r="U48"/>
      <c s="55" r="V48"/>
      <c s="55" r="W48"/>
      <c s="55" r="X48"/>
      <c s="55" r="Y48"/>
      <c s="55" r="Z48"/>
      <c s="55" r="AA48"/>
    </row>
    <row customHeight="1" r="49" ht="20.25">
      <c s="18" r="A49">
        <v>301.0</v>
      </c>
      <c t="s" s="19" r="B49">
        <v>359</v>
      </c>
      <c t="s" s="137" r="C49">
        <v>360</v>
      </c>
      <c s="21" r="D49">
        <v>359.0</v>
      </c>
      <c t="s" s="22" r="E49">
        <v>363</v>
      </c>
      <c s="52" r="F49">
        <v>1669.0</v>
      </c>
      <c s="52" r="G49">
        <v>1717.0</v>
      </c>
      <c s="53" r="H49">
        <v>1782.0</v>
      </c>
      <c s="54" r="I49"/>
      <c s="55" r="J49"/>
      <c s="55" r="K49"/>
      <c s="55" r="L49"/>
      <c s="55" r="M49"/>
      <c s="55" r="N49"/>
      <c s="55" r="O49"/>
      <c s="55" r="P49"/>
      <c s="55" r="Q49"/>
      <c s="55" r="R49"/>
      <c s="55" r="S49"/>
      <c s="55" r="T49"/>
      <c s="55" r="U49"/>
      <c s="55" r="V49"/>
      <c s="55" r="W49"/>
      <c s="55" r="X49"/>
      <c s="55" r="Y49"/>
      <c s="55" r="Z49"/>
      <c s="55" r="AA49"/>
    </row>
    <row customHeight="1" r="50" ht="20.25">
      <c s="18" r="A50">
        <v>302.0</v>
      </c>
      <c t="s" s="137" r="C50">
        <v>367</v>
      </c>
      <c t="s" s="22" r="E50">
        <v>368</v>
      </c>
      <c s="100" r="F50">
        <v>1669.0</v>
      </c>
      <c s="100" r="G50">
        <v>1717.0</v>
      </c>
      <c s="101" r="H50">
        <v>1782.0</v>
      </c>
      <c s="54" r="I50"/>
      <c s="55" r="J50"/>
      <c s="55" r="K50"/>
      <c s="55" r="L50"/>
      <c s="55" r="M50"/>
      <c s="55" r="N50"/>
      <c s="55" r="O50"/>
      <c s="55" r="P50"/>
      <c s="55" r="Q50"/>
      <c s="55" r="R50"/>
      <c s="55" r="S50"/>
      <c s="55" r="T50"/>
      <c s="55" r="U50"/>
      <c s="55" r="V50"/>
      <c s="55" r="W50"/>
      <c s="55" r="X50"/>
      <c s="55" r="Y50"/>
      <c s="55" r="Z50"/>
      <c s="55" r="AA50"/>
    </row>
    <row customHeight="1" r="51" ht="20.25">
      <c s="18" r="A51">
        <v>311.0</v>
      </c>
      <c t="s" s="28" r="B51">
        <v>374</v>
      </c>
      <c s="68" r="C51"/>
      <c s="41" r="D51">
        <v>365.0</v>
      </c>
      <c s="121" r="E51">
        <v>365.0</v>
      </c>
      <c s="123" r="F51">
        <v>1350.0</v>
      </c>
      <c s="123" r="G51">
        <v>1350.0</v>
      </c>
      <c s="125" r="H51">
        <v>1350.0</v>
      </c>
      <c s="54" r="I51"/>
      <c s="55" r="J51"/>
      <c s="55" r="K51"/>
      <c s="55" r="L51"/>
      <c s="55" r="M51"/>
      <c s="55" r="N51"/>
      <c s="55" r="O51"/>
      <c s="55" r="P51"/>
      <c s="55" r="Q51"/>
      <c s="55" r="R51"/>
      <c s="55" r="S51"/>
      <c s="55" r="T51"/>
      <c s="55" r="U51"/>
      <c s="55" r="V51"/>
      <c s="55" r="W51"/>
      <c s="55" r="X51"/>
      <c s="55" r="Y51"/>
      <c s="55" r="Z51"/>
      <c s="55" r="AA51"/>
    </row>
    <row customHeight="1" r="52" ht="20.25">
      <c s="18" r="A52">
        <v>312.0</v>
      </c>
      <c t="s" s="19" r="B52">
        <v>379</v>
      </c>
      <c s="137" r="C52"/>
      <c s="21" r="D52">
        <v>366.0</v>
      </c>
      <c s="127" r="E52">
        <v>366.0</v>
      </c>
      <c s="24" r="F52">
        <v>1350.0</v>
      </c>
      <c s="24" r="G52">
        <v>1350.0</v>
      </c>
      <c s="25" r="H52">
        <v>1350.0</v>
      </c>
      <c s="54" r="I52"/>
      <c s="55" r="J52"/>
      <c s="55" r="K52"/>
      <c s="55" r="L52"/>
      <c s="55" r="M52"/>
      <c s="55" r="N52"/>
      <c s="55" r="O52"/>
      <c s="55" r="P52"/>
      <c s="55" r="Q52"/>
      <c s="55" r="R52"/>
      <c s="55" r="S52"/>
      <c s="55" r="T52"/>
      <c s="55" r="U52"/>
      <c s="55" r="V52"/>
      <c s="55" r="W52"/>
      <c s="55" r="X52"/>
      <c s="55" r="Y52"/>
      <c s="55" r="Z52"/>
      <c s="55" r="AA52"/>
    </row>
    <row customHeight="1" r="53" ht="20.25">
      <c s="18" r="A53">
        <v>313.0</v>
      </c>
      <c t="s" s="28" r="B53">
        <v>384</v>
      </c>
      <c t="s" s="68" r="C53">
        <v>385</v>
      </c>
      <c s="41" r="D53">
        <v>367.0</v>
      </c>
      <c s="121" r="E53">
        <v>367.0</v>
      </c>
      <c s="123" r="F53">
        <v>1350.0</v>
      </c>
      <c s="123" r="G53">
        <v>1350.0</v>
      </c>
      <c s="125" r="H53">
        <v>1350.0</v>
      </c>
      <c s="54" r="I53"/>
      <c s="55" r="J53"/>
      <c s="55" r="K53"/>
      <c s="55" r="L53"/>
      <c s="55" r="M53"/>
      <c s="55" r="N53"/>
      <c s="55" r="O53"/>
      <c s="55" r="P53"/>
      <c s="55" r="Q53"/>
      <c s="55" r="R53"/>
      <c s="55" r="S53"/>
      <c s="55" r="T53"/>
      <c s="55" r="U53"/>
      <c s="55" r="V53"/>
      <c s="55" r="W53"/>
      <c s="55" r="X53"/>
      <c s="55" r="Y53"/>
      <c s="55" r="Z53"/>
      <c s="55" r="AA53"/>
    </row>
    <row customHeight="1" r="54" ht="20.25">
      <c s="18" r="A54">
        <v>320.0</v>
      </c>
      <c t="s" s="19" r="B54">
        <v>391</v>
      </c>
      <c t="s" s="137" r="C54">
        <v>392</v>
      </c>
      <c s="21" r="D54">
        <v>372.0</v>
      </c>
      <c t="s" s="22" r="E54">
        <v>393</v>
      </c>
      <c s="24" r="F54">
        <v>1669.0</v>
      </c>
      <c s="24" r="G54">
        <v>1717.0</v>
      </c>
      <c s="25" r="H54">
        <v>1782.0</v>
      </c>
      <c s="54" r="I54"/>
      <c s="55" r="J54"/>
      <c s="55" r="K54"/>
      <c s="55" r="L54"/>
      <c s="55" r="M54"/>
      <c s="55" r="N54"/>
      <c s="55" r="O54"/>
      <c s="55" r="P54"/>
      <c s="55" r="Q54"/>
      <c s="55" r="R54"/>
      <c s="55" r="S54"/>
      <c s="55" r="T54"/>
      <c s="55" r="U54"/>
      <c s="55" r="V54"/>
      <c s="55" r="W54"/>
      <c s="55" r="X54"/>
      <c s="55" r="Y54"/>
      <c s="55" r="Z54"/>
      <c s="55" r="AA54"/>
    </row>
    <row customHeight="1" r="55" ht="20.25">
      <c s="18" r="A55">
        <v>322.0</v>
      </c>
      <c t="s" s="28" r="B55">
        <v>396</v>
      </c>
      <c t="s" s="68" r="C55">
        <v>399</v>
      </c>
      <c s="41" r="D55">
        <v>374.0</v>
      </c>
      <c t="s" s="42" r="E55">
        <v>401</v>
      </c>
      <c s="123" r="F55">
        <v>1669.0</v>
      </c>
      <c s="123" r="G55">
        <v>1717.0</v>
      </c>
      <c s="125" r="H55">
        <v>1782.0</v>
      </c>
      <c s="54" r="I55"/>
      <c s="55" r="J55"/>
      <c s="55" r="K55"/>
      <c s="55" r="L55"/>
      <c s="55" r="M55"/>
      <c s="55" r="N55"/>
      <c s="55" r="O55"/>
      <c s="55" r="P55"/>
      <c s="55" r="Q55"/>
      <c s="55" r="R55"/>
      <c s="55" r="S55"/>
      <c s="55" r="T55"/>
      <c s="55" r="U55"/>
      <c s="55" r="V55"/>
      <c s="55" r="W55"/>
      <c s="55" r="X55"/>
      <c s="55" r="Y55"/>
      <c s="55" r="Z55"/>
      <c s="55" r="AA55"/>
    </row>
    <row customHeight="1" r="56" ht="20.25">
      <c s="18" r="A56">
        <v>323.0</v>
      </c>
      <c t="s" s="19" r="B56">
        <v>408</v>
      </c>
      <c t="s" s="137" r="C56">
        <v>410</v>
      </c>
      <c s="21" r="D56">
        <v>375.0</v>
      </c>
      <c t="s" s="22" r="E56">
        <v>411</v>
      </c>
      <c s="24" r="F56">
        <v>1947.0</v>
      </c>
      <c s="24" r="G56">
        <v>2003.0</v>
      </c>
      <c s="25" r="H56">
        <v>2079.0</v>
      </c>
      <c s="54" r="I56"/>
      <c s="55" r="J56"/>
      <c s="55" r="K56"/>
      <c s="55" r="L56"/>
      <c s="55" r="M56"/>
      <c s="55" r="N56"/>
      <c s="55" r="O56"/>
      <c s="55" r="P56"/>
      <c s="55" r="Q56"/>
      <c s="55" r="R56"/>
      <c s="55" r="S56"/>
      <c s="55" r="T56"/>
      <c s="55" r="U56"/>
      <c s="55" r="V56"/>
      <c s="55" r="W56"/>
      <c s="55" r="X56"/>
      <c s="55" r="Y56"/>
      <c s="55" r="Z56"/>
      <c s="55" r="AA56"/>
    </row>
    <row customHeight="1" r="57" ht="20.25">
      <c s="18" r="A57">
        <v>325.0</v>
      </c>
      <c t="s" s="28" r="B57">
        <v>416</v>
      </c>
      <c t="s" s="68" r="C57">
        <v>417</v>
      </c>
      <c s="41" r="D57">
        <v>378.0</v>
      </c>
      <c t="s" s="42" r="E57">
        <v>418</v>
      </c>
      <c s="123" r="F57">
        <v>1437.0</v>
      </c>
      <c s="123" r="G57">
        <v>1479.0</v>
      </c>
      <c s="125" r="H57">
        <v>1535.0</v>
      </c>
      <c s="54" r="I57"/>
      <c s="55" r="J57"/>
      <c s="55" r="K57"/>
      <c s="55" r="L57"/>
      <c s="55" r="M57"/>
      <c s="55" r="N57"/>
      <c s="55" r="O57"/>
      <c s="55" r="P57"/>
      <c s="55" r="Q57"/>
      <c s="55" r="R57"/>
      <c s="55" r="S57"/>
      <c s="55" r="T57"/>
      <c s="55" r="U57"/>
      <c s="55" r="V57"/>
      <c s="55" r="W57"/>
      <c s="55" r="X57"/>
      <c s="55" r="Y57"/>
      <c s="55" r="Z57"/>
      <c s="55" r="AA57"/>
    </row>
    <row customHeight="1" r="58" ht="20.25">
      <c s="18" r="A58">
        <v>336.0</v>
      </c>
      <c t="s" s="19" r="B58">
        <v>424</v>
      </c>
      <c t="s" s="137" r="C58">
        <v>425</v>
      </c>
      <c s="21" r="D58">
        <v>387.0</v>
      </c>
      <c s="127" r="E58">
        <v>387.0</v>
      </c>
      <c s="24" r="F58">
        <v>1200.0</v>
      </c>
      <c s="24" r="G58">
        <v>1200.0</v>
      </c>
      <c s="25" r="H58">
        <v>1200.0</v>
      </c>
      <c s="54" r="I58"/>
      <c s="55" r="J58"/>
      <c s="55" r="K58"/>
      <c s="55" r="L58"/>
      <c s="55" r="M58"/>
      <c s="55" r="N58"/>
      <c s="55" r="O58"/>
      <c s="55" r="P58"/>
      <c s="55" r="Q58"/>
      <c s="55" r="R58"/>
      <c s="55" r="S58"/>
      <c s="55" r="T58"/>
      <c s="55" r="U58"/>
      <c s="55" r="V58"/>
      <c s="55" r="W58"/>
      <c s="55" r="X58"/>
      <c s="55" r="Y58"/>
      <c s="55" r="Z58"/>
      <c s="55" r="AA58"/>
    </row>
    <row customHeight="1" r="59" ht="20.25">
      <c s="174" r="B59"/>
      <c s="174" r="C59"/>
      <c s="174" r="D59"/>
      <c s="188" r="F59"/>
      <c s="188" r="G59"/>
      <c s="188" r="H59"/>
      <c s="190" r="I59"/>
      <c s="199" r="J59"/>
      <c s="199" r="K59"/>
      <c s="199" r="L59"/>
      <c s="199" r="M59"/>
      <c s="199" r="N59"/>
      <c s="199" r="O59"/>
      <c s="199" r="P59"/>
      <c s="199" r="Q59"/>
      <c s="199" r="R59"/>
      <c s="199" r="S59"/>
      <c s="199" r="T59"/>
      <c s="199" r="U59"/>
      <c s="199" r="V59"/>
      <c s="199" r="W59"/>
      <c s="199" r="X59"/>
      <c s="199" r="Y59"/>
      <c s="199" r="Z59"/>
      <c s="199" r="AA59"/>
    </row>
    <row customHeight="1" r="60" ht="20.25">
      <c s="174" r="B60"/>
      <c s="174" r="C60"/>
      <c s="174" r="D60"/>
      <c s="188" r="F60"/>
      <c s="188" r="G60"/>
      <c s="188" r="H60"/>
      <c s="190" r="I60"/>
      <c s="199" r="J60"/>
      <c s="199" r="K60"/>
      <c s="199" r="L60"/>
      <c s="199" r="M60"/>
      <c s="199" r="N60"/>
      <c s="199" r="O60"/>
      <c s="199" r="P60"/>
      <c s="199" r="Q60"/>
      <c s="199" r="R60"/>
      <c s="199" r="S60"/>
      <c s="199" r="T60"/>
      <c s="199" r="U60"/>
      <c s="199" r="V60"/>
      <c s="199" r="W60"/>
      <c s="199" r="X60"/>
      <c s="199" r="Y60"/>
      <c s="199" r="Z60"/>
      <c s="199" r="AA60"/>
    </row>
  </sheetData>
  <mergeCells count="34">
    <mergeCell ref="J2:N4"/>
    <mergeCell ref="J1:N1"/>
    <mergeCell ref="J5:N5"/>
    <mergeCell ref="F3:H3"/>
    <mergeCell ref="A1:H1"/>
    <mergeCell ref="A2:H2"/>
    <mergeCell ref="D20:D21"/>
    <mergeCell ref="D26:D28"/>
    <mergeCell ref="D39:D40"/>
    <mergeCell ref="D41:D45"/>
    <mergeCell ref="D47:D48"/>
    <mergeCell ref="D49:D50"/>
    <mergeCell ref="D36:D37"/>
    <mergeCell ref="B22:B25"/>
    <mergeCell ref="D22:D25"/>
    <mergeCell ref="B26:B28"/>
    <mergeCell ref="B47:B48"/>
    <mergeCell ref="B49:B50"/>
    <mergeCell ref="D29:D30"/>
    <mergeCell ref="D31:D34"/>
    <mergeCell ref="B29:B30"/>
    <mergeCell ref="B31:B34"/>
    <mergeCell ref="B36:B37"/>
    <mergeCell ref="B41:B45"/>
    <mergeCell ref="B39:B40"/>
    <mergeCell ref="B9:B11"/>
    <mergeCell ref="B14:B15"/>
    <mergeCell ref="B20:B21"/>
    <mergeCell ref="D9:D11"/>
    <mergeCell ref="D14:D15"/>
    <mergeCell ref="F4:H4"/>
    <mergeCell ref="A3:E4"/>
    <mergeCell ref="B7:B8"/>
    <mergeCell ref="D7:D8"/>
  </mergeCells>
  <hyperlinks>
    <hyperlink ref="A3" r:id="rId1"/>
    <hyperlink ref="F3" r:id="rId2"/>
    <hyperlink ref="F4" r:id="rId3"/>
  </hyperlin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" hidden="1" width="7.14"/>
    <col min="2" customWidth="1" max="2" width="17.29"/>
    <col min="3" customWidth="1" max="3" hidden="1" width="11.57"/>
    <col min="4" customWidth="1" max="4" width="8.57"/>
    <col min="5" customWidth="1" max="5" width="38.0"/>
    <col min="6" customWidth="1" max="6" width="14.29"/>
    <col min="7" customWidth="1" max="7" width="13.71"/>
    <col min="8" customWidth="1" max="8" width="14.57"/>
    <col min="9" customWidth="1" max="9" width="5.86"/>
    <col min="10" customWidth="1" max="13" width="8.71"/>
    <col min="14" customWidth="1" max="27" width="8.57"/>
  </cols>
  <sheetData>
    <row customHeight="1" r="1" ht="33.75">
      <c t="s" s="1" r="A1">
        <v>62</v>
      </c>
      <c s="2" r="I1"/>
      <c t="s" s="3" r="J1">
        <v>63</v>
      </c>
    </row>
    <row customHeight="1" r="2" ht="30.0">
      <c t="s" s="4" r="A2">
        <v>64</v>
      </c>
      <c s="5" r="I2"/>
      <c t="s" s="6" r="J2">
        <v>65</v>
      </c>
    </row>
    <row customHeight="1" r="3" ht="20.25">
      <c t="s" s="7" r="A3">
        <v>66</v>
      </c>
      <c t="str" s="8" r="F3">
        <f>HYPERLINK("https://yadi.sk/d/keTkRlbyc94U5","КАТАЛОГ обуви (на Yandex-диске)")</f>
        <v>КАТАЛОГ обуви (на Yandex-диске)</v>
      </c>
      <c s="5" r="I3"/>
    </row>
    <row customHeight="1" r="4" ht="22.5">
      <c t="str" s="9" r="F4">
        <f>HYPERLINK("https://drive.google.com/open?id=0B8aXMwD13bT1N2xwaE5ndEltWGM&amp;authuser=0","КАТАЛОГ обуви (на Google-диске)")</f>
        <v>КАТАЛОГ обуви (на Google-диске)</v>
      </c>
      <c s="5" r="I4"/>
    </row>
    <row customHeight="1" r="5" ht="63.75">
      <c t="s" s="10" r="A5">
        <v>67</v>
      </c>
      <c t="s" s="11" r="B5">
        <v>68</v>
      </c>
      <c t="s" s="12" r="C5">
        <v>69</v>
      </c>
      <c t="s" s="13" r="D5">
        <v>70</v>
      </c>
      <c t="s" s="13" r="E5">
        <v>71</v>
      </c>
      <c t="s" s="11" r="F5">
        <v>73</v>
      </c>
      <c t="s" s="14" r="G5">
        <v>74</v>
      </c>
      <c t="s" s="15" r="H5">
        <v>75</v>
      </c>
      <c s="16" r="I5"/>
      <c t="s" s="17" r="J5">
        <v>76</v>
      </c>
    </row>
    <row customHeight="1" r="6" ht="20.25">
      <c s="18" r="A6">
        <v>1.0</v>
      </c>
      <c t="s" s="43" r="B6">
        <v>78</v>
      </c>
      <c t="str" s="46" r="C6">
        <f>HYPERLINK("https://2.downloader.disk.yandex.ru/preview/e8fbf2f07603433be2049d1ddc780b8d/mpfs/oRPuhR4aAszQ1X-kTDszFyCdyamjiQgjL2527mlbU0WU-CYcDsMRgOa8FyuNyP_fQKjPtFy5cBqDY8Mr6IbMxA%3D%3D?uid=178296072&amp;filename=14%D0%BC%D0%BE%D0%B4%D0%B5%D0%BB%D1%8C2JPG&amp;disposition=inline&amp;hash=&amp;limit=0&amp;content_type=image%2Fjpeg&amp;size=285x500","фото 1")</f>
        <v>фото 1</v>
      </c>
      <c s="47" r="D6">
        <v>14.0</v>
      </c>
      <c t="s" s="48" r="E6">
        <v>91</v>
      </c>
      <c s="49" r="F6">
        <v>1276.0</v>
      </c>
      <c s="49" r="G6">
        <v>1337.0</v>
      </c>
      <c s="50" r="H6">
        <v>1397.0</v>
      </c>
      <c s="26" r="I6"/>
      <c s="51" r="J6"/>
      <c s="51" r="K6"/>
      <c s="51" r="L6"/>
      <c s="51" r="M6"/>
      <c s="51" r="N6"/>
      <c s="51" r="O6"/>
      <c s="51" r="P6"/>
      <c s="51" r="Q6"/>
      <c s="51" r="R6"/>
      <c s="51" r="S6"/>
      <c s="51" r="T6"/>
      <c s="51" r="U6"/>
      <c s="51" r="V6"/>
      <c s="51" r="W6"/>
      <c s="51" r="X6"/>
      <c s="51" r="Y6"/>
      <c s="51" r="Z6"/>
      <c s="51" r="AA6"/>
    </row>
    <row customHeight="1" r="7" ht="20.25">
      <c s="18" r="A7">
        <v>3.0</v>
      </c>
      <c t="s" s="69" r="B7">
        <v>92</v>
      </c>
      <c t="s" s="61" r="C7">
        <v>104</v>
      </c>
      <c s="41" r="D7">
        <v>29.0</v>
      </c>
      <c t="s" s="42" r="E7">
        <v>105</v>
      </c>
      <c s="76" r="F7">
        <v>1559.0</v>
      </c>
      <c s="76" r="G7">
        <v>1634.0</v>
      </c>
      <c s="78" r="H7">
        <v>1708.0</v>
      </c>
      <c s="26" r="I7"/>
      <c s="90" r="J7"/>
      <c s="90" r="K7"/>
      <c s="90" r="L7"/>
      <c s="90" r="M7"/>
      <c s="90" r="N7"/>
      <c s="90" r="O7"/>
      <c s="90" r="P7"/>
      <c s="90" r="Q7"/>
      <c s="90" r="R7"/>
      <c s="90" r="S7"/>
      <c s="90" r="T7"/>
      <c s="90" r="U7"/>
      <c s="90" r="V7"/>
      <c s="90" r="W7"/>
      <c s="90" r="X7"/>
      <c s="90" r="Y7"/>
      <c s="90" r="Z7"/>
      <c s="90" r="AA7"/>
    </row>
    <row customHeight="1" r="8" ht="20.25">
      <c s="18" r="A8">
        <v>4.0</v>
      </c>
      <c t="s" s="92" r="C8">
        <v>130</v>
      </c>
      <c t="s" s="42" r="E8">
        <v>131</v>
      </c>
      <c s="76" r="F8">
        <v>1607.0</v>
      </c>
      <c s="76" r="G8">
        <v>1683.0</v>
      </c>
      <c s="78" r="H8">
        <v>1760.0</v>
      </c>
      <c s="26" r="I8"/>
      <c s="62" r="J8"/>
      <c s="62" r="K8"/>
      <c s="62" r="L8"/>
      <c s="62" r="M8"/>
      <c s="62" r="N8"/>
      <c s="62" r="O8"/>
      <c s="62" r="P8"/>
      <c s="62" r="Q8"/>
      <c s="62" r="R8"/>
      <c s="62" r="S8"/>
      <c s="62" r="T8"/>
      <c s="62" r="U8"/>
      <c s="62" r="V8"/>
      <c s="62" r="W8"/>
      <c s="62" r="X8"/>
      <c s="62" r="Y8"/>
      <c s="62" r="Z8"/>
      <c s="62" r="AA8"/>
    </row>
    <row customHeight="1" r="9" ht="20.25">
      <c s="18" r="A9">
        <v>5.0</v>
      </c>
      <c t="s" s="99" r="C9">
        <v>132</v>
      </c>
      <c t="s" s="42" r="E9">
        <v>139</v>
      </c>
      <c s="97" r="F9">
        <v>1985.0</v>
      </c>
      <c s="97" r="G9">
        <v>2079.0</v>
      </c>
      <c s="98" r="H9">
        <v>2174.0</v>
      </c>
      <c s="26" r="I9"/>
      <c s="62" r="J9"/>
      <c s="62" r="K9"/>
      <c s="62" r="L9"/>
      <c s="62" r="M9"/>
      <c s="62" r="N9"/>
      <c s="62" r="O9"/>
      <c s="62" r="P9"/>
      <c s="62" r="Q9"/>
      <c s="62" r="R9"/>
      <c s="62" r="S9"/>
      <c s="62" r="T9"/>
      <c s="62" r="U9"/>
      <c s="62" r="V9"/>
      <c s="62" r="W9"/>
      <c s="62" r="X9"/>
      <c s="62" r="Y9"/>
      <c s="62" r="Z9"/>
      <c s="62" r="AA9"/>
    </row>
    <row customHeight="1" r="10" ht="21.0">
      <c s="18" r="A10">
        <v>10.0</v>
      </c>
      <c t="s" s="103" r="B10">
        <v>141</v>
      </c>
      <c t="s" s="104" r="C10">
        <v>151</v>
      </c>
      <c s="47" r="D10">
        <v>48.0</v>
      </c>
      <c t="s" s="117" r="E10">
        <v>152</v>
      </c>
      <c s="130" r="F10">
        <v>1370.0</v>
      </c>
      <c s="131" r="G10">
        <v>1436.0</v>
      </c>
      <c s="132" r="H10">
        <v>1501.0</v>
      </c>
      <c s="26" r="I10"/>
      <c s="62" r="J10"/>
      <c s="62" r="K10"/>
      <c s="62" r="L10"/>
      <c s="62" r="M10"/>
      <c s="62" r="N10"/>
      <c s="62" r="O10"/>
      <c s="62" r="P10"/>
      <c s="62" r="Q10"/>
      <c s="62" r="R10"/>
      <c s="62" r="S10"/>
      <c s="62" r="T10"/>
      <c s="62" r="U10"/>
      <c s="62" r="V10"/>
      <c s="62" r="W10"/>
      <c s="62" r="X10"/>
      <c s="62" r="Y10"/>
      <c s="62" r="Z10"/>
      <c s="62" r="AA10"/>
    </row>
    <row customHeight="1" r="11" ht="20.25">
      <c s="18" r="A11">
        <v>11.0</v>
      </c>
      <c t="s" s="134" r="C11">
        <v>214</v>
      </c>
      <c t="s" s="117" r="E11">
        <v>215</v>
      </c>
      <c s="144" r="F11">
        <v>1465.0</v>
      </c>
      <c s="145" r="G11">
        <v>1535.0</v>
      </c>
      <c s="146" r="H11">
        <v>1604.0</v>
      </c>
      <c s="26" r="I11"/>
      <c s="62" r="J11"/>
      <c s="62" r="K11"/>
      <c s="62" r="L11"/>
      <c s="62" r="M11"/>
      <c s="62" r="N11"/>
      <c s="62" r="O11"/>
      <c s="62" r="P11"/>
      <c s="62" r="Q11"/>
      <c s="62" r="R11"/>
      <c s="62" r="S11"/>
      <c s="62" r="T11"/>
      <c s="62" r="U11"/>
      <c s="62" r="V11"/>
      <c s="62" r="W11"/>
      <c s="62" r="X11"/>
      <c s="62" r="Y11"/>
      <c s="62" r="Z11"/>
      <c s="62" r="AA11"/>
    </row>
    <row customHeight="1" r="12" ht="21.0">
      <c s="18" r="A12">
        <v>12.0</v>
      </c>
      <c t="s" s="134" r="C12">
        <v>233</v>
      </c>
      <c t="s" s="117" r="E12">
        <v>234</v>
      </c>
      <c s="147" r="F12">
        <v>1843.0</v>
      </c>
      <c s="148" r="G12">
        <v>1931.0</v>
      </c>
      <c s="149" r="H12">
        <v>2018.0</v>
      </c>
      <c s="26" r="I12"/>
      <c s="62" r="J12"/>
      <c s="62" r="K12"/>
      <c s="62" r="L12"/>
      <c s="62" r="M12"/>
      <c s="62" r="N12"/>
      <c s="62" r="O12"/>
      <c s="62" r="P12"/>
      <c s="62" r="Q12"/>
      <c s="62" r="R12"/>
      <c s="62" r="S12"/>
      <c s="62" r="T12"/>
      <c s="62" r="U12"/>
      <c s="62" r="V12"/>
      <c s="62" r="W12"/>
      <c s="62" r="X12"/>
      <c s="62" r="Y12"/>
      <c s="62" r="Z12"/>
      <c s="62" r="AA12"/>
    </row>
    <row customHeight="1" r="13" ht="20.25">
      <c s="18" r="A13">
        <v>23.0</v>
      </c>
      <c t="s" s="129" r="B13">
        <v>254</v>
      </c>
      <c t="s" s="40" r="C13">
        <v>256</v>
      </c>
      <c s="41" r="D13">
        <v>62.0</v>
      </c>
      <c t="s" s="42" r="E13">
        <v>258</v>
      </c>
      <c s="44" r="F13">
        <v>1559.0</v>
      </c>
      <c s="72" r="G13">
        <v>1634.0</v>
      </c>
      <c s="73" r="H13">
        <v>1708.0</v>
      </c>
      <c s="26" r="I13"/>
      <c s="62" r="J13"/>
      <c s="119" r="K13"/>
      <c s="120" r="L13"/>
      <c s="62" r="M13"/>
      <c s="62" r="N13"/>
      <c s="62" r="O13"/>
      <c s="62" r="P13"/>
      <c s="62" r="Q13"/>
      <c s="62" r="R13"/>
      <c s="62" r="S13"/>
      <c s="62" r="T13"/>
      <c s="62" r="U13"/>
      <c s="62" r="V13"/>
      <c s="62" r="W13"/>
      <c s="62" r="X13"/>
      <c s="62" r="Y13"/>
      <c s="62" r="Z13"/>
      <c s="62" r="AA13"/>
    </row>
    <row customHeight="1" r="14" ht="20.25">
      <c s="18" r="A14">
        <v>25.0</v>
      </c>
      <c t="s" s="40" r="C14">
        <v>261</v>
      </c>
      <c t="s" s="42" r="E14">
        <v>262</v>
      </c>
      <c s="75" r="F14">
        <v>1607.0</v>
      </c>
      <c s="76" r="G14">
        <v>1683.0</v>
      </c>
      <c s="78" r="H14">
        <v>1760.0</v>
      </c>
      <c s="26" r="I14"/>
      <c s="55" r="J14"/>
      <c s="66" r="L14"/>
      <c s="55" r="M14"/>
      <c s="55" r="N14"/>
      <c s="55" r="O14"/>
      <c s="55" r="P14"/>
      <c s="55" r="Q14"/>
      <c s="55" r="R14"/>
      <c s="55" r="S14"/>
      <c s="55" r="T14"/>
      <c s="55" r="U14"/>
      <c s="55" r="V14"/>
      <c s="55" r="W14"/>
      <c s="55" r="X14"/>
      <c s="55" r="Y14"/>
      <c s="55" r="Z14"/>
      <c s="55" r="AA14"/>
    </row>
    <row customHeight="1" r="15" ht="20.25">
      <c s="18" r="A15">
        <v>26.0</v>
      </c>
      <c t="s" s="40" r="C15">
        <v>265</v>
      </c>
      <c t="s" s="42" r="E15">
        <v>267</v>
      </c>
      <c s="96" r="F15">
        <v>1985.0</v>
      </c>
      <c s="97" r="G15">
        <v>2079.0</v>
      </c>
      <c s="98" r="H15">
        <v>2174.0</v>
      </c>
      <c s="26" r="I15"/>
      <c s="55" r="J15"/>
      <c s="55" r="K15"/>
      <c s="55" r="L15"/>
      <c s="55" r="M15"/>
      <c s="55" r="N15"/>
      <c s="55" r="O15"/>
      <c s="55" r="P15"/>
      <c s="55" r="Q15"/>
      <c s="55" r="R15"/>
      <c s="55" r="S15"/>
      <c s="55" r="T15"/>
      <c s="55" r="U15"/>
      <c s="55" r="V15"/>
      <c s="55" r="W15"/>
      <c s="55" r="X15"/>
      <c s="55" r="Y15"/>
      <c s="55" r="Z15"/>
      <c s="55" r="AA15"/>
    </row>
    <row customHeight="1" r="16" ht="20.25">
      <c s="18" r="A16">
        <v>27.0</v>
      </c>
      <c t="s" s="103" r="B16">
        <v>275</v>
      </c>
      <c t="s" s="152" r="C16">
        <v>276</v>
      </c>
      <c s="47" r="D16">
        <v>63.0</v>
      </c>
      <c t="s" s="117" r="E16">
        <v>295</v>
      </c>
      <c s="154" r="F16">
        <v>1276.0</v>
      </c>
      <c s="49" r="G16">
        <v>1337.0</v>
      </c>
      <c s="50" r="H16">
        <v>1397.0</v>
      </c>
      <c s="54" r="I16"/>
      <c s="66" r="J16"/>
      <c s="55" r="K16"/>
      <c s="55" r="L16"/>
      <c s="55" r="M16"/>
      <c s="55" r="N16"/>
      <c s="55" r="O16"/>
      <c s="55" r="P16"/>
      <c s="55" r="Q16"/>
      <c s="55" r="R16"/>
      <c s="55" r="S16"/>
      <c s="55" r="T16"/>
      <c s="55" r="U16"/>
      <c s="55" r="V16"/>
      <c s="55" r="W16"/>
      <c s="55" r="X16"/>
      <c s="55" r="Y16"/>
      <c s="55" r="Z16"/>
      <c s="55" r="AA16"/>
    </row>
    <row customHeight="1" r="17" ht="20.25">
      <c s="18" r="A17">
        <v>38.0</v>
      </c>
      <c t="s" s="129" r="B17">
        <v>316</v>
      </c>
      <c t="s" s="40" r="C17">
        <v>318</v>
      </c>
      <c s="41" r="D17">
        <v>69.0</v>
      </c>
      <c t="s" s="42" r="E17">
        <v>319</v>
      </c>
      <c s="44" r="F17">
        <v>1370.0</v>
      </c>
      <c s="72" r="G17">
        <v>1436.0</v>
      </c>
      <c s="73" r="H17">
        <v>1501.0</v>
      </c>
      <c s="54" r="I17"/>
      <c s="55" r="J17"/>
      <c s="55" r="K17"/>
      <c s="55" r="L17"/>
      <c s="55" r="M17"/>
      <c s="55" r="N17"/>
      <c s="55" r="O17"/>
      <c s="55" r="P17"/>
      <c s="55" r="Q17"/>
      <c s="55" r="R17"/>
      <c s="55" r="S17"/>
      <c s="55" r="T17"/>
      <c s="55" r="U17"/>
      <c s="55" r="V17"/>
      <c s="55" r="W17"/>
      <c s="55" r="X17"/>
      <c s="55" r="Y17"/>
      <c s="55" r="Z17"/>
      <c s="55" r="AA17"/>
    </row>
    <row customHeight="1" r="18" ht="20.25">
      <c s="18" r="A18">
        <v>39.0</v>
      </c>
      <c t="s" s="61" r="C18">
        <v>323</v>
      </c>
      <c t="s" s="42" r="E18">
        <v>324</v>
      </c>
      <c s="96" r="F18">
        <v>1748.0</v>
      </c>
      <c s="97" r="G18">
        <v>1832.0</v>
      </c>
      <c s="98" r="H18">
        <v>1915.0</v>
      </c>
      <c s="54" r="I18"/>
      <c s="55" r="J18"/>
      <c s="55" r="K18"/>
      <c s="55" r="L18"/>
      <c s="55" r="M18"/>
      <c s="55" r="N18"/>
      <c s="55" r="O18"/>
      <c s="55" r="P18"/>
      <c s="55" r="Q18"/>
      <c s="55" r="R18"/>
      <c s="55" r="S18"/>
      <c s="55" r="T18"/>
      <c s="55" r="U18"/>
      <c s="55" r="V18"/>
      <c s="55" r="W18"/>
      <c s="55" r="X18"/>
      <c s="55" r="Y18"/>
      <c s="55" r="Z18"/>
      <c s="55" r="AA18"/>
    </row>
    <row customHeight="1" r="19" ht="20.25">
      <c s="18" r="A19">
        <v>63.0</v>
      </c>
      <c t="s" s="179" r="B19">
        <v>327</v>
      </c>
      <c t="s" s="180" r="C19">
        <v>546</v>
      </c>
      <c s="47" r="D19">
        <v>100.0</v>
      </c>
      <c s="202" r="E19">
        <v>100.0</v>
      </c>
      <c s="130" r="F19">
        <v>1276.0</v>
      </c>
      <c s="131" r="G19">
        <v>1337.0</v>
      </c>
      <c s="132" r="H19">
        <v>1397.0</v>
      </c>
      <c s="54" r="I19"/>
      <c s="55" r="J19"/>
      <c s="55" r="K19"/>
      <c s="55" r="L19"/>
      <c s="55" r="M19"/>
      <c s="55" r="N19"/>
      <c s="55" r="O19"/>
      <c s="55" r="P19"/>
      <c s="55" r="Q19"/>
      <c s="55" r="R19"/>
      <c s="55" r="S19"/>
      <c s="55" r="T19"/>
      <c s="55" r="U19"/>
      <c s="55" r="V19"/>
      <c s="55" r="W19"/>
      <c s="55" r="X19"/>
      <c s="55" r="Y19"/>
      <c s="55" r="Z19"/>
      <c s="55" r="AA19"/>
    </row>
    <row customHeight="1" r="20" ht="20.25">
      <c s="18" r="A20">
        <v>64.0</v>
      </c>
      <c t="s" s="152" r="C20">
        <v>590</v>
      </c>
      <c t="s" s="117" r="E20">
        <v>591</v>
      </c>
      <c s="144" r="F20">
        <v>1323.0</v>
      </c>
      <c s="145" r="G20">
        <v>1386.0</v>
      </c>
      <c s="146" r="H20">
        <v>1449.0</v>
      </c>
      <c s="54" r="I20"/>
      <c s="55" r="J20"/>
      <c s="55" r="K20"/>
      <c s="55" r="L20"/>
      <c s="55" r="M20"/>
      <c s="55" r="N20"/>
      <c s="55" r="O20"/>
      <c s="55" r="P20"/>
      <c s="55" r="Q20"/>
      <c s="55" r="R20"/>
      <c s="55" r="S20"/>
      <c s="55" r="T20"/>
      <c s="55" r="U20"/>
      <c s="55" r="V20"/>
      <c s="55" r="W20"/>
      <c s="55" r="X20"/>
      <c s="55" r="Y20"/>
      <c s="55" r="Z20"/>
      <c s="55" r="AA20"/>
    </row>
    <row customHeight="1" r="21" ht="20.25">
      <c s="18" r="A21">
        <v>65.0</v>
      </c>
      <c t="s" s="152" r="C21">
        <v>592</v>
      </c>
      <c t="s" s="117" r="E21">
        <v>593</v>
      </c>
      <c s="147" r="F21">
        <v>1276.0</v>
      </c>
      <c s="148" r="G21">
        <v>1337.0</v>
      </c>
      <c s="149" r="H21">
        <v>1397.0</v>
      </c>
      <c s="54" r="I21"/>
      <c s="55" r="J21"/>
      <c s="55" r="K21"/>
      <c s="55" r="L21"/>
      <c s="55" r="M21"/>
      <c s="55" r="N21"/>
      <c s="55" r="O21"/>
      <c s="55" r="P21"/>
      <c s="55" r="Q21"/>
      <c s="55" r="R21"/>
      <c s="55" r="S21"/>
      <c s="55" r="T21"/>
      <c s="55" r="U21"/>
      <c s="55" r="V21"/>
      <c s="55" r="W21"/>
      <c s="55" r="X21"/>
      <c s="55" r="Y21"/>
      <c s="55" r="Z21"/>
      <c s="55" r="AA21"/>
    </row>
    <row customHeight="1" r="22" ht="20.25">
      <c s="18" r="A22">
        <v>125.0</v>
      </c>
      <c t="s" s="28" r="B22">
        <v>595</v>
      </c>
      <c t="s" s="40" r="C22">
        <v>597</v>
      </c>
      <c s="41" r="D22">
        <v>231.0</v>
      </c>
      <c t="s" s="42" r="E22">
        <v>599</v>
      </c>
      <c s="72" r="F22">
        <v>1607.0</v>
      </c>
      <c s="72" r="G22">
        <v>1683.0</v>
      </c>
      <c s="73" r="H22">
        <v>1760.0</v>
      </c>
      <c s="54" r="I22"/>
      <c s="66" r="J22"/>
      <c s="55" r="K22"/>
      <c s="55" r="L22"/>
      <c s="55" r="M22"/>
      <c s="55" r="N22"/>
      <c s="55" r="O22"/>
      <c s="55" r="P22"/>
      <c s="55" r="Q22"/>
      <c s="55" r="R22"/>
      <c s="55" r="S22"/>
      <c s="55" r="T22"/>
      <c s="55" r="U22"/>
      <c s="55" r="V22"/>
      <c s="55" r="W22"/>
      <c s="55" r="X22"/>
      <c s="55" r="Y22"/>
      <c s="55" r="Z22"/>
      <c s="55" r="AA22"/>
    </row>
    <row customHeight="1" r="23" ht="20.25">
      <c s="18" r="A23">
        <v>126.0</v>
      </c>
      <c t="s" s="40" r="C23">
        <v>600</v>
      </c>
      <c t="s" s="42" r="E23">
        <v>601</v>
      </c>
      <c s="76" r="F23">
        <v>1607.0</v>
      </c>
      <c s="76" r="G23">
        <v>1683.0</v>
      </c>
      <c s="78" r="H23">
        <v>1760.0</v>
      </c>
      <c s="54" r="I23"/>
      <c s="66" r="J23"/>
      <c s="55" r="K23"/>
      <c s="55" r="L23"/>
      <c s="55" r="M23"/>
      <c s="55" r="N23"/>
      <c s="55" r="O23"/>
      <c s="55" r="P23"/>
      <c s="55" r="Q23"/>
      <c s="55" r="R23"/>
      <c s="55" r="S23"/>
      <c s="55" r="T23"/>
      <c s="55" r="U23"/>
      <c s="55" r="V23"/>
      <c s="55" r="W23"/>
      <c s="55" r="X23"/>
      <c s="55" r="Y23"/>
      <c s="55" r="Z23"/>
      <c s="55" r="AA23"/>
    </row>
    <row customHeight="1" r="24" ht="20.25">
      <c s="18" r="A24">
        <v>127.0</v>
      </c>
      <c t="s" s="40" r="C24">
        <v>602</v>
      </c>
      <c t="s" s="42" r="E24">
        <v>603</v>
      </c>
      <c s="97" r="F24">
        <v>1985.0</v>
      </c>
      <c s="97" r="G24">
        <v>2079.0</v>
      </c>
      <c s="98" r="H24">
        <v>2174.0</v>
      </c>
      <c s="54" r="I24"/>
      <c s="55" r="J24"/>
      <c s="55" r="K24"/>
      <c s="55" r="L24"/>
      <c s="55" r="M24"/>
      <c s="55" r="N24"/>
      <c s="55" r="O24"/>
      <c s="55" r="P24"/>
      <c s="55" r="Q24"/>
      <c s="55" r="R24"/>
      <c s="55" r="S24"/>
      <c s="55" r="T24"/>
      <c s="55" r="U24"/>
      <c s="55" r="V24"/>
      <c s="55" r="W24"/>
      <c s="55" r="X24"/>
      <c s="55" r="Y24"/>
      <c s="55" r="Z24"/>
      <c s="55" r="AA24"/>
    </row>
    <row customHeight="1" r="25" ht="20.25">
      <c s="18" r="A25">
        <v>137.0</v>
      </c>
      <c t="s" s="179" r="B25">
        <v>604</v>
      </c>
      <c s="134" r="C25"/>
      <c s="47" r="D25">
        <v>238.0</v>
      </c>
      <c t="s" s="117" r="E25">
        <v>605</v>
      </c>
      <c s="49" r="F25">
        <v>1150.0</v>
      </c>
      <c s="49" r="G25">
        <v>1150.0</v>
      </c>
      <c s="50" r="H25">
        <v>1150.0</v>
      </c>
      <c s="54" r="I25"/>
      <c s="55" r="J25"/>
      <c s="55" r="K25"/>
      <c s="55" r="L25"/>
      <c s="55" r="M25"/>
      <c s="55" r="N25"/>
      <c s="55" r="O25"/>
      <c s="55" r="P25"/>
      <c s="55" r="Q25"/>
      <c s="55" r="R25"/>
      <c s="55" r="S25"/>
      <c s="55" r="T25"/>
      <c s="55" r="U25"/>
      <c s="55" r="V25"/>
      <c s="55" r="W25"/>
      <c s="55" r="X25"/>
      <c s="55" r="Y25"/>
      <c s="55" r="Z25"/>
      <c s="55" r="AA25"/>
    </row>
    <row customHeight="1" r="26" ht="20.25">
      <c s="18" r="A26">
        <v>143.0</v>
      </c>
      <c t="s" s="28" r="B26">
        <v>606</v>
      </c>
      <c t="s" s="40" r="C26">
        <v>607</v>
      </c>
      <c s="41" r="D26">
        <v>244.0</v>
      </c>
      <c t="s" s="42" r="E26">
        <v>608</v>
      </c>
      <c s="72" r="F26">
        <v>1607.0</v>
      </c>
      <c s="72" r="G26">
        <v>1683.0</v>
      </c>
      <c s="73" r="H26">
        <v>1760.0</v>
      </c>
      <c s="211" r="I26"/>
      <c s="66" r="J26"/>
      <c s="55" r="K26"/>
      <c s="55" r="L26"/>
      <c s="55" r="M26"/>
      <c s="55" r="N26"/>
      <c s="55" r="O26"/>
      <c s="55" r="P26"/>
      <c s="55" r="Q26"/>
      <c s="55" r="R26"/>
      <c s="55" r="S26"/>
      <c s="55" r="T26"/>
      <c s="55" r="U26"/>
      <c s="55" r="V26"/>
      <c s="55" r="W26"/>
      <c s="55" r="X26"/>
      <c s="55" r="Y26"/>
      <c s="55" r="Z26"/>
      <c s="55" r="AA26"/>
    </row>
    <row customHeight="1" r="27" ht="20.25">
      <c s="18" r="A27">
        <v>144.0</v>
      </c>
      <c t="s" s="40" r="C27">
        <v>647</v>
      </c>
      <c t="s" s="42" r="E27">
        <v>648</v>
      </c>
      <c s="97" r="F27">
        <v>1985.0</v>
      </c>
      <c s="97" r="G27">
        <v>2079.0</v>
      </c>
      <c s="98" r="H27">
        <v>2174.0</v>
      </c>
      <c s="54" r="I27"/>
      <c s="66" r="J27"/>
      <c s="55" r="K27"/>
      <c s="55" r="L27"/>
      <c s="55" r="M27"/>
      <c s="55" r="N27"/>
      <c s="55" r="O27"/>
      <c s="55" r="P27"/>
      <c s="55" r="Q27"/>
      <c s="55" r="R27"/>
      <c s="55" r="S27"/>
      <c s="55" r="T27"/>
      <c s="55" r="U27"/>
      <c s="55" r="V27"/>
      <c s="55" r="W27"/>
      <c s="55" r="X27"/>
      <c s="55" r="Y27"/>
      <c s="55" r="Z27"/>
      <c s="55" r="AA27"/>
    </row>
    <row customHeight="1" r="28" ht="20.25">
      <c s="18" r="A28">
        <v>166.0</v>
      </c>
      <c t="s" s="179" r="B28">
        <v>650</v>
      </c>
      <c t="s" s="152" r="C28">
        <v>651</v>
      </c>
      <c s="47" r="D28">
        <v>260.0</v>
      </c>
      <c t="s" s="117" r="E28">
        <v>652</v>
      </c>
      <c s="49" r="F28">
        <v>1748.0</v>
      </c>
      <c s="49" r="G28">
        <v>1832.0</v>
      </c>
      <c s="50" r="H28">
        <v>1915.0</v>
      </c>
      <c s="54" r="I28"/>
      <c s="55" r="J28"/>
      <c s="55" r="K28"/>
      <c s="55" r="L28"/>
      <c s="55" r="M28"/>
      <c s="55" r="N28"/>
      <c s="55" r="O28"/>
      <c s="55" r="P28"/>
      <c s="55" r="Q28"/>
      <c s="55" r="R28"/>
      <c s="55" r="S28"/>
      <c s="55" r="T28"/>
      <c s="55" r="U28"/>
      <c s="55" r="V28"/>
      <c s="55" r="W28"/>
      <c s="55" r="X28"/>
      <c s="55" r="Y28"/>
      <c s="55" r="Z28"/>
      <c s="55" r="AA28"/>
    </row>
    <row customHeight="1" r="29" ht="20.25">
      <c s="18" r="A29">
        <v>196.0</v>
      </c>
      <c t="s" s="28" r="B29">
        <v>654</v>
      </c>
      <c t="s" s="40" r="C29">
        <v>655</v>
      </c>
      <c s="41" r="D29">
        <v>284.0</v>
      </c>
      <c t="s" s="42" r="E29">
        <v>656</v>
      </c>
      <c s="72" r="F29">
        <v>1607.0</v>
      </c>
      <c s="72" r="G29">
        <v>1683.0</v>
      </c>
      <c s="73" r="H29">
        <v>1760.0</v>
      </c>
      <c s="54" r="I29"/>
      <c s="55" r="J29"/>
      <c s="55" r="K29"/>
      <c s="55" r="L29"/>
      <c s="55" r="M29"/>
      <c s="55" r="N29"/>
      <c s="55" r="O29"/>
      <c s="55" r="P29"/>
      <c s="55" r="Q29"/>
      <c s="55" r="R29"/>
      <c s="55" r="S29"/>
      <c s="55" r="T29"/>
      <c s="55" r="U29"/>
      <c s="55" r="V29"/>
      <c s="55" r="W29"/>
      <c s="55" r="X29"/>
      <c s="55" r="Y29"/>
      <c s="55" r="Z29"/>
      <c s="55" r="AA29"/>
    </row>
    <row customHeight="1" r="30" ht="20.25">
      <c s="18" r="A30">
        <v>197.0</v>
      </c>
      <c t="s" s="40" r="C30">
        <v>658</v>
      </c>
      <c t="s" s="42" r="E30">
        <v>660</v>
      </c>
      <c s="97" r="F30">
        <v>1607.0</v>
      </c>
      <c s="97" r="G30">
        <v>1683.0</v>
      </c>
      <c s="98" r="H30">
        <v>1760.0</v>
      </c>
      <c s="54" r="I30"/>
      <c s="55" r="J30"/>
      <c s="55" r="K30"/>
      <c s="55" r="L30"/>
      <c s="55" r="M30"/>
      <c s="55" r="N30"/>
      <c s="55" r="O30"/>
      <c s="55" r="P30"/>
      <c s="55" r="Q30"/>
      <c s="55" r="R30"/>
      <c s="55" r="S30"/>
      <c s="55" r="T30"/>
      <c s="55" r="U30"/>
      <c s="55" r="V30"/>
      <c s="55" r="W30"/>
      <c s="55" r="X30"/>
      <c s="55" r="Y30"/>
      <c s="55" r="Z30"/>
      <c s="55" r="AA30"/>
    </row>
    <row customHeight="1" r="31" ht="20.25">
      <c s="18" r="A31">
        <v>198.0</v>
      </c>
      <c t="s" s="179" r="B31">
        <v>661</v>
      </c>
      <c t="s" s="152" r="C31">
        <v>662</v>
      </c>
      <c s="47" r="D31">
        <v>285.0</v>
      </c>
      <c t="s" s="117" r="E31">
        <v>663</v>
      </c>
      <c s="131" r="F31">
        <v>1607.0</v>
      </c>
      <c s="131" r="G31">
        <v>1683.0</v>
      </c>
      <c s="132" r="H31">
        <v>1760.0</v>
      </c>
      <c s="54" r="I31"/>
      <c s="55" r="J31"/>
      <c s="55" r="K31"/>
      <c s="55" r="L31"/>
      <c s="55" r="M31"/>
      <c s="55" r="N31"/>
      <c s="55" r="O31"/>
      <c s="55" r="P31"/>
      <c s="55" r="Q31"/>
      <c s="55" r="R31"/>
      <c s="55" r="S31"/>
      <c s="55" r="T31"/>
      <c s="55" r="U31"/>
      <c s="55" r="V31"/>
      <c s="55" r="W31"/>
      <c s="55" r="X31"/>
      <c s="55" r="Y31"/>
      <c s="55" r="Z31"/>
      <c s="55" r="AA31"/>
    </row>
    <row customHeight="1" r="32" ht="20.25">
      <c s="18" r="A32">
        <v>199.0</v>
      </c>
      <c t="s" s="152" r="C32">
        <v>666</v>
      </c>
      <c t="s" s="117" r="E32">
        <v>668</v>
      </c>
      <c s="148" r="F32">
        <v>1654.0</v>
      </c>
      <c s="148" r="G32">
        <v>1733.0</v>
      </c>
      <c s="149" r="H32">
        <v>1811.0</v>
      </c>
      <c s="54" r="I32"/>
      <c s="55" r="J32"/>
      <c s="55" r="K32"/>
      <c s="55" r="L32"/>
      <c s="55" r="M32"/>
      <c s="55" r="N32"/>
      <c s="55" r="O32"/>
      <c s="55" r="P32"/>
      <c s="55" r="Q32"/>
      <c s="55" r="R32"/>
      <c s="55" r="S32"/>
      <c s="55" r="T32"/>
      <c s="55" r="U32"/>
      <c s="55" r="V32"/>
      <c s="55" r="W32"/>
      <c s="55" r="X32"/>
      <c s="55" r="Y32"/>
      <c s="55" r="Z32"/>
      <c s="55" r="AA32"/>
    </row>
    <row customHeight="1" r="33" ht="20.25">
      <c s="18" r="A33">
        <v>201.0</v>
      </c>
      <c t="s" s="28" r="B33">
        <v>677</v>
      </c>
      <c t="s" s="40" r="C33">
        <v>679</v>
      </c>
      <c s="41" r="D33">
        <v>292.0</v>
      </c>
      <c t="s" s="42" r="E33">
        <v>681</v>
      </c>
      <c s="123" r="F33">
        <v>1937.0</v>
      </c>
      <c s="123" r="G33">
        <v>2030.0</v>
      </c>
      <c s="125" r="H33">
        <v>2122.0</v>
      </c>
      <c s="54" r="I33"/>
      <c s="55" r="J33"/>
      <c s="55" r="K33"/>
      <c s="55" r="L33"/>
      <c s="55" r="M33"/>
      <c s="55" r="N33"/>
      <c s="55" r="O33"/>
      <c s="55" r="P33"/>
      <c s="55" r="Q33"/>
      <c s="55" r="R33"/>
      <c s="55" r="S33"/>
      <c s="55" r="T33"/>
      <c s="55" r="U33"/>
      <c s="55" r="V33"/>
      <c s="55" r="W33"/>
      <c s="55" r="X33"/>
      <c s="55" r="Y33"/>
      <c s="55" r="Z33"/>
      <c s="55" r="AA33"/>
    </row>
    <row customHeight="1" r="34" ht="20.25">
      <c s="18" r="A34">
        <v>227.0</v>
      </c>
      <c t="s" s="179" r="B34">
        <v>684</v>
      </c>
      <c t="s" s="152" r="C34">
        <v>685</v>
      </c>
      <c s="47" r="D34">
        <v>315.0</v>
      </c>
      <c t="s" s="117" r="E34">
        <v>687</v>
      </c>
      <c s="131" r="F34">
        <v>2032.0</v>
      </c>
      <c s="131" r="G34">
        <v>2129.0</v>
      </c>
      <c s="132" r="H34">
        <v>2225.0</v>
      </c>
      <c s="54" r="I34"/>
      <c s="55" r="J34"/>
      <c s="55" r="K34"/>
      <c s="55" r="L34"/>
      <c s="55" r="M34"/>
      <c s="55" r="N34"/>
      <c s="55" r="O34"/>
      <c s="55" r="P34"/>
      <c s="55" r="Q34"/>
      <c s="55" r="R34"/>
      <c s="55" r="S34"/>
      <c s="55" r="T34"/>
      <c s="55" r="U34"/>
      <c s="55" r="V34"/>
      <c s="55" r="W34"/>
      <c s="55" r="X34"/>
      <c s="55" r="Y34"/>
      <c s="55" r="Z34"/>
      <c s="55" r="AA34"/>
    </row>
    <row customHeight="1" r="35" ht="20.25">
      <c s="18" r="A35">
        <v>228.0</v>
      </c>
      <c t="s" s="152" r="C35">
        <v>688</v>
      </c>
      <c t="s" s="117" r="E35">
        <v>689</v>
      </c>
      <c s="148" r="F35">
        <v>2032.0</v>
      </c>
      <c s="148" r="G35">
        <v>2129.0</v>
      </c>
      <c s="149" r="H35">
        <v>2225.0</v>
      </c>
      <c s="54" r="I35"/>
      <c s="55" r="J35"/>
      <c s="55" r="K35"/>
      <c s="55" r="L35"/>
      <c s="55" r="M35"/>
      <c s="55" r="N35"/>
      <c s="55" r="O35"/>
      <c s="55" r="P35"/>
      <c s="55" r="Q35"/>
      <c s="55" r="R35"/>
      <c s="55" r="S35"/>
      <c s="55" r="T35"/>
      <c s="55" r="U35"/>
      <c s="55" r="V35"/>
      <c s="55" r="W35"/>
      <c s="55" r="X35"/>
      <c s="55" r="Y35"/>
      <c s="55" r="Z35"/>
      <c s="55" r="AA35"/>
    </row>
    <row customHeight="1" r="36" ht="20.25">
      <c s="18" r="A36">
        <v>232.0</v>
      </c>
      <c t="s" s="129" r="B36">
        <v>694</v>
      </c>
      <c t="s" s="68" r="C36">
        <v>695</v>
      </c>
      <c s="41" r="D36">
        <v>319.0</v>
      </c>
      <c t="s" s="42" r="E36">
        <v>696</v>
      </c>
      <c s="123" r="F36">
        <v>1843.0</v>
      </c>
      <c s="123" r="G36">
        <v>1931.0</v>
      </c>
      <c s="125" r="H36">
        <v>2018.0</v>
      </c>
      <c s="54" r="I36"/>
      <c s="55" r="J36"/>
      <c s="55" r="K36"/>
      <c s="55" r="L36"/>
      <c s="55" r="M36"/>
      <c s="55" r="N36"/>
      <c s="55" r="O36"/>
      <c s="55" r="P36"/>
      <c s="55" r="Q36"/>
      <c s="55" r="R36"/>
      <c s="55" r="S36"/>
      <c s="55" r="T36"/>
      <c s="55" r="U36"/>
      <c s="55" r="V36"/>
      <c s="55" r="W36"/>
      <c s="55" r="X36"/>
      <c s="55" r="Y36"/>
      <c s="55" r="Z36"/>
      <c s="55" r="AA36"/>
    </row>
    <row customHeight="1" r="37" ht="20.25">
      <c s="18" r="A37">
        <v>240.0</v>
      </c>
      <c t="s" s="103" r="B37">
        <v>697</v>
      </c>
      <c t="s" s="134" r="C37">
        <v>699</v>
      </c>
      <c s="47" r="D37">
        <v>325.0</v>
      </c>
      <c t="s" s="117" r="E37">
        <v>700</v>
      </c>
      <c s="131" r="F37">
        <v>1937.0</v>
      </c>
      <c s="131" r="G37">
        <v>2030.0</v>
      </c>
      <c s="132" r="H37">
        <v>2122.0</v>
      </c>
      <c s="54" r="I37"/>
      <c s="55" r="J37"/>
      <c s="55" r="K37"/>
      <c s="55" r="L37"/>
      <c s="55" r="M37"/>
      <c s="55" r="N37"/>
      <c s="55" r="O37"/>
      <c s="55" r="P37"/>
      <c s="55" r="Q37"/>
      <c s="55" r="R37"/>
      <c s="55" r="S37"/>
      <c s="55" r="T37"/>
      <c s="55" r="U37"/>
      <c s="55" r="V37"/>
      <c s="55" r="W37"/>
      <c s="55" r="X37"/>
      <c s="55" r="Y37"/>
      <c s="55" r="Z37"/>
      <c s="55" r="AA37"/>
    </row>
    <row customHeight="1" r="38" ht="20.25">
      <c s="18" r="A38">
        <v>241.0</v>
      </c>
      <c t="s" s="134" r="C38">
        <v>702</v>
      </c>
      <c t="s" s="117" r="E38">
        <v>704</v>
      </c>
      <c s="148" r="F38">
        <v>1843.0</v>
      </c>
      <c s="148" r="G38">
        <v>1931.0</v>
      </c>
      <c s="149" r="H38">
        <v>2018.0</v>
      </c>
      <c s="54" r="I38"/>
      <c s="55" r="J38"/>
      <c s="55" r="K38"/>
      <c s="55" r="L38"/>
      <c s="55" r="M38"/>
      <c s="55" r="N38"/>
      <c s="55" r="O38"/>
      <c s="55" r="P38"/>
      <c s="55" r="Q38"/>
      <c s="55" r="R38"/>
      <c s="55" r="S38"/>
      <c s="55" r="T38"/>
      <c s="55" r="U38"/>
      <c s="55" r="V38"/>
      <c s="55" r="W38"/>
      <c s="55" r="X38"/>
      <c s="55" r="Y38"/>
      <c s="55" r="Z38"/>
      <c s="55" r="AA38"/>
    </row>
    <row customHeight="1" r="39" ht="20.25">
      <c s="18" r="A39">
        <v>256.0</v>
      </c>
      <c t="s" s="215" r="B39">
        <v>706</v>
      </c>
      <c t="s" s="156" r="C39">
        <v>712</v>
      </c>
      <c s="217" r="D39">
        <v>331.0</v>
      </c>
      <c s="223" r="E39">
        <v>331.0</v>
      </c>
      <c s="123" r="F39">
        <v>0.0</v>
      </c>
      <c s="123" r="G39">
        <v>0.0</v>
      </c>
      <c s="125" r="H39">
        <v>0.0</v>
      </c>
      <c s="54" r="I39"/>
      <c s="55" r="J39"/>
      <c s="55" r="K39"/>
      <c s="55" r="L39"/>
      <c s="55" r="M39"/>
      <c s="55" r="N39"/>
      <c s="55" r="O39"/>
      <c s="55" r="P39"/>
      <c s="55" r="Q39"/>
      <c s="55" r="R39"/>
      <c s="55" r="S39"/>
      <c s="55" r="T39"/>
      <c s="55" r="U39"/>
      <c s="55" r="V39"/>
      <c s="55" r="W39"/>
      <c s="55" r="X39"/>
      <c s="55" r="Y39"/>
      <c s="55" r="Z39"/>
      <c s="55" r="AA39"/>
    </row>
    <row customHeight="1" r="40" ht="20.25">
      <c s="18" r="A40">
        <v>263.0</v>
      </c>
      <c t="s" s="179" r="B40">
        <v>743</v>
      </c>
      <c t="s" s="152" r="C40">
        <v>744</v>
      </c>
      <c s="47" r="D40">
        <v>338.0</v>
      </c>
      <c s="202" r="E40">
        <v>338.0</v>
      </c>
      <c s="49" r="F40">
        <v>1370.0</v>
      </c>
      <c s="49" r="G40">
        <v>1436.0</v>
      </c>
      <c s="50" r="H40">
        <v>1501.0</v>
      </c>
      <c s="54" r="I40"/>
      <c s="55" r="J40"/>
      <c s="55" r="K40"/>
      <c s="55" r="L40"/>
      <c s="55" r="M40"/>
      <c s="55" r="N40"/>
      <c s="55" r="O40"/>
      <c s="55" r="P40"/>
      <c s="55" r="Q40"/>
      <c s="55" r="R40"/>
      <c s="55" r="S40"/>
      <c s="55" r="T40"/>
      <c s="55" r="U40"/>
      <c s="55" r="V40"/>
      <c s="55" r="W40"/>
      <c s="55" r="X40"/>
      <c s="55" r="Y40"/>
      <c s="55" r="Z40"/>
      <c s="55" r="AA40"/>
    </row>
    <row customHeight="1" r="41" ht="20.25">
      <c s="18" r="A41">
        <v>269.0</v>
      </c>
      <c t="s" s="129" r="B41">
        <v>747</v>
      </c>
      <c t="s" s="68" r="C41">
        <v>748</v>
      </c>
      <c s="41" r="D41">
        <v>341.0</v>
      </c>
      <c t="s" s="42" r="E41">
        <v>750</v>
      </c>
      <c s="72" r="F41">
        <v>1465.0</v>
      </c>
      <c s="72" r="G41">
        <v>1535.0</v>
      </c>
      <c s="73" r="H41">
        <v>1604.0</v>
      </c>
      <c s="54" r="I41"/>
      <c s="55" r="J41"/>
      <c s="55" r="K41"/>
      <c s="55" r="L41"/>
      <c s="55" r="M41"/>
      <c s="55" r="N41"/>
      <c s="55" r="O41"/>
      <c s="55" r="P41"/>
      <c s="55" r="Q41"/>
      <c s="55" r="R41"/>
      <c s="55" r="S41"/>
      <c s="55" r="T41"/>
      <c s="55" r="U41"/>
      <c s="55" r="V41"/>
      <c s="55" r="W41"/>
      <c s="55" r="X41"/>
      <c s="55" r="Y41"/>
      <c s="55" r="Z41"/>
      <c s="55" r="AA41"/>
    </row>
    <row customHeight="1" r="42" ht="20.25">
      <c s="18" r="A42">
        <v>270.0</v>
      </c>
      <c t="s" s="68" r="C42">
        <v>751</v>
      </c>
      <c t="s" s="42" r="E42">
        <v>752</v>
      </c>
      <c s="97" r="F42">
        <v>1559.0</v>
      </c>
      <c s="97" r="G42">
        <v>1634.0</v>
      </c>
      <c s="98" r="H42">
        <v>1708.0</v>
      </c>
      <c s="54" r="I42"/>
      <c s="55" r="J42"/>
      <c s="55" r="K42"/>
      <c s="55" r="L42"/>
      <c s="55" r="M42"/>
      <c s="55" r="N42"/>
      <c s="55" r="O42"/>
      <c s="55" r="P42"/>
      <c s="55" r="Q42"/>
      <c s="55" r="R42"/>
      <c s="55" r="S42"/>
      <c s="55" r="T42"/>
      <c s="55" r="U42"/>
      <c s="55" r="V42"/>
      <c s="55" r="W42"/>
      <c s="55" r="X42"/>
      <c s="55" r="Y42"/>
      <c s="55" r="Z42"/>
      <c s="55" r="AA42"/>
    </row>
    <row customHeight="1" r="43" ht="20.25">
      <c s="18" r="A43">
        <v>303.0</v>
      </c>
      <c t="s" s="179" r="B43">
        <v>756</v>
      </c>
      <c t="s" s="152" r="C43">
        <v>757</v>
      </c>
      <c s="47" r="D43">
        <v>360.0</v>
      </c>
      <c t="s" s="117" r="E43">
        <v>758</v>
      </c>
      <c s="49" r="F43">
        <v>1607.0</v>
      </c>
      <c s="49" r="G43">
        <v>1683.0</v>
      </c>
      <c s="50" r="H43">
        <v>1760.0</v>
      </c>
      <c s="54" r="I43"/>
      <c s="55" r="J43"/>
      <c s="55" r="K43"/>
      <c s="55" r="L43"/>
      <c s="55" r="M43"/>
      <c s="55" r="N43"/>
      <c s="55" r="O43"/>
      <c s="55" r="P43"/>
      <c s="55" r="Q43"/>
      <c s="55" r="R43"/>
      <c s="55" r="S43"/>
      <c s="55" r="T43"/>
      <c s="55" r="U43"/>
      <c s="55" r="V43"/>
      <c s="55" r="W43"/>
      <c s="55" r="X43"/>
      <c s="55" r="Y43"/>
      <c s="55" r="Z43"/>
      <c s="55" r="AA43"/>
    </row>
    <row customHeight="1" r="44" ht="20.25">
      <c s="18" r="A44">
        <v>306.0</v>
      </c>
      <c t="s" s="129" r="B44">
        <v>759</v>
      </c>
      <c t="s" s="68" r="C44">
        <v>761</v>
      </c>
      <c s="41" r="D44">
        <v>362.0</v>
      </c>
      <c t="s" s="42" r="E44">
        <v>763</v>
      </c>
      <c s="123" r="F44">
        <v>888.0</v>
      </c>
      <c s="123" r="G44">
        <v>931.0</v>
      </c>
      <c s="125" r="H44">
        <v>973.0</v>
      </c>
      <c s="54" r="I44"/>
      <c s="55" r="J44"/>
      <c s="55" r="K44"/>
      <c s="55" r="L44"/>
      <c s="55" r="M44"/>
      <c s="55" r="N44"/>
      <c s="55" r="O44"/>
      <c s="55" r="P44"/>
      <c s="55" r="Q44"/>
      <c s="55" r="R44"/>
      <c s="55" r="S44"/>
      <c s="55" r="T44"/>
      <c s="55" r="U44"/>
      <c s="55" r="V44"/>
      <c s="55" r="W44"/>
      <c s="55" r="X44"/>
      <c s="55" r="Y44"/>
      <c s="55" r="Z44"/>
      <c s="55" r="AA44"/>
    </row>
    <row customHeight="1" r="45" ht="20.25">
      <c s="18" r="A45">
        <v>318.0</v>
      </c>
      <c t="s" s="103" r="B45">
        <v>764</v>
      </c>
      <c t="s" s="134" r="C45">
        <v>765</v>
      </c>
      <c s="47" r="D45">
        <v>371.0</v>
      </c>
      <c t="s" s="117" r="E45">
        <v>766</v>
      </c>
      <c s="131" r="F45">
        <v>1654.0</v>
      </c>
      <c s="131" r="G45">
        <v>1733.0</v>
      </c>
      <c s="132" r="H45">
        <v>1811.0</v>
      </c>
      <c s="54" r="I45"/>
      <c s="55" r="J45"/>
      <c s="55" r="K45"/>
      <c s="55" r="L45"/>
      <c s="55" r="M45"/>
      <c s="55" r="N45"/>
      <c s="55" r="O45"/>
      <c s="55" r="P45"/>
      <c s="55" r="Q45"/>
      <c s="55" r="R45"/>
      <c s="55" r="S45"/>
      <c s="55" r="T45"/>
      <c s="55" r="U45"/>
      <c s="55" r="V45"/>
      <c s="55" r="W45"/>
      <c s="55" r="X45"/>
      <c s="55" r="Y45"/>
      <c s="55" r="Z45"/>
      <c s="55" r="AA45"/>
    </row>
    <row customHeight="1" r="46" ht="20.25">
      <c s="18" r="A46">
        <v>319.0</v>
      </c>
      <c t="s" s="134" r="C46">
        <v>770</v>
      </c>
      <c t="s" s="117" r="E46">
        <v>771</v>
      </c>
      <c s="148" r="F46">
        <v>1654.0</v>
      </c>
      <c s="148" r="G46">
        <v>1733.0</v>
      </c>
      <c s="149" r="H46">
        <v>1811.0</v>
      </c>
      <c s="54" r="I46"/>
      <c s="55" r="J46"/>
      <c s="55" r="K46"/>
      <c s="55" r="L46"/>
      <c s="55" r="M46"/>
      <c s="55" r="N46"/>
      <c s="55" r="O46"/>
      <c s="55" r="P46"/>
      <c s="55" r="Q46"/>
      <c s="55" r="R46"/>
      <c s="55" r="S46"/>
      <c s="55" r="T46"/>
      <c s="55" r="U46"/>
      <c s="55" r="V46"/>
      <c s="55" r="W46"/>
      <c s="55" r="X46"/>
      <c s="55" r="Y46"/>
      <c s="55" r="Z46"/>
      <c s="55" r="AA46"/>
    </row>
    <row customHeight="1" r="47" ht="20.25">
      <c s="18" r="A47">
        <v>321.0</v>
      </c>
      <c t="s" s="129" r="B47">
        <v>772</v>
      </c>
      <c t="s" s="68" r="C47">
        <v>773</v>
      </c>
      <c s="41" r="D47">
        <v>373.0</v>
      </c>
      <c t="s" s="42" r="E47">
        <v>776</v>
      </c>
      <c s="123" r="F47">
        <v>1607.0</v>
      </c>
      <c s="123" r="G47">
        <v>1683.0</v>
      </c>
      <c s="125" r="H47">
        <v>1760.0</v>
      </c>
      <c s="54" r="I47"/>
      <c s="55" r="J47"/>
      <c s="55" r="K47"/>
      <c s="55" r="L47"/>
      <c s="55" r="M47"/>
      <c s="55" r="N47"/>
      <c s="55" r="O47"/>
      <c s="55" r="P47"/>
      <c s="55" r="Q47"/>
      <c s="55" r="R47"/>
      <c s="55" r="S47"/>
      <c s="55" r="T47"/>
      <c s="55" r="U47"/>
      <c s="55" r="V47"/>
      <c s="55" r="W47"/>
      <c s="55" r="X47"/>
      <c s="55" r="Y47"/>
      <c s="55" r="Z47"/>
      <c s="55" r="AA47"/>
    </row>
    <row customHeight="1" r="48" ht="20.25">
      <c s="18" r="A48">
        <v>324.0</v>
      </c>
      <c t="s" s="103" r="B48">
        <v>779</v>
      </c>
      <c t="s" s="134" r="C48">
        <v>780</v>
      </c>
      <c s="47" r="D48">
        <v>376.0</v>
      </c>
      <c s="202" r="E48">
        <v>376.0</v>
      </c>
      <c s="49" r="F48">
        <v>0.0</v>
      </c>
      <c s="49" r="G48">
        <v>0.0</v>
      </c>
      <c s="50" r="H48">
        <v>0.0</v>
      </c>
      <c s="54" r="I48"/>
      <c s="55" r="J48"/>
      <c s="55" r="K48"/>
      <c s="55" r="L48"/>
      <c s="55" r="M48"/>
      <c s="55" r="N48"/>
      <c s="55" r="O48"/>
      <c s="55" r="P48"/>
      <c s="55" r="Q48"/>
      <c s="55" r="R48"/>
      <c s="55" r="S48"/>
      <c s="55" r="T48"/>
      <c s="55" r="U48"/>
      <c s="55" r="V48"/>
      <c s="55" r="W48"/>
      <c s="55" r="X48"/>
      <c s="55" r="Y48"/>
      <c s="55" r="Z48"/>
      <c s="55" r="AA48"/>
    </row>
    <row customHeight="1" r="49" ht="20.25">
      <c s="18" r="A49">
        <v>334.0</v>
      </c>
      <c t="s" s="129" r="B49">
        <v>783</v>
      </c>
      <c t="s" s="68" r="C49">
        <v>784</v>
      </c>
      <c s="41" r="D49">
        <v>385.0</v>
      </c>
      <c s="121" r="E49">
        <v>385.0</v>
      </c>
      <c s="123" r="F49">
        <v>1937.0</v>
      </c>
      <c s="123" r="G49">
        <v>2030.0</v>
      </c>
      <c s="125" r="H49">
        <v>2122.0</v>
      </c>
      <c s="54" r="I49"/>
      <c s="55" r="J49"/>
      <c s="55" r="K49"/>
      <c s="55" r="L49"/>
      <c s="55" r="M49"/>
      <c s="55" r="N49"/>
      <c s="55" r="O49"/>
      <c s="55" r="P49"/>
      <c s="55" r="Q49"/>
      <c s="55" r="R49"/>
      <c s="55" r="S49"/>
      <c s="55" r="T49"/>
      <c s="55" r="U49"/>
      <c s="55" r="V49"/>
      <c s="55" r="W49"/>
      <c s="55" r="X49"/>
      <c s="55" r="Y49"/>
      <c s="55" r="Z49"/>
      <c s="55" r="AA49"/>
    </row>
    <row customHeight="1" r="50" ht="20.25">
      <c s="18" r="A50">
        <v>337.0</v>
      </c>
      <c t="s" s="179" r="B50">
        <v>789</v>
      </c>
      <c t="s" s="152" r="C50">
        <v>790</v>
      </c>
      <c s="47" r="D50">
        <v>388.0</v>
      </c>
      <c s="202" r="E50">
        <v>388.0</v>
      </c>
      <c s="49" r="F50">
        <v>1323.0</v>
      </c>
      <c s="49" r="G50">
        <v>1386.0</v>
      </c>
      <c s="50" r="H50">
        <v>1449.0</v>
      </c>
      <c s="54" r="I50"/>
      <c s="55" r="J50"/>
      <c s="55" r="K50"/>
      <c s="55" r="L50"/>
      <c s="55" r="M50"/>
      <c s="55" r="N50"/>
      <c s="55" r="O50"/>
      <c s="55" r="P50"/>
      <c s="55" r="Q50"/>
      <c s="55" r="R50"/>
      <c s="55" r="S50"/>
      <c s="55" r="T50"/>
      <c s="55" r="U50"/>
      <c s="55" r="V50"/>
      <c s="55" r="W50"/>
      <c s="55" r="X50"/>
      <c s="55" r="Y50"/>
      <c s="55" r="Z50"/>
      <c s="55" r="AA50"/>
    </row>
    <row customHeight="1" r="51" ht="20.25">
      <c s="174" r="B51"/>
      <c s="174" r="C51"/>
      <c s="174" r="D51"/>
      <c s="188" r="F51"/>
      <c s="188" r="G51"/>
      <c s="188" r="H51"/>
      <c s="190" r="I51"/>
      <c s="199" r="J51"/>
      <c s="199" r="K51"/>
      <c s="199" r="L51"/>
      <c s="199" r="M51"/>
      <c s="199" r="N51"/>
      <c s="199" r="O51"/>
      <c s="199" r="P51"/>
      <c s="199" r="Q51"/>
      <c s="199" r="R51"/>
      <c s="199" r="S51"/>
      <c s="199" r="T51"/>
      <c s="199" r="U51"/>
      <c s="199" r="V51"/>
      <c s="199" r="W51"/>
      <c s="199" r="X51"/>
      <c s="199" r="Y51"/>
      <c s="199" r="Z51"/>
      <c s="199" r="AA51"/>
    </row>
    <row customHeight="1" r="52" ht="20.25">
      <c s="174" r="B52"/>
      <c s="174" r="C52"/>
      <c s="174" r="D52"/>
      <c s="188" r="F52"/>
      <c s="188" r="G52"/>
      <c s="188" r="H52"/>
      <c s="190" r="I52"/>
      <c s="199" r="J52"/>
      <c s="199" r="K52"/>
      <c s="199" r="L52"/>
      <c s="199" r="M52"/>
      <c s="199" r="N52"/>
      <c s="199" r="O52"/>
      <c s="199" r="P52"/>
      <c s="199" r="Q52"/>
      <c s="199" r="R52"/>
      <c s="199" r="S52"/>
      <c s="199" r="T52"/>
      <c s="199" r="U52"/>
      <c s="199" r="V52"/>
      <c s="199" r="W52"/>
      <c s="199" r="X52"/>
      <c s="199" r="Y52"/>
      <c s="199" r="Z52"/>
      <c s="199" r="AA52"/>
    </row>
  </sheetData>
  <mergeCells count="35">
    <mergeCell ref="D19:D21"/>
    <mergeCell ref="D31:D32"/>
    <mergeCell ref="D22:D24"/>
    <mergeCell ref="B17:B18"/>
    <mergeCell ref="B10:B12"/>
    <mergeCell ref="J2:N4"/>
    <mergeCell ref="J1:N1"/>
    <mergeCell ref="J5:N5"/>
    <mergeCell ref="K13:K14"/>
    <mergeCell ref="F3:H3"/>
    <mergeCell ref="A3:E4"/>
    <mergeCell ref="A1:H1"/>
    <mergeCell ref="A2:H2"/>
    <mergeCell ref="F4:H4"/>
    <mergeCell ref="D45:D46"/>
    <mergeCell ref="D7:D9"/>
    <mergeCell ref="D17:D18"/>
    <mergeCell ref="B45:B46"/>
    <mergeCell ref="B22:B24"/>
    <mergeCell ref="B19:B21"/>
    <mergeCell ref="D10:D12"/>
    <mergeCell ref="D13:D15"/>
    <mergeCell ref="D29:D30"/>
    <mergeCell ref="D26:D27"/>
    <mergeCell ref="D41:D42"/>
    <mergeCell ref="B41:B42"/>
    <mergeCell ref="B31:B32"/>
    <mergeCell ref="B37:B38"/>
    <mergeCell ref="B34:B35"/>
    <mergeCell ref="B29:B30"/>
    <mergeCell ref="B26:B27"/>
    <mergeCell ref="D37:D38"/>
    <mergeCell ref="D34:D35"/>
    <mergeCell ref="B13:B15"/>
    <mergeCell ref="B7:B9"/>
  </mergeCells>
  <hyperlinks>
    <hyperlink ref="A3" r:id="rId1"/>
    <hyperlink ref="F3" r:id="rId2"/>
    <hyperlink ref="F4" r:id="rId3"/>
    <hyperlink ref="C6" r:id="rId4"/>
  </hyperlinks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" width="6.0"/>
    <col min="2" customWidth="1" max="2" width="31.71"/>
    <col min="3" customWidth="1" max="3" width="11.57"/>
    <col min="4" customWidth="1" max="4" width="8.57"/>
    <col min="5" customWidth="1" max="5" width="11.43"/>
    <col min="6" customWidth="1" max="6" width="6.71"/>
    <col min="7" customWidth="1" max="7" width="7.86"/>
    <col min="8" customWidth="1" max="8" width="7.14"/>
    <col min="9" customWidth="1" max="9" width="7.0"/>
    <col min="10" customWidth="1" max="10" width="7.14"/>
    <col min="11" customWidth="1" max="11" width="7.0"/>
    <col min="12" customWidth="1" max="12" width="6.86"/>
    <col min="13" customWidth="1" max="13" width="7.0"/>
    <col min="14" customWidth="1" max="15" width="7.14"/>
    <col min="16" customWidth="1" max="16" width="7.71"/>
    <col min="17" customWidth="1" max="18" width="8.71"/>
    <col min="19" customWidth="1" max="19" width="7.0"/>
    <col min="20" customWidth="1" max="20" width="5.57"/>
  </cols>
  <sheetData>
    <row customHeight="1" r="1" ht="15.0">
      <c t="s" s="38" r="A1">
        <v>86</v>
      </c>
      <c t="s" s="56" r="Q1">
        <v>87</v>
      </c>
    </row>
    <row customHeight="1" r="2" ht="39.0"/>
    <row customHeight="1" r="3" ht="39.75">
      <c t="s" s="63" r="A3">
        <v>93</v>
      </c>
    </row>
    <row customHeight="1" r="4" ht="20.25">
      <c t="s" s="65" r="A4">
        <v>98</v>
      </c>
      <c t="str" s="67" r="I4">
        <f>HYPERLINK("https://yadi.sk/d/keTkRlbyc94U5","КАТАЛОГ обуви (на Yandex-диске)")</f>
        <v>КАТАЛОГ обуви (на Yandex-диске)</v>
      </c>
      <c t="s" s="56" r="Q4">
        <v>102</v>
      </c>
    </row>
    <row customHeight="1" r="5" ht="20.25">
      <c t="str" s="83" r="I5">
        <f>HYPERLINK("https://drive.google.com/folderview?id=0B8aXMwD13bT1N2xwaE5ndEltWGM&amp;usp=drive_web","КАТАЛОГ обуви (на Google-диске)")</f>
        <v>КАТАЛОГ обуви (на Google-диске)</v>
      </c>
    </row>
    <row customHeight="1" r="6" ht="46.5">
      <c t="s" s="84" r="A6">
        <v>115</v>
      </c>
      <c t="s" s="84" r="B6">
        <v>116</v>
      </c>
      <c t="s" s="91" r="C6">
        <v>117</v>
      </c>
      <c t="s" s="109" r="D6">
        <v>122</v>
      </c>
      <c t="s" s="91" r="E6">
        <v>159</v>
      </c>
      <c t="s" s="115" r="F6">
        <v>160</v>
      </c>
    </row>
    <row customHeight="1" r="7" ht="20.25">
      <c s="133" r="F7">
        <v>35.0</v>
      </c>
      <c s="135" r="G7">
        <v>36.0</v>
      </c>
      <c s="136" r="H7">
        <v>37.0</v>
      </c>
      <c s="136" r="I7">
        <v>38.0</v>
      </c>
      <c s="136" r="J7">
        <v>39.0</v>
      </c>
      <c s="136" r="K7">
        <v>40.0</v>
      </c>
      <c s="136" r="L7">
        <v>41.0</v>
      </c>
      <c s="136" r="M7">
        <v>42.0</v>
      </c>
      <c s="136" r="N7">
        <v>43.0</v>
      </c>
      <c s="136" r="O7">
        <v>44.0</v>
      </c>
      <c s="142" r="P7">
        <v>45.0</v>
      </c>
      <c s="143" r="Q7"/>
    </row>
    <row customHeight="1" r="8" ht="20.25">
      <c s="161" r="A8">
        <v>1.0</v>
      </c>
      <c t="s" s="162" r="B8">
        <v>426</v>
      </c>
      <c t="s" s="171" r="C8">
        <v>437</v>
      </c>
      <c s="172" r="D8"/>
      <c s="171" r="E8">
        <v>1.0</v>
      </c>
      <c s="173" r="F8"/>
      <c s="173" r="G8"/>
      <c s="173" r="H8"/>
      <c s="173" r="I8"/>
      <c s="173" r="J8"/>
      <c s="173" r="K8"/>
      <c s="173" r="L8"/>
      <c s="175" r="M8">
        <v>28.0</v>
      </c>
      <c s="175" r="N8">
        <v>29.0</v>
      </c>
      <c s="175" r="O8">
        <v>30.0</v>
      </c>
      <c s="175" r="P8">
        <v>30.5</v>
      </c>
      <c s="176" r="Q8"/>
      <c s="176" r="R8"/>
      <c s="176" r="S8"/>
      <c s="176" r="T8"/>
    </row>
    <row customHeight="1" r="9" ht="20.25">
      <c s="161" r="A9">
        <v>2.0</v>
      </c>
      <c s="183" r="B9">
        <v>820.0</v>
      </c>
      <c s="184" r="C9"/>
      <c s="184" r="D9"/>
      <c s="185" r="E9">
        <v>1.0</v>
      </c>
      <c s="186" r="F9"/>
      <c s="187" r="G9">
        <v>24.0</v>
      </c>
      <c s="187" r="H9">
        <v>25.0</v>
      </c>
      <c s="187" r="I9">
        <v>25.5</v>
      </c>
      <c s="187" r="J9">
        <v>26.0</v>
      </c>
      <c s="187" r="K9">
        <v>27.0</v>
      </c>
      <c s="186" r="L9"/>
      <c s="186" r="M9"/>
      <c s="186" r="N9"/>
      <c s="186" r="O9"/>
      <c s="186" r="P9"/>
      <c s="176" r="Q9"/>
      <c s="176" r="R9"/>
      <c s="176" r="S9"/>
      <c s="176" r="T9"/>
    </row>
    <row customHeight="1" r="10" ht="20.25">
      <c s="161" r="A10">
        <v>3.0</v>
      </c>
      <c t="s" s="183" r="B10">
        <v>548</v>
      </c>
      <c s="184" r="C10"/>
      <c s="184" r="D10"/>
      <c s="185" r="E10">
        <v>2.0</v>
      </c>
      <c s="186" r="F10"/>
      <c s="187" r="G10">
        <v>24.5</v>
      </c>
      <c s="187" r="H10">
        <v>25.0</v>
      </c>
      <c s="187" r="I10">
        <v>25.5</v>
      </c>
      <c s="187" r="J10">
        <v>26.0</v>
      </c>
      <c s="187" r="K10">
        <v>26.5</v>
      </c>
      <c s="186" r="L10"/>
      <c s="186" r="M10"/>
      <c s="186" r="N10"/>
      <c s="186" r="O10"/>
      <c s="186" r="P10"/>
      <c s="176" r="Q10"/>
      <c s="176" r="R10"/>
      <c s="176" r="S10"/>
      <c s="176" r="T10"/>
    </row>
    <row customHeight="1" r="11" ht="21.75">
      <c s="161" r="A11">
        <v>4.0</v>
      </c>
      <c t="s" s="183" r="B11">
        <v>549</v>
      </c>
      <c s="184" r="C11"/>
      <c s="184" r="D11"/>
      <c s="185" r="E11">
        <v>2.0</v>
      </c>
      <c s="186" r="F11"/>
      <c s="187" r="G11">
        <v>24.5</v>
      </c>
      <c s="187" r="H11">
        <v>25.0</v>
      </c>
      <c s="189" r="I11">
        <v>25.5</v>
      </c>
      <c s="187" r="J11">
        <v>26.0</v>
      </c>
      <c s="187" r="K11">
        <v>27.0</v>
      </c>
      <c s="186" r="L11"/>
      <c s="186" r="M11"/>
      <c s="186" r="N11"/>
      <c s="186" r="O11"/>
      <c s="186" r="P11"/>
      <c s="176" r="Q11"/>
      <c s="176" r="R11"/>
      <c s="176" r="S11"/>
      <c s="176" r="T11"/>
    </row>
    <row customHeight="1" r="12" ht="20.25">
      <c s="161" r="A12">
        <v>7.0</v>
      </c>
      <c t="s" s="183" r="B12">
        <v>550</v>
      </c>
      <c t="s" s="185" r="C12">
        <v>551</v>
      </c>
      <c s="184" r="D12"/>
      <c s="185" r="E12">
        <v>2.0</v>
      </c>
      <c s="186" r="F12"/>
      <c s="186" r="G12"/>
      <c s="186" r="H12"/>
      <c s="186" r="I12"/>
      <c s="186" r="J12"/>
      <c s="187" r="K12">
        <v>28.0</v>
      </c>
      <c s="187" r="L12">
        <v>28.5</v>
      </c>
      <c s="186" r="M12"/>
      <c s="186" r="N12"/>
      <c s="186" r="O12"/>
      <c s="186" r="P12"/>
      <c s="176" r="Q12"/>
      <c s="176" r="R12"/>
      <c s="176" r="S12"/>
      <c s="176" r="T12"/>
    </row>
    <row customHeight="1" r="13" ht="20.25">
      <c s="161" r="A13">
        <v>8.0</v>
      </c>
      <c t="s" s="183" r="B13">
        <v>552</v>
      </c>
      <c s="184" r="C13"/>
      <c s="184" r="D13"/>
      <c s="185" r="E13">
        <v>2.0</v>
      </c>
      <c s="186" r="F13"/>
      <c s="187" r="G13">
        <v>24.5</v>
      </c>
      <c s="187" r="H13">
        <v>25.0</v>
      </c>
      <c s="187" r="I13">
        <v>25.5</v>
      </c>
      <c s="187" r="J13">
        <v>26.5</v>
      </c>
      <c s="187" r="K13">
        <v>27.0</v>
      </c>
      <c s="186" r="L13"/>
      <c s="186" r="M13"/>
      <c s="186" r="N13"/>
      <c s="186" r="O13"/>
      <c s="186" r="P13"/>
      <c s="176" r="Q13"/>
      <c s="176" r="R13"/>
      <c s="176" r="S13"/>
      <c s="176" r="T13"/>
    </row>
    <row customHeight="1" r="14" ht="20.25">
      <c s="161" r="A14">
        <v>9.0</v>
      </c>
      <c t="s" s="183" r="B14">
        <v>553</v>
      </c>
      <c t="s" s="185" r="C14">
        <v>554</v>
      </c>
      <c s="184" r="D14"/>
      <c s="185" r="E14">
        <v>2.5</v>
      </c>
      <c s="186" r="F14"/>
      <c s="186" r="G14"/>
      <c s="186" r="H14"/>
      <c s="187" r="I14">
        <v>26.0</v>
      </c>
      <c s="187" r="J14">
        <v>26.5</v>
      </c>
      <c s="187" r="K14">
        <v>27.0</v>
      </c>
      <c s="187" r="L14">
        <v>27.5</v>
      </c>
      <c s="187" r="M14">
        <v>28.0</v>
      </c>
      <c s="187" r="N14">
        <v>29.0</v>
      </c>
      <c s="187" r="O14">
        <v>29.5</v>
      </c>
      <c s="186" r="P14"/>
      <c s="176" r="Q14"/>
      <c s="176" r="R14"/>
      <c s="176" r="S14"/>
      <c s="176" r="T14"/>
    </row>
    <row customHeight="1" r="15" ht="21.0">
      <c s="161" r="A15">
        <v>10.0</v>
      </c>
      <c t="s" s="183" r="B15">
        <v>555</v>
      </c>
      <c s="184" r="C15"/>
      <c s="184" r="D15"/>
      <c s="185" r="E15">
        <v>2.5</v>
      </c>
      <c s="186" r="F15"/>
      <c s="187" r="G15">
        <v>24.5</v>
      </c>
      <c s="187" r="H15">
        <v>25.0</v>
      </c>
      <c s="187" r="I15">
        <v>26.0</v>
      </c>
      <c s="187" r="J15">
        <v>26.5</v>
      </c>
      <c s="187" r="K15">
        <v>27.0</v>
      </c>
      <c s="187" r="L15">
        <v>28.0</v>
      </c>
      <c s="186" r="M15"/>
      <c s="186" r="N15"/>
      <c s="186" r="O15"/>
      <c s="186" r="P15"/>
      <c s="176" r="Q15"/>
      <c s="176" r="R15"/>
      <c s="176" r="S15"/>
      <c s="176" r="T15"/>
    </row>
    <row customHeight="1" r="16" ht="20.25">
      <c s="161" r="A16">
        <v>11.0</v>
      </c>
      <c s="183" r="B16">
        <v>2225.0</v>
      </c>
      <c s="184" r="C16"/>
      <c s="184" r="D16"/>
      <c s="185" r="E16">
        <v>2.5</v>
      </c>
      <c s="186" r="F16"/>
      <c s="187" r="G16">
        <v>25.0</v>
      </c>
      <c s="187" r="H16">
        <v>25.5</v>
      </c>
      <c s="187" r="I16">
        <v>26.0</v>
      </c>
      <c s="187" r="J16">
        <v>26.5</v>
      </c>
      <c s="187" r="K16">
        <v>27.5</v>
      </c>
      <c s="186" r="L16"/>
      <c s="186" r="M16"/>
      <c s="186" r="N16"/>
      <c s="186" r="O16"/>
      <c s="186" r="P16"/>
      <c s="176" r="Q16"/>
      <c s="176" r="R16"/>
      <c s="176" r="S16"/>
      <c s="176" r="T16"/>
    </row>
    <row customHeight="1" r="17" ht="21.0">
      <c s="161" r="A17">
        <v>12.0</v>
      </c>
      <c s="183" r="B17">
        <v>384.0</v>
      </c>
      <c t="s" s="185" r="C17">
        <v>556</v>
      </c>
      <c t="s" s="185" r="D17">
        <v>557</v>
      </c>
      <c s="185" r="E17">
        <v>3.0</v>
      </c>
      <c s="191" r="F17">
        <v>23.0</v>
      </c>
      <c s="187" r="G17">
        <v>23.5</v>
      </c>
      <c s="187" r="H17">
        <v>24.0</v>
      </c>
      <c s="187" r="I17">
        <v>25.0</v>
      </c>
      <c s="187" r="J17">
        <v>26.0</v>
      </c>
      <c s="187" r="K17">
        <v>26.5</v>
      </c>
      <c s="187" r="L17">
        <v>27.0</v>
      </c>
      <c s="186" r="M17"/>
      <c s="186" r="N17"/>
      <c s="186" r="O17"/>
      <c s="186" r="P17"/>
      <c s="176" r="Q17"/>
      <c s="176" r="R17"/>
      <c s="176" r="S17"/>
      <c s="176" r="T17"/>
    </row>
    <row customHeight="1" r="18" ht="20.25">
      <c s="161" r="A18">
        <v>13.0</v>
      </c>
      <c s="183" r="B18">
        <v>374.0</v>
      </c>
      <c t="s" s="185" r="C18">
        <v>558</v>
      </c>
      <c t="s" s="185" r="D18">
        <v>559</v>
      </c>
      <c s="185" r="E18">
        <v>3.0</v>
      </c>
      <c s="186" r="F18"/>
      <c s="187" r="G18">
        <v>23.5</v>
      </c>
      <c s="187" r="H18">
        <v>24.0</v>
      </c>
      <c s="187" r="I18">
        <v>25.0</v>
      </c>
      <c s="187" r="J18">
        <v>26.0</v>
      </c>
      <c s="187" r="K18">
        <v>26.5</v>
      </c>
      <c s="186" r="L18"/>
      <c s="186" r="M18"/>
      <c s="186" r="N18"/>
      <c s="186" r="O18"/>
      <c s="186" r="P18"/>
      <c s="198" r="Q18"/>
      <c s="198" r="R18"/>
      <c s="198" r="S18"/>
      <c s="198" r="T18"/>
    </row>
    <row customHeight="1" r="19" ht="21.0">
      <c s="161" r="A19">
        <v>14.0</v>
      </c>
      <c t="s" s="183" r="B19">
        <v>575</v>
      </c>
      <c t="s" s="185" r="C19">
        <v>576</v>
      </c>
      <c s="184" r="D19"/>
      <c s="185" r="E19">
        <v>3.0</v>
      </c>
      <c s="186" r="F19"/>
      <c s="187" r="G19">
        <v>25.0</v>
      </c>
      <c s="187" r="H19">
        <v>25.5</v>
      </c>
      <c s="187" r="I19">
        <v>26.5</v>
      </c>
      <c s="187" r="J19">
        <v>27.0</v>
      </c>
      <c s="187" r="K19">
        <v>27.5</v>
      </c>
      <c s="186" r="L19"/>
      <c s="186" r="M19"/>
      <c s="186" r="N19"/>
      <c s="186" r="O19"/>
      <c s="186" r="P19"/>
      <c s="198" r="Q19"/>
      <c s="198" r="R19"/>
      <c s="198" r="S19"/>
      <c s="198" r="T19"/>
    </row>
    <row customHeight="1" r="20" ht="20.25">
      <c s="161" r="A20">
        <v>15.0</v>
      </c>
      <c t="s" s="183" r="B20">
        <v>577</v>
      </c>
      <c s="184" r="C20"/>
      <c s="184" r="D20"/>
      <c s="185" r="E20">
        <v>3.0</v>
      </c>
      <c s="186" r="F20"/>
      <c s="187" r="G20">
        <v>24.5</v>
      </c>
      <c s="187" r="H20">
        <v>25.0</v>
      </c>
      <c s="187" r="I20">
        <v>25.5</v>
      </c>
      <c s="187" r="J20">
        <v>26.0</v>
      </c>
      <c s="187" r="K20">
        <v>26.5</v>
      </c>
      <c s="186" r="L20"/>
      <c s="186" r="M20"/>
      <c s="186" r="N20"/>
      <c s="186" r="O20"/>
      <c s="186" r="P20"/>
      <c s="176" r="Q20"/>
      <c s="176" r="R20"/>
      <c s="176" r="S20"/>
      <c s="176" r="T20"/>
    </row>
    <row customHeight="1" r="21" ht="21.0">
      <c s="161" r="A21">
        <v>16.0</v>
      </c>
      <c t="s" s="183" r="B21">
        <v>578</v>
      </c>
      <c s="184" r="C21"/>
      <c s="184" r="D21"/>
      <c s="185" r="E21">
        <v>3.0</v>
      </c>
      <c s="186" r="F21"/>
      <c s="187" r="G21">
        <v>25.0</v>
      </c>
      <c s="187" r="H21">
        <v>25.5</v>
      </c>
      <c s="187" r="I21">
        <v>26.0</v>
      </c>
      <c s="187" r="J21">
        <v>27.0</v>
      </c>
      <c s="187" r="K21">
        <v>27.5</v>
      </c>
      <c s="186" r="L21"/>
      <c s="186" r="M21"/>
      <c s="186" r="N21"/>
      <c s="186" r="O21"/>
      <c s="186" r="P21"/>
      <c s="176" r="Q21"/>
      <c s="176" r="R21"/>
      <c s="176" r="S21"/>
      <c s="176" r="T21"/>
    </row>
    <row customHeight="1" r="22" ht="20.25">
      <c s="161" r="A22">
        <v>17.0</v>
      </c>
      <c t="s" s="183" r="B22">
        <v>580</v>
      </c>
      <c t="s" s="185" r="C22">
        <v>581</v>
      </c>
      <c t="s" s="185" r="D22">
        <v>582</v>
      </c>
      <c s="185" r="E22">
        <v>3.0</v>
      </c>
      <c s="186" r="F22"/>
      <c s="186" r="G22"/>
      <c s="186" r="H22"/>
      <c s="186" r="I22"/>
      <c s="187" r="J22">
        <v>27.0</v>
      </c>
      <c s="187" r="K22">
        <v>28.0</v>
      </c>
      <c s="187" r="L22">
        <v>29.0</v>
      </c>
      <c s="187" r="M22">
        <v>30.0</v>
      </c>
      <c s="187" r="N22">
        <v>31.0</v>
      </c>
      <c s="187" r="O22">
        <v>31.5</v>
      </c>
      <c s="186" r="P22"/>
      <c s="176" r="Q22"/>
      <c s="176" r="R22"/>
      <c s="176" r="S22"/>
      <c s="176" r="T22"/>
    </row>
    <row customHeight="1" r="23" ht="20.25">
      <c s="161" r="A23">
        <v>18.0</v>
      </c>
      <c t="s" s="183" r="B23">
        <v>583</v>
      </c>
      <c s="184" r="C23"/>
      <c s="184" r="D23"/>
      <c s="185" r="E23">
        <v>3.0</v>
      </c>
      <c s="186" r="F23"/>
      <c s="187" r="G23">
        <v>25.0</v>
      </c>
      <c s="187" r="H23">
        <v>25.5</v>
      </c>
      <c s="187" r="I23">
        <v>26.0</v>
      </c>
      <c s="187" r="J23">
        <v>27.0</v>
      </c>
      <c s="187" r="K23">
        <v>27.5</v>
      </c>
      <c s="187" r="L23">
        <v>28.5</v>
      </c>
      <c s="186" r="M23"/>
      <c s="186" r="N23"/>
      <c s="186" r="O23"/>
      <c s="186" r="P23"/>
      <c s="176" r="Q23"/>
      <c s="176" r="R23"/>
      <c s="176" r="S23"/>
      <c s="176" r="T23"/>
    </row>
    <row customHeight="1" r="24" ht="20.25">
      <c s="161" r="A24">
        <v>19.0</v>
      </c>
      <c t="s" s="183" r="B24">
        <v>584</v>
      </c>
      <c s="184" r="C24"/>
      <c s="184" r="D24"/>
      <c s="185" r="E24">
        <v>3.0</v>
      </c>
      <c s="186" r="F24"/>
      <c s="187" r="G24">
        <v>25.0</v>
      </c>
      <c s="187" r="H24">
        <v>25.5</v>
      </c>
      <c s="187" r="I24">
        <v>26.5</v>
      </c>
      <c s="187" r="J24">
        <v>27.0</v>
      </c>
      <c s="187" r="K24">
        <v>27.5</v>
      </c>
      <c s="186" r="L24"/>
      <c s="186" r="M24"/>
      <c s="186" r="N24"/>
      <c s="186" r="O24"/>
      <c s="186" r="P24"/>
      <c s="201" r="Q24"/>
      <c s="201" r="R24"/>
      <c s="201" r="S24"/>
      <c s="201" r="T24"/>
    </row>
    <row customHeight="1" r="25" ht="21.0">
      <c s="161" r="A25">
        <v>20.0</v>
      </c>
      <c t="s" s="183" r="B25">
        <v>588</v>
      </c>
      <c s="184" r="C25"/>
      <c s="184" r="D25"/>
      <c s="185" r="E25">
        <v>3.0</v>
      </c>
      <c s="186" r="F25"/>
      <c s="187" r="G25">
        <v>23.5</v>
      </c>
      <c s="187" r="H25">
        <v>24.5</v>
      </c>
      <c s="187" r="I25">
        <v>25.5</v>
      </c>
      <c s="187" r="J25">
        <v>26.0</v>
      </c>
      <c s="187" r="K25">
        <v>26.5</v>
      </c>
      <c s="186" r="L25"/>
      <c s="186" r="M25"/>
      <c s="186" r="N25"/>
      <c s="186" r="O25"/>
      <c s="186" r="P25"/>
      <c s="203" r="Q25"/>
      <c s="203" r="R25"/>
      <c s="203" r="S25"/>
      <c s="203" r="T25"/>
    </row>
    <row customHeight="1" r="26" ht="20.25">
      <c s="161" r="A26">
        <v>21.0</v>
      </c>
      <c t="s" s="183" r="B26">
        <v>596</v>
      </c>
      <c s="184" r="C26"/>
      <c s="184" r="D26"/>
      <c t="s" s="205" r="E26">
        <v>598</v>
      </c>
      <c s="186" r="F26"/>
      <c s="187" r="G26">
        <v>24.5</v>
      </c>
      <c s="187" r="H26">
        <v>25.5</v>
      </c>
      <c s="187" r="I26">
        <v>26.0</v>
      </c>
      <c s="187" r="J26">
        <v>27.0</v>
      </c>
      <c s="187" r="K26">
        <v>27.5</v>
      </c>
      <c s="186" r="L26"/>
      <c s="186" r="M26"/>
      <c s="186" r="N26"/>
      <c s="186" r="O26"/>
      <c s="186" r="P26"/>
      <c s="176" r="Q26"/>
      <c s="176" r="R26"/>
      <c s="176" r="S26"/>
      <c s="176" r="T26"/>
    </row>
    <row customHeight="1" r="27" ht="20.25">
      <c s="161" r="A27">
        <v>22.0</v>
      </c>
      <c t="s" s="183" r="B27">
        <v>609</v>
      </c>
      <c s="184" r="C27"/>
      <c s="184" r="D27"/>
      <c s="185" r="E27">
        <v>3.0</v>
      </c>
      <c s="186" r="F27"/>
      <c s="187" r="G27">
        <v>24.5</v>
      </c>
      <c s="187" r="H27">
        <v>25.5</v>
      </c>
      <c s="187" r="I27">
        <v>26.0</v>
      </c>
      <c s="187" r="J27">
        <v>27.0</v>
      </c>
      <c s="187" r="K27">
        <v>27.5</v>
      </c>
      <c s="187" r="L27">
        <v>28.0</v>
      </c>
      <c s="186" r="M27"/>
      <c s="186" r="N27"/>
      <c s="186" r="O27"/>
      <c s="186" r="P27"/>
      <c s="176" r="Q27"/>
      <c s="176" r="R27"/>
      <c s="176" r="S27"/>
      <c s="176" r="T27"/>
    </row>
    <row customHeight="1" r="28" ht="20.25">
      <c s="161" r="A28">
        <v>23.0</v>
      </c>
      <c s="183" r="B28">
        <v>1709.0</v>
      </c>
      <c s="184" r="C28"/>
      <c s="184" r="D28"/>
      <c s="185" r="E28">
        <v>3.0</v>
      </c>
      <c s="186" r="F28"/>
      <c s="187" r="G28">
        <v>25.0</v>
      </c>
      <c s="187" r="H28">
        <v>25.5</v>
      </c>
      <c s="187" r="I28">
        <v>26.0</v>
      </c>
      <c s="187" r="J28">
        <v>27.0</v>
      </c>
      <c s="187" r="K28">
        <v>27.5</v>
      </c>
      <c s="186" r="L28"/>
      <c s="186" r="M28"/>
      <c s="186" r="N28"/>
      <c s="186" r="O28"/>
      <c s="186" r="P28"/>
      <c s="176" r="Q28"/>
      <c s="176" r="R28"/>
      <c s="176" r="S28"/>
      <c s="176" r="T28"/>
    </row>
    <row customHeight="1" r="29" ht="20.25">
      <c s="161" r="A29">
        <v>24.0</v>
      </c>
      <c t="s" s="183" r="B29">
        <v>611</v>
      </c>
      <c s="184" r="C29"/>
      <c s="184" r="D29"/>
      <c s="185" r="E29">
        <v>3.5</v>
      </c>
      <c s="186" r="F29"/>
      <c s="187" r="G29">
        <v>24.0</v>
      </c>
      <c s="187" r="H29">
        <v>24.5</v>
      </c>
      <c s="187" r="I29">
        <v>25.0</v>
      </c>
      <c s="187" r="J29">
        <v>26.5</v>
      </c>
      <c s="187" r="K29">
        <v>27.0</v>
      </c>
      <c s="186" r="L29"/>
      <c s="186" r="M29"/>
      <c s="186" r="N29"/>
      <c s="186" r="O29"/>
      <c s="186" r="P29"/>
      <c s="176" r="Q29"/>
      <c s="176" r="R29"/>
      <c s="176" r="S29"/>
      <c s="176" r="T29"/>
    </row>
    <row customHeight="1" r="30" ht="20.25">
      <c s="161" r="A30">
        <v>25.0</v>
      </c>
      <c s="183" r="B30">
        <v>1719.0</v>
      </c>
      <c s="184" r="C30"/>
      <c s="184" r="D30"/>
      <c s="185" r="E30">
        <v>4.0</v>
      </c>
      <c s="186" r="F30"/>
      <c s="187" r="G30">
        <v>25.0</v>
      </c>
      <c s="187" r="H30">
        <v>25.5</v>
      </c>
      <c s="187" r="I30">
        <v>26.5</v>
      </c>
      <c s="187" r="J30">
        <v>27.0</v>
      </c>
      <c s="187" r="K30">
        <v>28.0</v>
      </c>
      <c s="186" r="L30"/>
      <c s="186" r="M30"/>
      <c s="186" r="N30"/>
      <c s="186" r="O30"/>
      <c s="186" r="P30"/>
      <c s="201" r="Q30"/>
      <c s="201" r="R30"/>
      <c s="201" r="S30"/>
      <c s="201" r="T30"/>
    </row>
    <row customHeight="1" r="31" ht="20.25">
      <c s="161" r="A31">
        <v>26.0</v>
      </c>
      <c t="s" s="183" r="B31">
        <v>613</v>
      </c>
      <c s="184" r="C31"/>
      <c s="184" r="D31"/>
      <c s="185" r="E31">
        <v>4.0</v>
      </c>
      <c s="186" r="F31"/>
      <c s="187" r="G31">
        <v>25.0</v>
      </c>
      <c s="187" r="H31">
        <v>25.5</v>
      </c>
      <c s="187" r="I31">
        <v>26.5</v>
      </c>
      <c s="187" r="J31">
        <v>27.0</v>
      </c>
      <c s="187" r="K31">
        <v>27.5</v>
      </c>
      <c s="187" r="L31">
        <v>28.5</v>
      </c>
      <c s="186" r="M31"/>
      <c s="186" r="N31"/>
      <c s="186" r="O31"/>
      <c s="186" r="P31"/>
      <c s="201" r="Q31"/>
      <c s="201" r="R31"/>
      <c s="201" r="S31"/>
      <c s="201" r="T31"/>
    </row>
    <row customHeight="1" r="32" ht="20.25">
      <c s="161" r="A32">
        <v>27.0</v>
      </c>
      <c s="183" r="B32">
        <v>1717.0</v>
      </c>
      <c s="184" r="C32"/>
      <c s="184" r="D32"/>
      <c s="185" r="E32">
        <v>4.0</v>
      </c>
      <c s="186" r="F32"/>
      <c s="187" r="G32">
        <v>25.0</v>
      </c>
      <c s="187" r="H32">
        <v>25.5</v>
      </c>
      <c s="187" r="I32">
        <v>26.0</v>
      </c>
      <c s="187" r="J32">
        <v>26.5</v>
      </c>
      <c s="187" r="K32">
        <v>27.0</v>
      </c>
      <c s="187" r="L32">
        <v>28.0</v>
      </c>
      <c s="186" r="M32"/>
      <c s="186" r="N32"/>
      <c s="186" r="O32"/>
      <c s="186" r="P32"/>
      <c s="201" r="Q32"/>
      <c s="201" r="R32"/>
      <c s="201" r="S32"/>
      <c s="201" r="T32"/>
    </row>
    <row customHeight="1" r="33" ht="20.25">
      <c s="161" r="A33">
        <v>28.0</v>
      </c>
      <c s="183" r="B33">
        <v>1718.0</v>
      </c>
      <c s="184" r="C33"/>
      <c t="s" s="185" r="D33">
        <v>614</v>
      </c>
      <c s="185" r="E33">
        <v>4.0</v>
      </c>
      <c s="186" r="F33"/>
      <c s="187" r="G33">
        <v>24.0</v>
      </c>
      <c s="187" r="H33">
        <v>24.5</v>
      </c>
      <c s="187" r="I33">
        <v>25.5</v>
      </c>
      <c s="187" r="J33">
        <v>27.0</v>
      </c>
      <c s="187" r="K33">
        <v>27.5</v>
      </c>
      <c s="186" r="L33"/>
      <c s="186" r="M33"/>
      <c s="186" r="N33"/>
      <c s="186" r="O33"/>
      <c s="186" r="P33"/>
      <c s="201" r="Q33"/>
      <c s="201" r="R33"/>
      <c s="201" r="S33"/>
      <c s="201" r="T33"/>
    </row>
    <row customHeight="1" r="34" ht="20.25">
      <c s="161" r="A34">
        <v>29.0</v>
      </c>
      <c t="s" s="183" r="B34">
        <v>615</v>
      </c>
      <c s="184" r="C34"/>
      <c t="s" s="185" r="D34">
        <v>617</v>
      </c>
      <c s="185" r="E34">
        <v>4.0</v>
      </c>
      <c s="186" r="F34"/>
      <c s="187" r="G34">
        <v>25.0</v>
      </c>
      <c s="187" r="H34">
        <v>25.5</v>
      </c>
      <c s="187" r="I34">
        <v>26.5</v>
      </c>
      <c s="187" r="J34">
        <v>27.0</v>
      </c>
      <c s="187" r="K34">
        <v>27.5</v>
      </c>
      <c s="187" r="L34">
        <v>28.0</v>
      </c>
      <c s="186" r="M34"/>
      <c s="186" r="N34"/>
      <c s="186" r="O34"/>
      <c s="186" r="P34"/>
      <c s="201" r="Q34"/>
      <c s="201" r="R34"/>
      <c s="201" r="S34"/>
      <c s="201" r="T34"/>
    </row>
    <row customHeight="1" r="35" ht="20.25">
      <c s="161" r="A35">
        <v>31.0</v>
      </c>
      <c t="s" s="183" r="B35">
        <v>619</v>
      </c>
      <c s="184" r="C35"/>
      <c s="184" r="D35"/>
      <c s="185" r="E35">
        <v>4.0</v>
      </c>
      <c s="186" r="F35"/>
      <c s="187" r="G35">
        <v>25.0</v>
      </c>
      <c s="187" r="H35">
        <v>25.5</v>
      </c>
      <c s="187" r="I35">
        <v>26.0</v>
      </c>
      <c s="187" r="J35">
        <v>26.5</v>
      </c>
      <c s="187" r="K35">
        <v>27.0</v>
      </c>
      <c s="186" r="L35"/>
      <c s="186" r="M35"/>
      <c s="186" r="N35"/>
      <c s="186" r="O35"/>
      <c s="186" r="P35"/>
      <c s="201" r="Q35"/>
      <c s="201" r="R35"/>
      <c s="201" r="S35"/>
      <c s="201" r="T35"/>
    </row>
    <row customHeight="1" r="36" ht="20.25">
      <c s="161" r="A36">
        <v>32.0</v>
      </c>
      <c t="s" s="183" r="B36">
        <v>620</v>
      </c>
      <c s="184" r="C36"/>
      <c s="184" r="D36"/>
      <c s="185" r="E36">
        <v>4.0</v>
      </c>
      <c s="186" r="F36"/>
      <c s="187" r="G36">
        <v>24.5</v>
      </c>
      <c s="187" r="H36">
        <v>25.0</v>
      </c>
      <c s="187" r="I36">
        <v>25.5</v>
      </c>
      <c s="187" r="J36">
        <v>26.5</v>
      </c>
      <c s="187" r="K36">
        <v>27.0</v>
      </c>
      <c s="186" r="L36"/>
      <c s="186" r="M36"/>
      <c s="186" r="N36"/>
      <c s="186" r="O36"/>
      <c s="186" r="P36"/>
      <c s="201" r="Q36"/>
      <c s="201" r="R36"/>
      <c s="201" r="S36"/>
      <c s="201" r="T36"/>
    </row>
    <row customHeight="1" r="37" ht="20.25">
      <c s="161" r="A37">
        <v>33.0</v>
      </c>
      <c s="183" r="B37">
        <v>814.0</v>
      </c>
      <c s="184" r="C37"/>
      <c s="184" r="D37"/>
      <c s="185" r="E37">
        <v>4.0</v>
      </c>
      <c s="186" r="F37"/>
      <c s="187" r="G37">
        <v>24.5</v>
      </c>
      <c s="187" r="H37">
        <v>25.0</v>
      </c>
      <c s="187" r="I37">
        <v>26.0</v>
      </c>
      <c s="187" r="J37">
        <v>26.5</v>
      </c>
      <c s="187" r="K37">
        <v>27.0</v>
      </c>
      <c s="186" r="L37"/>
      <c s="186" r="M37"/>
      <c s="186" r="N37"/>
      <c s="186" r="O37"/>
      <c s="186" r="P37"/>
      <c s="201" r="Q37"/>
      <c s="201" r="R37"/>
      <c s="201" r="S37"/>
      <c s="201" r="T37"/>
    </row>
    <row customHeight="1" r="38" ht="20.25">
      <c s="161" r="A38">
        <v>34.0</v>
      </c>
      <c t="s" s="183" r="B38">
        <v>622</v>
      </c>
      <c t="s" s="185" r="C38">
        <v>623</v>
      </c>
      <c t="s" s="185" r="D38">
        <v>625</v>
      </c>
      <c s="185" r="E38">
        <v>5.0</v>
      </c>
      <c s="186" r="F38"/>
      <c s="187" r="G38">
        <v>24.5</v>
      </c>
      <c s="187" r="H38">
        <v>25.0</v>
      </c>
      <c s="187" r="I38">
        <v>25.5</v>
      </c>
      <c s="187" r="J38">
        <v>26.0</v>
      </c>
      <c s="187" r="K38">
        <v>27.0</v>
      </c>
      <c s="187" r="L38">
        <v>27.5</v>
      </c>
      <c s="186" r="M38"/>
      <c s="186" r="N38"/>
      <c s="186" r="O38"/>
      <c s="186" r="P38"/>
      <c s="201" r="Q38"/>
      <c s="201" r="R38"/>
      <c s="201" r="S38"/>
      <c s="201" r="T38"/>
    </row>
    <row customHeight="1" r="39" ht="20.25">
      <c s="161" r="A39">
        <v>35.0</v>
      </c>
      <c t="s" s="183" r="B39">
        <v>627</v>
      </c>
      <c s="184" r="C39"/>
      <c s="184" r="D39"/>
      <c s="185" r="E39">
        <v>5.0</v>
      </c>
      <c s="186" r="F39"/>
      <c s="187" r="G39">
        <v>25.0</v>
      </c>
      <c s="187" r="H39">
        <v>25.5</v>
      </c>
      <c s="187" r="I39">
        <v>26.0</v>
      </c>
      <c s="187" r="J39">
        <v>27.0</v>
      </c>
      <c s="187" r="K39">
        <v>27.5</v>
      </c>
      <c s="186" r="L39"/>
      <c s="186" r="M39"/>
      <c s="186" r="N39"/>
      <c s="186" r="O39"/>
      <c s="186" r="P39"/>
      <c s="201" r="Q39"/>
      <c s="201" r="R39"/>
      <c s="201" r="S39"/>
      <c s="201" r="T39"/>
    </row>
    <row customHeight="1" r="40" ht="20.25">
      <c s="161" r="A40">
        <v>36.0</v>
      </c>
      <c t="s" s="183" r="B40">
        <v>630</v>
      </c>
      <c s="184" r="C40"/>
      <c s="184" r="D40"/>
      <c s="185" r="E40">
        <v>5.0</v>
      </c>
      <c s="186" r="F40"/>
      <c s="187" r="G40">
        <v>25.0</v>
      </c>
      <c s="187" r="H40">
        <v>25.5</v>
      </c>
      <c s="187" r="I40">
        <v>26.5</v>
      </c>
      <c s="187" r="J40">
        <v>27.0</v>
      </c>
      <c s="187" r="K40">
        <v>27.5</v>
      </c>
      <c s="186" r="L40"/>
      <c s="186" r="M40"/>
      <c s="186" r="N40"/>
      <c s="186" r="O40"/>
      <c s="186" r="P40"/>
      <c s="201" r="Q40"/>
      <c s="201" r="R40"/>
      <c s="201" r="S40"/>
      <c s="201" r="T40"/>
    </row>
    <row customHeight="1" r="41" ht="20.25">
      <c s="161" r="A41">
        <v>37.0</v>
      </c>
      <c t="s" s="183" r="B41">
        <v>634</v>
      </c>
      <c s="184" r="C41"/>
      <c t="s" s="185" r="D41">
        <v>635</v>
      </c>
      <c s="185" r="E41">
        <v>5.0</v>
      </c>
      <c s="186" r="F41"/>
      <c s="187" r="G41">
        <v>25.0</v>
      </c>
      <c s="187" r="H41">
        <v>25.5</v>
      </c>
      <c s="187" r="I41">
        <v>26.0</v>
      </c>
      <c s="187" r="J41">
        <v>26.5</v>
      </c>
      <c s="187" r="K41">
        <v>27.0</v>
      </c>
      <c s="186" r="L41"/>
      <c s="186" r="M41"/>
      <c s="186" r="N41"/>
      <c s="186" r="O41"/>
      <c s="186" r="P41"/>
      <c s="201" r="Q41"/>
      <c s="201" r="R41"/>
      <c s="201" r="S41"/>
      <c s="201" r="T41"/>
    </row>
    <row customHeight="1" r="42" ht="20.25">
      <c s="161" r="A42">
        <v>38.0</v>
      </c>
      <c t="s" s="183" r="B42">
        <v>636</v>
      </c>
      <c s="184" r="C42"/>
      <c s="184" r="D42"/>
      <c s="185" r="E42">
        <v>5.0</v>
      </c>
      <c s="186" r="F42"/>
      <c s="187" r="G42">
        <v>25.0</v>
      </c>
      <c s="187" r="H42">
        <v>25.5</v>
      </c>
      <c s="187" r="I42">
        <v>26.0</v>
      </c>
      <c s="187" r="J42">
        <v>26.5</v>
      </c>
      <c s="187" r="K42">
        <v>27.5</v>
      </c>
      <c s="186" r="L42"/>
      <c s="186" r="M42"/>
      <c s="186" r="N42"/>
      <c s="186" r="O42"/>
      <c s="186" r="P42"/>
      <c s="201" r="Q42"/>
      <c s="201" r="R42"/>
      <c s="201" r="S42"/>
      <c s="201" r="T42"/>
    </row>
    <row customHeight="1" r="43" ht="20.25">
      <c s="161" r="A43">
        <v>39.0</v>
      </c>
      <c t="s" s="183" r="B43">
        <v>638</v>
      </c>
      <c s="184" r="C43"/>
      <c s="184" r="D43"/>
      <c s="185" r="E43">
        <v>5.0</v>
      </c>
      <c s="186" r="F43"/>
      <c s="187" r="G43">
        <v>24.0</v>
      </c>
      <c s="187" r="H43">
        <v>25.0</v>
      </c>
      <c s="187" r="I43">
        <v>25.5</v>
      </c>
      <c s="187" r="J43">
        <v>26.0</v>
      </c>
      <c s="187" r="K43">
        <v>27.0</v>
      </c>
      <c s="186" r="L43"/>
      <c s="186" r="M43"/>
      <c s="186" r="N43"/>
      <c s="186" r="O43"/>
      <c s="186" r="P43"/>
      <c s="201" r="Q43"/>
      <c s="201" r="R43"/>
      <c s="201" r="S43"/>
      <c s="201" r="T43"/>
    </row>
    <row customHeight="1" r="44" ht="20.25">
      <c s="161" r="A44">
        <v>40.0</v>
      </c>
      <c t="s" s="183" r="B44">
        <v>640</v>
      </c>
      <c s="184" r="C44"/>
      <c s="184" r="D44"/>
      <c s="185" r="E44">
        <v>5.0</v>
      </c>
      <c s="186" r="F44"/>
      <c s="187" r="G44">
        <v>25.0</v>
      </c>
      <c s="187" r="H44">
        <v>26.0</v>
      </c>
      <c s="187" r="I44">
        <v>26.5</v>
      </c>
      <c s="187" r="J44">
        <v>27.0</v>
      </c>
      <c s="187" r="K44">
        <v>27.5</v>
      </c>
      <c s="186" r="L44"/>
      <c s="186" r="M44"/>
      <c s="186" r="N44"/>
      <c s="186" r="O44"/>
      <c s="186" r="P44"/>
      <c s="201" r="Q44"/>
      <c s="201" r="R44"/>
      <c s="201" r="S44"/>
      <c s="201" r="T44"/>
    </row>
    <row customHeight="1" r="45" ht="20.25">
      <c s="161" r="A45">
        <v>41.0</v>
      </c>
      <c t="s" s="183" r="B45">
        <v>641</v>
      </c>
      <c s="184" r="C45"/>
      <c s="184" r="D45"/>
      <c s="185" r="E45">
        <v>5.0</v>
      </c>
      <c s="186" r="F45"/>
      <c s="187" r="G45">
        <v>25.0</v>
      </c>
      <c s="187" r="H45">
        <v>25.5</v>
      </c>
      <c s="187" r="I45">
        <v>26.0</v>
      </c>
      <c s="187" r="J45">
        <v>27.0</v>
      </c>
      <c s="187" r="K45">
        <v>27.5</v>
      </c>
      <c s="186" r="L45"/>
      <c s="186" r="M45"/>
      <c s="186" r="N45"/>
      <c s="186" r="O45"/>
      <c s="186" r="P45"/>
      <c s="201" r="Q45"/>
      <c s="201" r="R45"/>
      <c s="201" r="S45"/>
      <c s="201" r="T45"/>
    </row>
    <row customHeight="1" r="46" ht="20.25">
      <c s="161" r="A46">
        <v>42.0</v>
      </c>
      <c s="183" r="B46">
        <v>1708.0</v>
      </c>
      <c s="184" r="C46"/>
      <c s="184" r="D46"/>
      <c s="185" r="E46">
        <v>5.0</v>
      </c>
      <c s="186" r="F46"/>
      <c s="187" r="G46">
        <v>24.0</v>
      </c>
      <c s="187" r="H46">
        <v>25.0</v>
      </c>
      <c s="187" r="I46">
        <v>25.5</v>
      </c>
      <c s="187" r="J46">
        <v>26.5</v>
      </c>
      <c s="187" r="K46">
        <v>27.0</v>
      </c>
      <c s="186" r="L46"/>
      <c s="186" r="M46"/>
      <c s="186" r="N46"/>
      <c s="186" r="O46"/>
      <c s="186" r="P46"/>
      <c s="201" r="Q46"/>
      <c s="201" r="R46"/>
      <c s="201" r="S46"/>
      <c s="201" r="T46"/>
    </row>
    <row customHeight="1" r="47" ht="20.25">
      <c s="161" r="A47">
        <v>43.0</v>
      </c>
      <c t="s" s="183" r="B47">
        <v>642</v>
      </c>
      <c s="184" r="C47"/>
      <c t="s" s="185" r="D47">
        <v>643</v>
      </c>
      <c s="185" r="E47">
        <v>5.5</v>
      </c>
      <c s="186" r="F47"/>
      <c s="187" r="G47">
        <v>24.5</v>
      </c>
      <c s="187" r="H47">
        <v>25.5</v>
      </c>
      <c s="187" r="I47">
        <v>26.0</v>
      </c>
      <c s="187" r="J47">
        <v>26.5</v>
      </c>
      <c s="187" r="K47">
        <v>27.0</v>
      </c>
      <c s="186" r="L47"/>
      <c s="186" r="M47"/>
      <c s="186" r="N47"/>
      <c s="186" r="O47"/>
      <c s="186" r="P47"/>
      <c s="201" r="Q47"/>
      <c s="201" r="R47"/>
      <c s="201" r="S47"/>
      <c s="201" r="T47"/>
    </row>
    <row customHeight="1" r="48" ht="20.25">
      <c s="161" r="A48">
        <v>44.0</v>
      </c>
      <c s="183" r="B48">
        <v>816.0</v>
      </c>
      <c s="184" r="C48"/>
      <c t="s" s="185" r="D48">
        <v>645</v>
      </c>
      <c s="185" r="E48">
        <v>5.5</v>
      </c>
      <c s="191" r="F48">
        <v>23.5</v>
      </c>
      <c s="187" r="G48">
        <v>24.5</v>
      </c>
      <c s="187" r="H48">
        <v>25.0</v>
      </c>
      <c s="187" r="I48">
        <v>25.5</v>
      </c>
      <c s="187" r="J48">
        <v>26.0</v>
      </c>
      <c s="187" r="K48">
        <v>27.0</v>
      </c>
      <c s="187" r="L48">
        <v>27.5</v>
      </c>
      <c s="186" r="M48"/>
      <c s="186" r="N48"/>
      <c s="186" r="O48"/>
      <c s="186" r="P48"/>
      <c s="201" r="Q48"/>
      <c s="201" r="R48"/>
      <c s="201" r="S48"/>
      <c s="201" r="T48"/>
    </row>
    <row customHeight="1" r="49" ht="20.25">
      <c s="161" r="A49">
        <v>45.0</v>
      </c>
      <c s="183" r="B49">
        <v>815.0</v>
      </c>
      <c s="184" r="C49"/>
      <c t="s" s="185" r="D49">
        <v>646</v>
      </c>
      <c s="185" r="E49">
        <v>6.0</v>
      </c>
      <c s="186" r="F49"/>
      <c s="187" r="G49">
        <v>25.0</v>
      </c>
      <c s="187" r="H49">
        <v>25.5</v>
      </c>
      <c s="187" r="I49">
        <v>26.0</v>
      </c>
      <c s="187" r="J49">
        <v>26.5</v>
      </c>
      <c s="187" r="K49">
        <v>27.0</v>
      </c>
      <c s="187" r="L49">
        <v>28.0</v>
      </c>
      <c s="186" r="M49"/>
      <c s="186" r="N49"/>
      <c s="186" r="O49"/>
      <c s="186" r="P49"/>
      <c s="201" r="Q49"/>
      <c s="201" r="R49"/>
      <c s="201" r="S49"/>
      <c s="201" r="T49"/>
    </row>
    <row customHeight="1" r="50" ht="20.25">
      <c s="161" r="A50">
        <v>46.0</v>
      </c>
      <c s="183" r="B50">
        <v>1703.0</v>
      </c>
      <c s="184" r="C50"/>
      <c s="184" r="D50"/>
      <c s="185" r="E50">
        <v>6.0</v>
      </c>
      <c s="186" r="F50"/>
      <c s="187" r="G50">
        <v>25.0</v>
      </c>
      <c s="187" r="H50">
        <v>25.5</v>
      </c>
      <c s="187" r="I50">
        <v>26.0</v>
      </c>
      <c s="187" r="J50">
        <v>27.0</v>
      </c>
      <c s="187" r="K50">
        <v>27.5</v>
      </c>
      <c s="186" r="L50"/>
      <c s="186" r="M50"/>
      <c s="186" r="N50"/>
      <c s="186" r="O50"/>
      <c s="186" r="P50"/>
      <c s="201" r="Q50"/>
      <c s="201" r="R50"/>
      <c s="201" r="S50"/>
      <c s="201" r="T50"/>
    </row>
    <row customHeight="1" r="51" ht="20.25">
      <c s="161" r="A51">
        <v>47.0</v>
      </c>
      <c s="183" r="B51">
        <v>815.0</v>
      </c>
      <c s="184" r="C51"/>
      <c t="s" s="185" r="D51">
        <v>649</v>
      </c>
      <c s="185" r="E51">
        <v>6.0</v>
      </c>
      <c s="186" r="F51"/>
      <c s="187" r="G51">
        <v>25.0</v>
      </c>
      <c s="187" r="H51">
        <v>25.5</v>
      </c>
      <c s="187" r="I51">
        <v>26.0</v>
      </c>
      <c s="187" r="J51">
        <v>26.5</v>
      </c>
      <c s="187" r="K51">
        <v>27.0</v>
      </c>
      <c s="186" r="L51"/>
      <c s="186" r="M51"/>
      <c s="186" r="N51"/>
      <c s="186" r="O51"/>
      <c s="186" r="P51"/>
      <c s="201" r="Q51"/>
      <c s="201" r="R51"/>
      <c s="201" r="S51"/>
      <c s="201" r="T51"/>
    </row>
    <row customHeight="1" r="52" ht="20.25">
      <c s="161" r="A52">
        <v>48.0</v>
      </c>
      <c t="s" s="183" r="B52">
        <v>653</v>
      </c>
      <c s="184" r="C52"/>
      <c s="184" r="D52"/>
      <c s="185" r="E52">
        <v>6.0</v>
      </c>
      <c s="186" r="F52"/>
      <c s="187" r="G52">
        <v>24.5</v>
      </c>
      <c s="187" r="H52">
        <v>25.5</v>
      </c>
      <c s="187" r="I52">
        <v>26.0</v>
      </c>
      <c s="187" r="J52">
        <v>26.5</v>
      </c>
      <c s="187" r="K52">
        <v>27.0</v>
      </c>
      <c s="186" r="L52"/>
      <c s="186" r="M52"/>
      <c s="186" r="N52"/>
      <c s="186" r="O52"/>
      <c s="186" r="P52"/>
      <c s="201" r="Q52"/>
      <c s="201" r="R52"/>
      <c s="201" r="S52"/>
      <c s="201" r="T52"/>
    </row>
    <row customHeight="1" r="53" ht="20.25">
      <c s="161" r="A53">
        <v>49.0</v>
      </c>
      <c t="s" s="183" r="B53">
        <v>659</v>
      </c>
      <c s="184" r="C53"/>
      <c s="184" r="D53"/>
      <c s="185" r="E53">
        <v>6.0</v>
      </c>
      <c s="186" r="F53"/>
      <c s="187" r="G53">
        <v>25.5</v>
      </c>
      <c s="187" r="H53">
        <v>26.0</v>
      </c>
      <c s="187" r="I53">
        <v>26.5</v>
      </c>
      <c s="187" r="J53">
        <v>27.0</v>
      </c>
      <c s="187" r="K53">
        <v>27.5</v>
      </c>
      <c s="186" r="L53"/>
      <c s="186" r="M53"/>
      <c s="186" r="N53"/>
      <c s="186" r="O53"/>
      <c s="186" r="P53"/>
      <c s="201" r="Q53"/>
      <c s="201" r="R53"/>
      <c s="201" r="S53"/>
      <c s="201" r="T53"/>
    </row>
    <row customHeight="1" r="54" ht="20.25">
      <c s="161" r="A54">
        <v>50.0</v>
      </c>
      <c t="s" s="183" r="B54">
        <v>664</v>
      </c>
      <c s="184" r="C54"/>
      <c s="184" r="D54"/>
      <c s="185" r="E54">
        <v>6.0</v>
      </c>
      <c s="186" r="F54"/>
      <c s="187" r="G54">
        <v>24.5</v>
      </c>
      <c s="187" r="H54">
        <v>25.0</v>
      </c>
      <c s="187" r="I54">
        <v>26.0</v>
      </c>
      <c s="187" r="J54">
        <v>26.5</v>
      </c>
      <c s="187" r="K54">
        <v>27.5</v>
      </c>
      <c s="186" r="L54"/>
      <c s="186" r="M54"/>
      <c s="186" r="N54"/>
      <c s="186" r="O54"/>
      <c s="186" r="P54"/>
      <c s="201" r="Q54"/>
      <c s="201" r="R54"/>
      <c s="201" r="S54"/>
      <c s="201" r="T54"/>
    </row>
    <row customHeight="1" r="55" ht="20.25">
      <c s="161" r="A55">
        <v>51.0</v>
      </c>
      <c t="s" s="183" r="B55">
        <v>675</v>
      </c>
      <c s="184" r="C55"/>
      <c s="184" r="D55"/>
      <c s="185" r="E55">
        <v>6.5</v>
      </c>
      <c s="186" r="F55"/>
      <c s="187" r="G55">
        <v>24.5</v>
      </c>
      <c s="187" r="H55">
        <v>25.5</v>
      </c>
      <c s="187" r="I55">
        <v>26.0</v>
      </c>
      <c s="187" r="J55">
        <v>26.5</v>
      </c>
      <c s="187" r="K55">
        <v>27.0</v>
      </c>
      <c s="186" r="L55"/>
      <c s="186" r="M55"/>
      <c s="186" r="N55"/>
      <c s="186" r="O55"/>
      <c s="186" r="P55"/>
      <c s="201" r="Q55"/>
      <c s="201" r="R55"/>
      <c s="201" r="S55"/>
      <c s="201" r="T55"/>
    </row>
    <row customHeight="1" r="56" ht="20.25">
      <c s="161" r="A56">
        <v>52.0</v>
      </c>
      <c t="s" s="183" r="B56">
        <v>686</v>
      </c>
      <c s="184" r="C56"/>
      <c s="184" r="D56"/>
      <c s="185" r="E56">
        <v>6.5</v>
      </c>
      <c s="186" r="F56"/>
      <c s="187" r="G56">
        <v>24.5</v>
      </c>
      <c s="187" r="H56">
        <v>25.0</v>
      </c>
      <c s="187" r="I56">
        <v>25.5</v>
      </c>
      <c s="187" r="J56">
        <v>26.0</v>
      </c>
      <c s="187" r="K56">
        <v>26.5</v>
      </c>
      <c s="186" r="L56"/>
      <c s="186" r="M56"/>
      <c s="186" r="N56"/>
      <c s="186" r="O56"/>
      <c s="186" r="P56"/>
      <c s="201" r="Q56"/>
      <c s="201" r="R56"/>
      <c s="201" r="S56"/>
      <c s="201" r="T56"/>
    </row>
    <row customHeight="1" r="57" ht="20.25">
      <c s="161" r="A57">
        <v>53.0</v>
      </c>
      <c t="s" s="183" r="B57">
        <v>691</v>
      </c>
      <c t="s" s="185" r="C57">
        <v>692</v>
      </c>
      <c t="s" s="185" r="D57">
        <v>693</v>
      </c>
      <c s="185" r="E57">
        <v>7.0</v>
      </c>
      <c s="186" r="F57"/>
      <c s="187" r="G57">
        <v>23.5</v>
      </c>
      <c s="187" r="H57">
        <v>24.5</v>
      </c>
      <c s="187" r="I57">
        <v>25.0</v>
      </c>
      <c s="187" r="J57">
        <v>25.5</v>
      </c>
      <c s="187" r="K57">
        <v>26.0</v>
      </c>
      <c s="186" r="L57"/>
      <c s="186" r="M57"/>
      <c s="186" r="N57"/>
      <c s="186" r="O57"/>
      <c s="186" r="P57"/>
      <c s="201" r="Q57"/>
      <c s="201" r="R57"/>
      <c s="201" r="S57"/>
      <c s="201" r="T57"/>
    </row>
    <row customHeight="1" r="58" ht="20.25">
      <c s="161" r="A58">
        <v>54.0</v>
      </c>
      <c t="s" s="183" r="B58">
        <v>701</v>
      </c>
      <c s="184" r="C58"/>
      <c s="184" r="D58"/>
      <c s="185" r="E58">
        <v>7.0</v>
      </c>
      <c s="186" r="F58"/>
      <c s="187" r="G58">
        <v>24.5</v>
      </c>
      <c s="187" r="H58">
        <v>25.5</v>
      </c>
      <c s="187" r="I58">
        <v>26.0</v>
      </c>
      <c s="187" r="J58">
        <v>26.5</v>
      </c>
      <c s="187" r="K58">
        <v>27.0</v>
      </c>
      <c s="186" r="L58"/>
      <c s="186" r="M58"/>
      <c s="186" r="N58"/>
      <c s="186" r="O58"/>
      <c s="186" r="P58"/>
      <c s="201" r="Q58"/>
      <c s="201" r="R58"/>
      <c s="201" r="S58"/>
      <c s="201" r="T58"/>
    </row>
    <row customHeight="1" r="59" ht="20.25">
      <c s="161" r="A59">
        <v>55.0</v>
      </c>
      <c t="s" s="183" r="B59">
        <v>705</v>
      </c>
      <c s="184" r="C59"/>
      <c s="184" r="D59"/>
      <c s="185" r="E59">
        <v>7.0</v>
      </c>
      <c s="186" r="F59"/>
      <c s="187" r="G59">
        <v>24.5</v>
      </c>
      <c s="187" r="H59">
        <v>25.0</v>
      </c>
      <c s="187" r="I59">
        <v>25.5</v>
      </c>
      <c s="187" r="J59">
        <v>26.5</v>
      </c>
      <c s="187" r="K59">
        <v>27.0</v>
      </c>
      <c s="186" r="L59"/>
      <c s="186" r="M59"/>
      <c s="186" r="N59"/>
      <c s="186" r="O59"/>
      <c s="186" r="P59"/>
      <c s="201" r="Q59"/>
      <c s="201" r="R59"/>
      <c s="201" r="S59"/>
      <c s="201" r="T59"/>
    </row>
    <row customHeight="1" r="60" ht="20.25">
      <c s="161" r="A60">
        <v>56.0</v>
      </c>
      <c t="s" s="183" r="B60">
        <v>707</v>
      </c>
      <c s="184" r="C60"/>
      <c s="184" r="D60"/>
      <c s="185" r="E60">
        <v>7.0</v>
      </c>
      <c s="186" r="F60"/>
      <c s="187" r="G60">
        <v>24.5</v>
      </c>
      <c s="187" r="H60">
        <v>25.0</v>
      </c>
      <c s="187" r="I60">
        <v>26.0</v>
      </c>
      <c s="187" r="J60">
        <v>26.5</v>
      </c>
      <c s="187" r="K60">
        <v>27.0</v>
      </c>
      <c s="186" r="L60"/>
      <c s="186" r="M60"/>
      <c s="186" r="N60"/>
      <c s="186" r="O60"/>
      <c s="186" r="P60"/>
      <c s="201" r="Q60"/>
      <c s="201" r="R60"/>
      <c s="201" r="S60"/>
      <c s="201" r="T60"/>
    </row>
    <row customHeight="1" r="61" ht="20.25">
      <c s="161" r="A61">
        <v>57.0</v>
      </c>
      <c t="s" s="183" r="B61">
        <v>708</v>
      </c>
      <c s="184" r="C61"/>
      <c s="184" r="D61"/>
      <c s="185" r="E61">
        <v>7.0</v>
      </c>
      <c s="186" r="F61"/>
      <c s="187" r="G61">
        <v>24.5</v>
      </c>
      <c s="187" r="H61">
        <v>25.0</v>
      </c>
      <c s="187" r="I61">
        <v>25.5</v>
      </c>
      <c s="187" r="J61">
        <v>26.0</v>
      </c>
      <c s="187" r="K61">
        <v>26.5</v>
      </c>
      <c s="187" r="L61">
        <v>27.5</v>
      </c>
      <c s="186" r="M61"/>
      <c s="186" r="N61"/>
      <c s="186" r="O61"/>
      <c s="186" r="P61"/>
      <c s="201" r="Q61"/>
      <c s="201" r="R61"/>
      <c s="201" r="S61"/>
      <c s="201" r="T61"/>
    </row>
    <row customHeight="1" r="62" ht="20.25">
      <c s="161" r="A62">
        <v>58.0</v>
      </c>
      <c t="s" s="183" r="B62">
        <v>710</v>
      </c>
      <c t="s" s="185" r="C62">
        <v>711</v>
      </c>
      <c s="184" r="D62"/>
      <c s="185" r="E62">
        <v>7.5</v>
      </c>
      <c s="186" r="F62"/>
      <c s="187" r="G62">
        <v>24.5</v>
      </c>
      <c s="187" r="H62">
        <v>25.0</v>
      </c>
      <c s="187" r="I62">
        <v>25.5</v>
      </c>
      <c s="187" r="J62">
        <v>26.0</v>
      </c>
      <c s="187" r="K62">
        <v>26.5</v>
      </c>
      <c s="186" r="L62"/>
      <c s="186" r="M62"/>
      <c s="186" r="N62"/>
      <c s="186" r="O62"/>
      <c s="186" r="P62"/>
      <c s="201" r="Q62"/>
      <c s="201" r="R62"/>
      <c s="201" r="S62"/>
      <c s="201" r="T62"/>
    </row>
    <row customHeight="1" r="63" ht="20.25">
      <c s="161" r="A63">
        <v>59.0</v>
      </c>
      <c s="183" r="B63">
        <v>1651.0</v>
      </c>
      <c s="184" r="C63"/>
      <c t="s" s="185" r="D63">
        <v>713</v>
      </c>
      <c s="185" r="E63">
        <v>8.0</v>
      </c>
      <c s="186" r="F63"/>
      <c s="187" r="G63">
        <v>26.0</v>
      </c>
      <c s="187" r="H63">
        <v>26.5</v>
      </c>
      <c s="187" r="I63">
        <v>27.0</v>
      </c>
      <c s="187" r="J63">
        <v>27.5</v>
      </c>
      <c s="187" r="K63">
        <v>28.0</v>
      </c>
      <c s="186" r="L63"/>
      <c s="186" r="M63"/>
      <c s="186" r="N63"/>
      <c s="186" r="O63"/>
      <c s="186" r="P63"/>
      <c s="201" r="Q63"/>
      <c s="201" r="R63"/>
      <c s="201" r="S63"/>
      <c s="201" r="T63"/>
    </row>
    <row customHeight="1" r="64" ht="20.25">
      <c s="161" r="A64">
        <v>60.0</v>
      </c>
      <c t="s" s="183" r="B64">
        <v>714</v>
      </c>
      <c s="184" r="C64"/>
      <c t="s" s="185" r="D64">
        <v>715</v>
      </c>
      <c s="185" r="E64">
        <v>8.0</v>
      </c>
      <c t="s" s="191" r="F64">
        <v>716</v>
      </c>
      <c s="187" r="G64">
        <v>24.5</v>
      </c>
      <c s="187" r="H64">
        <v>24.5</v>
      </c>
      <c s="187" r="I64">
        <v>25.5</v>
      </c>
      <c s="187" r="J64">
        <v>26.0</v>
      </c>
      <c s="187" r="K64">
        <v>27.0</v>
      </c>
      <c s="186" r="L64"/>
      <c s="186" r="M64"/>
      <c s="186" r="N64"/>
      <c s="186" r="O64"/>
      <c s="186" r="P64"/>
      <c s="201" r="Q64"/>
      <c s="201" r="R64"/>
      <c s="201" r="S64"/>
      <c s="201" r="T64"/>
    </row>
    <row customHeight="1" r="65" ht="20.25">
      <c s="161" r="A65">
        <v>61.0</v>
      </c>
      <c t="s" s="183" r="B65">
        <v>717</v>
      </c>
      <c s="184" r="C65"/>
      <c t="s" s="185" r="D65">
        <v>718</v>
      </c>
      <c s="185" r="E65">
        <v>8.0</v>
      </c>
      <c t="s" s="191" r="F65">
        <v>720</v>
      </c>
      <c s="187" r="G65">
        <v>24.5</v>
      </c>
      <c s="187" r="H65">
        <v>24.5</v>
      </c>
      <c s="187" r="I65">
        <v>25.5</v>
      </c>
      <c s="187" r="J65">
        <v>26.0</v>
      </c>
      <c s="187" r="K65">
        <v>27.0</v>
      </c>
      <c s="186" r="L65"/>
      <c s="186" r="M65"/>
      <c s="186" r="N65"/>
      <c s="186" r="O65"/>
      <c s="186" r="P65"/>
      <c s="201" r="Q65"/>
      <c s="201" r="R65"/>
      <c s="201" r="S65"/>
      <c s="201" r="T65"/>
    </row>
    <row customHeight="1" r="66" ht="20.25">
      <c s="161" r="A66">
        <v>62.0</v>
      </c>
      <c t="s" s="183" r="B66">
        <v>721</v>
      </c>
      <c s="184" r="C66"/>
      <c s="184" r="D66"/>
      <c s="185" r="E66">
        <v>8.0</v>
      </c>
      <c s="186" r="F66"/>
      <c s="187" r="G66">
        <v>24.5</v>
      </c>
      <c s="187" r="H66">
        <v>25.0</v>
      </c>
      <c s="187" r="I66">
        <v>25.5</v>
      </c>
      <c s="187" r="J66">
        <v>26.0</v>
      </c>
      <c s="187" r="K66">
        <v>26.5</v>
      </c>
      <c s="186" r="L66"/>
      <c s="186" r="M66"/>
      <c s="186" r="N66"/>
      <c s="186" r="O66"/>
      <c s="186" r="P66"/>
      <c s="201" r="Q66"/>
      <c s="201" r="R66"/>
      <c s="201" r="S66"/>
      <c s="201" r="T66"/>
    </row>
    <row customHeight="1" r="67" ht="20.25">
      <c s="161" r="A67">
        <v>63.0</v>
      </c>
      <c t="s" s="183" r="B67">
        <v>722</v>
      </c>
      <c s="184" r="C67"/>
      <c s="184" r="D67"/>
      <c s="185" r="E67">
        <v>8.0</v>
      </c>
      <c s="186" r="F67"/>
      <c s="187" r="G67">
        <v>26.0</v>
      </c>
      <c s="187" r="H67">
        <v>26.5</v>
      </c>
      <c s="187" r="I67">
        <v>27.0</v>
      </c>
      <c s="187" r="J67">
        <v>27.5</v>
      </c>
      <c s="187" r="K67">
        <v>28.0</v>
      </c>
      <c s="186" r="L67"/>
      <c s="186" r="M67"/>
      <c s="186" r="N67"/>
      <c s="186" r="O67"/>
      <c s="186" r="P67"/>
      <c s="201" r="Q67"/>
      <c s="201" r="R67"/>
      <c s="201" r="S67"/>
      <c s="201" r="T67"/>
    </row>
    <row customHeight="1" r="68" ht="20.25">
      <c s="161" r="A68">
        <v>64.0</v>
      </c>
      <c s="183" r="B68">
        <v>7281.0</v>
      </c>
      <c s="184" r="C68"/>
      <c s="184" r="D68"/>
      <c s="185" r="E68">
        <v>8.5</v>
      </c>
      <c s="186" r="F68"/>
      <c s="219" r="G68">
        <v>25.0</v>
      </c>
      <c s="219" r="H68">
        <v>26.0</v>
      </c>
      <c s="219" r="I68">
        <v>27.0</v>
      </c>
      <c s="219" r="J68">
        <v>28.0</v>
      </c>
      <c s="219" r="K68">
        <v>28.5</v>
      </c>
      <c s="186" r="L68"/>
      <c s="186" r="M68"/>
      <c s="186" r="N68"/>
      <c s="186" r="O68"/>
      <c s="186" r="P68"/>
      <c s="201" r="Q68"/>
      <c s="201" r="R68"/>
      <c s="201" r="S68"/>
      <c s="201" r="T68"/>
    </row>
    <row customHeight="1" r="69" ht="20.25">
      <c s="161" r="A69">
        <v>65.0</v>
      </c>
      <c t="s" s="221" r="B69">
        <v>724</v>
      </c>
      <c s="184" r="C69"/>
      <c s="184" r="D69"/>
      <c s="185" r="E69">
        <v>8.5</v>
      </c>
      <c s="186" r="F69"/>
      <c s="187" r="G69">
        <v>24.5</v>
      </c>
      <c s="187" r="H69">
        <v>25.0</v>
      </c>
      <c s="187" r="I69">
        <v>26.0</v>
      </c>
      <c s="187" r="J69">
        <v>26.5</v>
      </c>
      <c s="187" r="K69">
        <v>27.0</v>
      </c>
      <c s="186" r="L69"/>
      <c s="186" r="M69"/>
      <c s="186" r="N69"/>
      <c s="186" r="O69"/>
      <c s="186" r="P69"/>
      <c s="201" r="Q69"/>
      <c s="201" r="R69"/>
      <c s="201" r="S69"/>
      <c s="201" r="T69"/>
    </row>
    <row customHeight="1" r="70" ht="20.25">
      <c s="161" r="A70">
        <v>66.0</v>
      </c>
      <c t="s" s="183" r="B70">
        <v>729</v>
      </c>
      <c t="s" s="185" r="C70">
        <v>730</v>
      </c>
      <c t="s" s="185" r="D70">
        <v>731</v>
      </c>
      <c s="185" r="E70">
        <v>9.0</v>
      </c>
      <c s="186" r="F70"/>
      <c s="187" r="G70">
        <v>24.0</v>
      </c>
      <c s="187" r="H70">
        <v>24.5</v>
      </c>
      <c s="187" r="I70">
        <v>25.0</v>
      </c>
      <c s="187" r="J70">
        <v>26.0</v>
      </c>
      <c s="187" r="K70">
        <v>26.5</v>
      </c>
      <c s="186" r="L70"/>
      <c s="186" r="M70"/>
      <c s="186" r="N70"/>
      <c s="186" r="O70"/>
      <c s="186" r="P70"/>
      <c s="201" r="Q70"/>
      <c s="201" r="R70"/>
      <c s="201" r="S70"/>
      <c s="201" r="T70"/>
    </row>
    <row customHeight="1" r="71" ht="20.25">
      <c s="161" r="A71">
        <v>67.0</v>
      </c>
      <c t="s" s="183" r="B71">
        <v>732</v>
      </c>
      <c s="184" r="C71"/>
      <c s="184" r="D71"/>
      <c s="185" r="E71">
        <v>9.0</v>
      </c>
      <c s="186" r="F71"/>
      <c s="187" r="G71">
        <v>24.0</v>
      </c>
      <c s="187" r="H71">
        <v>25.0</v>
      </c>
      <c s="187" r="I71">
        <v>25.5</v>
      </c>
      <c s="187" r="J71">
        <v>26.5</v>
      </c>
      <c s="187" r="K71">
        <v>27.0</v>
      </c>
      <c s="186" r="L71"/>
      <c s="186" r="M71"/>
      <c s="186" r="N71"/>
      <c s="186" r="O71"/>
      <c s="186" r="P71"/>
      <c s="201" r="Q71"/>
      <c s="201" r="R71"/>
      <c s="201" r="S71"/>
      <c s="201" r="T71"/>
    </row>
    <row customHeight="1" r="72" ht="20.25">
      <c s="161" r="A72">
        <v>68.0</v>
      </c>
      <c t="s" s="183" r="B72">
        <v>736</v>
      </c>
      <c s="184" r="C72"/>
      <c s="184" r="D72"/>
      <c s="185" r="E72">
        <v>9.0</v>
      </c>
      <c s="186" r="F72"/>
      <c s="187" r="G72">
        <v>24.5</v>
      </c>
      <c s="187" r="H72">
        <v>25.0</v>
      </c>
      <c s="187" r="I72">
        <v>26.0</v>
      </c>
      <c s="187" r="J72">
        <v>26.5</v>
      </c>
      <c s="187" r="K72">
        <v>27.0</v>
      </c>
      <c s="186" r="L72"/>
      <c s="186" r="M72"/>
      <c s="186" r="N72"/>
      <c s="186" r="O72"/>
      <c s="186" r="P72"/>
      <c s="201" r="Q72"/>
      <c s="201" r="R72"/>
      <c s="201" r="S72"/>
      <c s="201" r="T72"/>
    </row>
    <row customHeight="1" r="73" ht="20.25">
      <c s="161" r="A73">
        <v>69.0</v>
      </c>
      <c s="183" r="B73">
        <v>7302.0</v>
      </c>
      <c s="184" r="C73"/>
      <c s="184" r="D73"/>
      <c s="185" r="E73">
        <v>9.0</v>
      </c>
      <c s="186" r="F73"/>
      <c s="187" r="G73">
        <v>24.5</v>
      </c>
      <c s="187" r="H73">
        <v>25.0</v>
      </c>
      <c s="187" r="I73">
        <v>25.5</v>
      </c>
      <c s="187" r="J73">
        <v>26.5</v>
      </c>
      <c s="187" r="K73">
        <v>27.5</v>
      </c>
      <c s="186" r="L73"/>
      <c s="186" r="M73"/>
      <c s="186" r="N73"/>
      <c s="186" r="O73"/>
      <c s="186" r="P73"/>
      <c s="201" r="Q73"/>
      <c s="201" r="R73"/>
      <c s="201" r="S73"/>
      <c s="201" r="T73"/>
    </row>
    <row customHeight="1" r="74" ht="20.25">
      <c s="161" r="A74">
        <v>70.0</v>
      </c>
      <c t="s" s="183" r="B74">
        <v>739</v>
      </c>
      <c s="184" r="C74"/>
      <c s="184" r="D74"/>
      <c s="185" r="E74">
        <v>9.5</v>
      </c>
      <c s="186" r="F74"/>
      <c s="187" r="G74">
        <v>25.0</v>
      </c>
      <c s="187" r="H74">
        <v>25.5</v>
      </c>
      <c s="187" r="I74">
        <v>26.0</v>
      </c>
      <c s="187" r="J74">
        <v>26.5</v>
      </c>
      <c s="187" r="K74">
        <v>27.0</v>
      </c>
      <c s="186" r="L74"/>
      <c s="186" r="M74"/>
      <c s="186" r="N74"/>
      <c s="186" r="O74"/>
      <c s="186" r="P74"/>
      <c s="201" r="Q74"/>
      <c s="201" r="R74"/>
      <c s="201" r="S74"/>
      <c s="201" r="T74"/>
    </row>
    <row customHeight="1" r="75" ht="20.25">
      <c s="161" r="A75">
        <v>71.0</v>
      </c>
      <c s="183" r="B75">
        <v>7259.0</v>
      </c>
      <c s="184" r="C75"/>
      <c s="184" r="D75"/>
      <c s="185" r="E75">
        <v>9.5</v>
      </c>
      <c s="186" r="F75"/>
      <c s="187" r="G75">
        <v>26.0</v>
      </c>
      <c s="187" r="H75">
        <v>26.5</v>
      </c>
      <c s="187" r="I75">
        <v>27.0</v>
      </c>
      <c s="187" r="J75">
        <v>27.5</v>
      </c>
      <c s="187" r="K75">
        <v>28.0</v>
      </c>
      <c s="186" r="L75"/>
      <c s="186" r="M75"/>
      <c s="186" r="N75"/>
      <c s="186" r="O75"/>
      <c s="186" r="P75"/>
      <c s="201" r="Q75"/>
      <c s="201" r="R75"/>
      <c s="201" r="S75"/>
      <c s="201" r="T75"/>
    </row>
    <row customHeight="1" r="76" ht="20.25">
      <c s="161" r="A76">
        <v>72.0</v>
      </c>
      <c s="183" r="B76">
        <v>2431.0</v>
      </c>
      <c s="184" r="C76"/>
      <c s="184" r="D76"/>
      <c s="185" r="E76">
        <v>10.0</v>
      </c>
      <c s="186" r="F76"/>
      <c s="187" r="G76">
        <v>25.0</v>
      </c>
      <c s="187" r="H76">
        <v>26.0</v>
      </c>
      <c s="187" r="I76">
        <v>27.0</v>
      </c>
      <c s="187" r="J76">
        <v>27.5</v>
      </c>
      <c s="187" r="K76">
        <v>28.0</v>
      </c>
      <c s="186" r="L76"/>
      <c s="186" r="M76"/>
      <c s="186" r="N76"/>
      <c s="186" r="O76"/>
      <c s="186" r="P76"/>
      <c s="201" r="Q76"/>
      <c s="201" r="R76"/>
      <c s="201" r="S76"/>
      <c s="201" r="T76"/>
    </row>
    <row customHeight="1" r="77" ht="20.25">
      <c s="161" r="A77">
        <v>73.0</v>
      </c>
      <c t="s" s="183" r="B77">
        <v>755</v>
      </c>
      <c s="184" r="C77"/>
      <c s="184" r="D77"/>
      <c s="228" r="E77"/>
      <c s="186" r="F77"/>
      <c s="187" r="G77">
        <v>24.5</v>
      </c>
      <c s="187" r="H77">
        <v>25.5</v>
      </c>
      <c s="187" r="I77">
        <v>26.0</v>
      </c>
      <c s="187" r="J77">
        <v>26.5</v>
      </c>
      <c s="187" r="K77">
        <v>27.5</v>
      </c>
      <c s="186" r="L77"/>
      <c s="186" r="M77"/>
      <c s="186" r="N77"/>
      <c s="186" r="O77"/>
      <c s="186" r="P77"/>
      <c s="201" r="Q77"/>
      <c s="201" r="R77"/>
      <c s="201" r="S77"/>
      <c s="201" r="T77"/>
    </row>
    <row customHeight="1" r="78" ht="20.25">
      <c s="161" r="A78">
        <v>74.0</v>
      </c>
      <c t="s" s="183" r="B78">
        <v>816</v>
      </c>
      <c s="184" r="C78"/>
      <c s="184" r="D78"/>
      <c s="228" r="E78"/>
      <c s="186" r="F78"/>
      <c s="187" r="G78">
        <v>25.0</v>
      </c>
      <c s="187" r="H78">
        <v>25.5</v>
      </c>
      <c s="187" r="I78">
        <v>26.0</v>
      </c>
      <c s="187" r="J78">
        <v>27.0</v>
      </c>
      <c s="187" r="K78">
        <v>27.5</v>
      </c>
      <c s="186" r="L78"/>
      <c s="186" r="M78"/>
      <c s="186" r="N78"/>
      <c s="186" r="O78"/>
      <c s="186" r="P78"/>
      <c s="201" r="Q78"/>
      <c s="201" r="R78"/>
      <c s="201" r="S78"/>
      <c s="201" r="T78"/>
    </row>
    <row customHeight="1" r="79" ht="20.25">
      <c s="161" r="A79">
        <v>75.0</v>
      </c>
      <c t="s" s="183" r="B79">
        <v>817</v>
      </c>
      <c s="184" r="C79"/>
      <c s="184" r="D79"/>
      <c s="228" r="E79"/>
      <c s="186" r="F79"/>
      <c s="187" r="G79">
        <v>24.5</v>
      </c>
      <c s="187" r="H79">
        <v>25.0</v>
      </c>
      <c s="187" r="I79">
        <v>25.5</v>
      </c>
      <c s="187" r="J79">
        <v>26.5</v>
      </c>
      <c s="187" r="K79">
        <v>27.0</v>
      </c>
      <c s="186" r="L79"/>
      <c s="186" r="M79"/>
      <c s="186" r="N79"/>
      <c s="186" r="O79"/>
      <c s="186" r="P79"/>
      <c s="201" r="Q79"/>
      <c s="201" r="R79"/>
      <c s="201" r="S79"/>
      <c s="201" r="T79"/>
    </row>
    <row customHeight="1" r="80" ht="20.25">
      <c s="201" r="A80"/>
      <c s="201" r="B80"/>
      <c s="201" r="C80"/>
      <c s="201" r="D80"/>
      <c s="201" r="E80"/>
      <c s="232" r="F80"/>
      <c s="232" r="G80"/>
      <c s="232" r="H80"/>
      <c s="232" r="I80"/>
      <c s="232" r="J80"/>
      <c s="232" r="K80"/>
      <c s="232" r="L80"/>
      <c s="232" r="M80"/>
      <c s="232" r="N80"/>
      <c s="232" r="O80"/>
      <c s="232" r="P80"/>
      <c s="201" r="Q80"/>
      <c s="201" r="R80"/>
      <c s="201" r="S80"/>
      <c s="201" r="T80"/>
    </row>
  </sheetData>
  <mergeCells count="14">
    <mergeCell ref="Q4:T6"/>
    <mergeCell ref="Q7:T7"/>
    <mergeCell ref="Q1:T3"/>
    <mergeCell ref="A3:P3"/>
    <mergeCell ref="A1:P2"/>
    <mergeCell ref="I5:P5"/>
    <mergeCell ref="F6:P6"/>
    <mergeCell ref="B6:B7"/>
    <mergeCell ref="D6:D7"/>
    <mergeCell ref="C6:C7"/>
    <mergeCell ref="A4:H5"/>
    <mergeCell ref="A6:A7"/>
    <mergeCell ref="E6:E7"/>
    <mergeCell ref="I4:P4"/>
  </mergeCells>
  <hyperlinks>
    <hyperlink ref="A4" r:id="rId1"/>
    <hyperlink ref="I4" r:id="rId2"/>
    <hyperlink ref="I5" r:id="rId3"/>
  </hyperlin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" hidden="1" width="7.14"/>
    <col min="2" customWidth="1" max="2" width="17.29"/>
    <col min="3" customWidth="1" max="3" hidden="1" width="11.57"/>
    <col min="4" customWidth="1" max="4" width="8.57"/>
    <col min="5" customWidth="1" max="5" width="38.0"/>
    <col min="6" customWidth="1" max="6" width="14.29"/>
    <col min="7" customWidth="1" max="7" width="13.71"/>
    <col min="8" customWidth="1" max="8" width="14.57"/>
    <col min="9" customWidth="1" max="9" width="5.86"/>
    <col min="10" customWidth="1" max="13" width="8.71"/>
    <col min="14" customWidth="1" max="27" width="8.57"/>
  </cols>
  <sheetData>
    <row customHeight="1" r="1" ht="33.75">
      <c t="s" s="1" r="A1">
        <v>0</v>
      </c>
      <c s="2" r="I1"/>
      <c t="s" s="3" r="J1">
        <v>1</v>
      </c>
    </row>
    <row customHeight="1" r="2" ht="30.0">
      <c t="s" s="4" r="A2">
        <v>2</v>
      </c>
      <c s="5" r="I2"/>
      <c t="s" s="6" r="J2">
        <v>7</v>
      </c>
    </row>
    <row customHeight="1" r="3" ht="20.25">
      <c t="s" s="7" r="A3">
        <v>13</v>
      </c>
      <c t="str" s="8" r="F3">
        <f>HYPERLINK("https://yadi.sk/d/keTkRlbyc94U5","КАТАЛОГ обуви (на Yandex-диске)")</f>
        <v>КАТАЛОГ обуви (на Yandex-диске)</v>
      </c>
      <c s="5" r="I3"/>
    </row>
    <row customHeight="1" r="4" ht="22.5">
      <c t="str" s="9" r="F4">
        <f>HYPERLINK("https://drive.google.com/open?id=0B8aXMwD13bT1N2xwaE5ndEltWGM&amp;authuser=0","КАТАЛОГ обуви (на Google-диске)")</f>
        <v>КАТАЛОГ обуви (на Google-диске)</v>
      </c>
      <c s="5" r="I4"/>
    </row>
    <row customHeight="1" r="5" ht="63.75">
      <c t="s" s="10" r="A5">
        <v>15</v>
      </c>
      <c t="s" s="11" r="B5">
        <v>17</v>
      </c>
      <c t="s" s="12" r="C5">
        <v>21</v>
      </c>
      <c t="s" s="13" r="D5">
        <v>23</v>
      </c>
      <c t="s" s="13" r="E5">
        <v>28</v>
      </c>
      <c t="s" s="11" r="F5">
        <v>30</v>
      </c>
      <c t="s" s="14" r="G5">
        <v>31</v>
      </c>
      <c t="s" s="15" r="H5">
        <v>37</v>
      </c>
      <c s="16" r="I5"/>
      <c t="s" s="17" r="J5">
        <v>39</v>
      </c>
    </row>
    <row customHeight="1" r="6" ht="21.0">
      <c s="18" r="A6">
        <v>6.0</v>
      </c>
      <c t="s" s="33" r="B6">
        <v>83</v>
      </c>
      <c t="str" s="35" r="C6">
        <f>HYPERLINK("http://obuvoptorg.ru/wp-content/gallery/sapogi-zhenskie/38-6-%D1%82%D0%BE%D0%BB%D1%81%D1%82%D1%8B%D0%B9-%D0%BA%D0%B0%D0%B1%D0%BB%D1%83%D0%BA.jpg","фото1")</f>
        <v>фото1</v>
      </c>
      <c s="21" r="D6">
        <v>38.0</v>
      </c>
      <c t="s" s="22" r="E6">
        <v>84</v>
      </c>
      <c s="52" r="F6">
        <v>2478.0</v>
      </c>
      <c s="52" r="G6">
        <v>2596.0</v>
      </c>
      <c s="53" r="H6">
        <v>2714.0</v>
      </c>
      <c s="26" r="I6"/>
      <c s="62" r="J6"/>
      <c s="62" r="K6"/>
      <c s="62" r="L6"/>
      <c s="62" r="M6"/>
      <c s="62" r="N6"/>
      <c s="62" r="O6"/>
      <c s="62" r="P6"/>
      <c s="62" r="Q6"/>
      <c s="62" r="R6"/>
      <c s="62" r="S6"/>
      <c s="62" r="T6"/>
      <c s="62" r="U6"/>
      <c s="62" r="V6"/>
      <c s="62" r="W6"/>
      <c s="62" r="X6"/>
      <c s="62" r="Y6"/>
      <c s="62" r="Z6"/>
      <c s="62" r="AA6"/>
    </row>
    <row customHeight="1" r="7" ht="20.25">
      <c s="18" r="A7">
        <v>7.0</v>
      </c>
      <c t="str" s="64" r="C7">
        <f>HYPERLINK("http://obuvoptorg.ru/wp-content/gallery/sapogi-zhenskie/38-7-%D1%82%D0%BE%D0%BB%D1%81%D1%82%D1%8B%D0%B9-%D0%BA%D0%B0%D0%B1%D0%BB%D1%83%D0%BA.jpg","фото2")</f>
        <v>фото2</v>
      </c>
      <c t="s" s="22" r="E7">
        <v>99</v>
      </c>
      <c s="85" r="F7">
        <v>2562.0</v>
      </c>
      <c s="85" r="G7">
        <v>2684.0</v>
      </c>
      <c s="86" r="H7">
        <v>2806.0</v>
      </c>
      <c s="26" r="I7"/>
      <c s="62" r="J7"/>
      <c s="62" r="K7"/>
      <c s="62" r="L7"/>
      <c s="62" r="M7"/>
      <c s="62" r="N7"/>
      <c s="62" r="O7"/>
      <c s="62" r="P7"/>
      <c s="62" r="Q7"/>
      <c s="62" r="R7"/>
      <c s="62" r="S7"/>
      <c s="62" r="T7"/>
      <c s="62" r="U7"/>
      <c s="62" r="V7"/>
      <c s="62" r="W7"/>
      <c s="62" r="X7"/>
      <c s="62" r="Y7"/>
      <c s="62" r="Z7"/>
      <c s="62" r="AA7"/>
    </row>
    <row customHeight="1" r="8" ht="21.0">
      <c s="18" r="A8">
        <v>8.0</v>
      </c>
      <c t="str" s="64" r="C8">
        <f>HYPERLINK("http://obuvoptorg.ru/wp-content/gallery/sapogi-zhenskie/38-8.jpg","фото3")</f>
        <v>фото3</v>
      </c>
      <c t="s" s="22" r="E8">
        <v>118</v>
      </c>
      <c s="85" r="F8">
        <v>2688.0</v>
      </c>
      <c s="85" r="G8">
        <v>2816.0</v>
      </c>
      <c s="86" r="H8">
        <v>2944.0</v>
      </c>
      <c s="26" r="I8"/>
      <c s="62" r="J8"/>
      <c s="62" r="K8"/>
      <c s="62" r="L8"/>
      <c s="62" r="M8"/>
      <c s="62" r="N8"/>
      <c s="62" r="O8"/>
      <c s="62" r="P8"/>
      <c s="62" r="Q8"/>
      <c s="62" r="R8"/>
      <c s="62" r="S8"/>
      <c s="62" r="T8"/>
      <c s="62" r="U8"/>
      <c s="62" r="V8"/>
      <c s="62" r="W8"/>
      <c s="62" r="X8"/>
      <c s="62" r="Y8"/>
      <c s="62" r="Z8"/>
      <c s="62" r="AA8"/>
    </row>
    <row customHeight="1" r="9" ht="20.25">
      <c s="18" r="A9">
        <v>9.0</v>
      </c>
      <c s="88" r="C9"/>
      <c t="s" s="22" r="E9">
        <v>119</v>
      </c>
      <c s="100" r="F9">
        <v>2688.0</v>
      </c>
      <c s="100" r="G9">
        <v>2816.0</v>
      </c>
      <c s="101" r="H9">
        <v>2944.0</v>
      </c>
      <c s="26" r="I9"/>
      <c s="62" r="J9"/>
      <c s="62" r="K9"/>
      <c s="62" r="L9"/>
      <c s="62" r="M9"/>
      <c s="62" r="N9"/>
      <c s="62" r="O9"/>
      <c s="62" r="P9"/>
      <c s="62" r="Q9"/>
      <c s="62" r="R9"/>
      <c s="62" r="S9"/>
      <c s="62" r="T9"/>
      <c s="62" r="U9"/>
      <c s="62" r="V9"/>
      <c s="62" r="W9"/>
      <c s="62" r="X9"/>
      <c s="62" r="Y9"/>
      <c s="62" r="Z9"/>
      <c s="62" r="AA9"/>
    </row>
    <row customHeight="1" r="10" ht="20.25">
      <c s="18" r="A10">
        <v>14.0</v>
      </c>
      <c t="s" s="28" r="B10">
        <v>165</v>
      </c>
      <c t="str" s="114" r="C10">
        <f>HYPERLINK("http://obuvoptorg.ru/wp-content/gallery/sapogi-zhenskie/54.jpg","фото")</f>
        <v>фото</v>
      </c>
      <c s="41" r="D10">
        <v>54.0</v>
      </c>
      <c t="s" s="42" r="E10">
        <v>167</v>
      </c>
      <c s="44" r="F10">
        <v>2562.0</v>
      </c>
      <c s="72" r="G10">
        <v>2684.0</v>
      </c>
      <c s="73" r="H10">
        <v>2806.0</v>
      </c>
      <c s="26" r="I10"/>
      <c s="27" r="J10"/>
      <c s="27" r="K10"/>
      <c s="27" r="L10"/>
      <c s="27" r="M10"/>
      <c s="27" r="N10"/>
      <c s="27" r="O10"/>
      <c s="27" r="P10"/>
      <c s="27" r="Q10"/>
      <c s="27" r="R10"/>
      <c s="27" r="S10"/>
      <c s="27" r="T10"/>
      <c s="27" r="U10"/>
      <c s="27" r="V10"/>
      <c s="27" r="W10"/>
      <c s="27" r="X10"/>
      <c s="27" r="Y10"/>
      <c s="27" r="Z10"/>
      <c s="27" r="AA10"/>
    </row>
    <row customHeight="1" r="11" ht="20.25">
      <c s="18" r="A11">
        <v>15.0</v>
      </c>
      <c t="s" s="68" r="C11">
        <v>168</v>
      </c>
      <c t="s" s="42" r="E11">
        <v>169</v>
      </c>
      <c s="96" r="F11">
        <v>2688.0</v>
      </c>
      <c s="97" r="G11">
        <v>2816.0</v>
      </c>
      <c s="98" r="H11">
        <v>2944.0</v>
      </c>
      <c s="26" r="I11"/>
      <c s="62" r="J11"/>
      <c s="62" r="K11"/>
      <c s="62" r="L11"/>
      <c s="62" r="M11"/>
      <c s="62" r="N11"/>
      <c s="62" r="O11"/>
      <c s="62" r="P11"/>
      <c s="62" r="Q11"/>
      <c s="62" r="R11"/>
      <c s="62" r="S11"/>
      <c s="62" r="T11"/>
      <c s="62" r="U11"/>
      <c s="62" r="V11"/>
      <c s="62" r="W11"/>
      <c s="62" r="X11"/>
      <c s="62" r="Y11"/>
      <c s="62" r="Z11"/>
      <c s="62" r="AA11"/>
    </row>
    <row customHeight="1" r="12" ht="20.25">
      <c s="18" r="A12">
        <v>20.0</v>
      </c>
      <c t="s" s="19" r="B12">
        <v>170</v>
      </c>
      <c t="s" s="137" r="C12">
        <v>171</v>
      </c>
      <c s="21" r="D12">
        <v>59.0</v>
      </c>
      <c t="s" s="22" r="E12">
        <v>216</v>
      </c>
      <c s="39" r="F12">
        <v>2646.0</v>
      </c>
      <c s="52" r="G12">
        <v>2772.0</v>
      </c>
      <c s="53" r="H12">
        <v>2898.0</v>
      </c>
      <c s="26" r="I12"/>
      <c s="139" r="J12"/>
      <c s="139" r="K12"/>
      <c s="139" r="L12"/>
      <c s="139" r="M12"/>
      <c s="139" r="N12"/>
      <c s="139" r="O12"/>
      <c s="139" r="P12"/>
      <c s="139" r="Q12"/>
      <c s="139" r="R12"/>
      <c s="139" r="S12"/>
      <c s="139" r="T12"/>
      <c s="139" r="U12"/>
      <c s="139" r="V12"/>
      <c s="139" r="W12"/>
      <c s="139" r="X12"/>
      <c s="139" r="Y12"/>
      <c s="139" r="Z12"/>
      <c s="139" r="AA12"/>
    </row>
    <row customHeight="1" r="13" ht="20.25">
      <c s="18" r="A13">
        <v>21.0</v>
      </c>
      <c t="s" s="137" r="C13">
        <v>217</v>
      </c>
      <c t="s" s="22" r="E13">
        <v>218</v>
      </c>
      <c s="128" r="F13">
        <v>2688.0</v>
      </c>
      <c s="100" r="G13">
        <v>2816.0</v>
      </c>
      <c s="101" r="H13">
        <v>2944.0</v>
      </c>
      <c s="26" r="I13"/>
      <c s="62" r="J13"/>
      <c s="62" r="K13"/>
      <c s="62" r="L13"/>
      <c s="62" r="M13"/>
      <c s="62" r="N13"/>
      <c s="62" r="O13"/>
      <c s="62" r="P13"/>
      <c s="62" r="Q13"/>
      <c s="62" r="R13"/>
      <c s="62" r="S13"/>
      <c s="62" r="T13"/>
      <c s="62" r="U13"/>
      <c s="62" r="V13"/>
      <c s="62" r="W13"/>
      <c s="62" r="X13"/>
      <c s="62" r="Y13"/>
      <c s="62" r="Z13"/>
      <c s="62" r="AA13"/>
    </row>
    <row customHeight="1" r="14" ht="20.25">
      <c s="18" r="A14">
        <v>33.0</v>
      </c>
      <c t="s" s="28" r="B14">
        <v>219</v>
      </c>
      <c t="s" s="68" r="C14">
        <v>220</v>
      </c>
      <c s="41" r="D14">
        <v>66.0</v>
      </c>
      <c t="s" s="42" r="E14">
        <v>221</v>
      </c>
      <c s="44" r="F14">
        <v>2814.0</v>
      </c>
      <c s="72" r="G14">
        <v>2948.0</v>
      </c>
      <c s="73" r="H14">
        <v>3082.0</v>
      </c>
      <c s="54" r="I14"/>
      <c s="55" r="J14"/>
      <c s="55" r="K14"/>
      <c s="55" r="L14"/>
      <c s="55" r="M14"/>
      <c s="55" r="N14"/>
      <c s="55" r="O14"/>
      <c s="55" r="P14"/>
      <c s="55" r="Q14"/>
      <c s="55" r="R14"/>
      <c s="55" r="S14"/>
      <c s="55" r="T14"/>
      <c s="55" r="U14"/>
      <c s="55" r="V14"/>
      <c s="55" r="W14"/>
      <c s="55" r="X14"/>
      <c s="55" r="Y14"/>
      <c s="55" r="Z14"/>
      <c s="55" r="AA14"/>
    </row>
    <row customHeight="1" r="15" ht="20.25">
      <c s="18" r="A15">
        <v>34.0</v>
      </c>
      <c t="s" s="68" r="C15">
        <v>222</v>
      </c>
      <c t="s" s="42" r="E15">
        <v>223</v>
      </c>
      <c s="96" r="F15">
        <v>2940.0</v>
      </c>
      <c s="97" r="G15">
        <v>3080.0</v>
      </c>
      <c s="98" r="H15">
        <v>3220.0</v>
      </c>
      <c s="54" r="I15"/>
      <c s="55" r="J15"/>
      <c s="55" r="K15"/>
      <c s="55" r="L15"/>
      <c s="55" r="M15"/>
      <c s="55" r="N15"/>
      <c s="55" r="O15"/>
      <c s="55" r="P15"/>
      <c s="55" r="Q15"/>
      <c s="55" r="R15"/>
      <c s="55" r="S15"/>
      <c s="55" r="T15"/>
      <c s="55" r="U15"/>
      <c s="55" r="V15"/>
      <c s="55" r="W15"/>
      <c s="55" r="X15"/>
      <c s="55" r="Y15"/>
      <c s="55" r="Z15"/>
      <c s="55" r="AA15"/>
    </row>
    <row customHeight="1" r="16" ht="20.25">
      <c s="18" r="A16">
        <v>35.0</v>
      </c>
      <c t="s" s="19" r="B16">
        <v>225</v>
      </c>
      <c t="s" s="137" r="C16">
        <v>226</v>
      </c>
      <c s="21" r="D16">
        <v>67.0</v>
      </c>
      <c t="s" s="22" r="E16">
        <v>227</v>
      </c>
      <c s="39" r="F16">
        <v>2562.0</v>
      </c>
      <c s="52" r="G16">
        <v>2684.0</v>
      </c>
      <c s="53" r="H16">
        <v>2806.0</v>
      </c>
      <c s="54" r="I16"/>
      <c s="55" r="J16"/>
      <c s="55" r="K16"/>
      <c s="55" r="L16"/>
      <c s="55" r="M16"/>
      <c s="55" r="N16"/>
      <c s="55" r="O16"/>
      <c s="55" r="P16"/>
      <c s="55" r="Q16"/>
      <c s="55" r="R16"/>
      <c s="55" r="S16"/>
      <c s="55" r="T16"/>
      <c s="55" r="U16"/>
      <c s="55" r="V16"/>
      <c s="55" r="W16"/>
      <c s="55" r="X16"/>
      <c s="55" r="Y16"/>
      <c s="55" r="Z16"/>
      <c s="55" r="AA16"/>
    </row>
    <row customHeight="1" r="17" ht="20.25">
      <c s="18" r="A17">
        <v>36.0</v>
      </c>
      <c t="s" s="137" r="C17">
        <v>228</v>
      </c>
      <c t="s" s="22" r="E17">
        <v>229</v>
      </c>
      <c s="126" r="F17">
        <v>2856.0</v>
      </c>
      <c s="85" r="G17">
        <v>2992.0</v>
      </c>
      <c s="86" r="H17">
        <v>3128.0</v>
      </c>
      <c s="54" r="I17"/>
      <c s="55" r="J17"/>
      <c s="55" r="K17"/>
      <c s="55" r="L17"/>
      <c s="55" r="M17"/>
      <c s="55" r="N17"/>
      <c s="55" r="O17"/>
      <c s="55" r="P17"/>
      <c s="55" r="Q17"/>
      <c s="55" r="R17"/>
      <c s="55" r="S17"/>
      <c s="55" r="T17"/>
      <c s="55" r="U17"/>
      <c s="55" r="V17"/>
      <c s="55" r="W17"/>
      <c s="55" r="X17"/>
      <c s="55" r="Y17"/>
      <c s="55" r="Z17"/>
      <c s="55" r="AA17"/>
    </row>
    <row customHeight="1" r="18" ht="20.25">
      <c s="18" r="A18">
        <v>37.0</v>
      </c>
      <c t="s" s="137" r="C18">
        <v>230</v>
      </c>
      <c t="s" s="22" r="E18">
        <v>231</v>
      </c>
      <c s="128" r="F18">
        <v>2856.0</v>
      </c>
      <c s="100" r="G18">
        <v>2992.0</v>
      </c>
      <c s="101" r="H18">
        <v>3128.0</v>
      </c>
      <c s="54" r="I18"/>
      <c s="55" r="J18"/>
      <c s="55" r="K18"/>
      <c s="55" r="L18"/>
      <c s="55" r="M18"/>
      <c s="55" r="N18"/>
      <c s="55" r="O18"/>
      <c s="55" r="P18"/>
      <c s="55" r="Q18"/>
      <c s="55" r="R18"/>
      <c s="55" r="S18"/>
      <c s="55" r="T18"/>
      <c s="55" r="U18"/>
      <c s="55" r="V18"/>
      <c s="55" r="W18"/>
      <c s="55" r="X18"/>
      <c s="55" r="Y18"/>
      <c s="55" r="Z18"/>
      <c s="55" r="AA18"/>
    </row>
    <row customHeight="1" r="19" ht="20.25">
      <c s="18" r="A19">
        <v>40.0</v>
      </c>
      <c t="s" s="164" r="B19">
        <v>232</v>
      </c>
      <c t="str" s="167" r="C19">
        <f>HYPERLINK("http://obuvoptorg.ru/wp-content/gallery/sapogi-zhenskie/70-1.jpg","фото1")</f>
        <v>фото1</v>
      </c>
      <c s="41" r="D19">
        <v>70.0</v>
      </c>
      <c t="s" s="42" r="E19">
        <v>477</v>
      </c>
      <c s="44" r="F19">
        <v>2058.0</v>
      </c>
      <c s="72" r="G19">
        <v>2156.0</v>
      </c>
      <c s="73" r="H19">
        <v>2254.0</v>
      </c>
      <c s="54" r="I19"/>
      <c s="55" r="J19"/>
      <c s="55" r="K19"/>
      <c s="55" r="L19"/>
      <c s="55" r="M19"/>
      <c s="55" r="N19"/>
      <c s="55" r="O19"/>
      <c s="55" r="P19"/>
      <c s="55" r="Q19"/>
      <c s="55" r="R19"/>
      <c s="55" r="S19"/>
      <c s="55" r="T19"/>
      <c s="55" r="U19"/>
      <c s="55" r="V19"/>
      <c s="55" r="W19"/>
      <c s="55" r="X19"/>
      <c s="55" r="Y19"/>
      <c s="55" r="Z19"/>
      <c s="55" r="AA19"/>
    </row>
    <row customHeight="1" r="20" ht="20.25">
      <c s="18" r="A20">
        <v>41.0</v>
      </c>
      <c t="str" s="194" r="C20">
        <f>HYPERLINK("http://obuvoptorg.ru/wp-content/gallery/sapogi-zhenskie/70-2.jpg","фото2")</f>
        <v>фото2</v>
      </c>
      <c t="s" s="42" r="E20">
        <v>561</v>
      </c>
      <c s="75" r="F20">
        <v>2184.0</v>
      </c>
      <c s="76" r="G20">
        <v>2288.0</v>
      </c>
      <c s="78" r="H20">
        <v>2392.0</v>
      </c>
      <c s="54" r="I20"/>
      <c s="55" r="J20"/>
      <c s="55" r="K20"/>
      <c s="55" r="L20"/>
      <c s="55" r="M20"/>
      <c s="55" r="N20"/>
      <c s="55" r="O20"/>
      <c s="55" r="P20"/>
      <c s="55" r="Q20"/>
      <c s="55" r="R20"/>
      <c s="55" r="S20"/>
      <c s="55" r="T20"/>
      <c s="55" r="U20"/>
      <c s="55" r="V20"/>
      <c s="55" r="W20"/>
      <c s="55" r="X20"/>
      <c s="55" r="Y20"/>
      <c s="55" r="Z20"/>
      <c s="55" r="AA20"/>
    </row>
    <row customHeight="1" r="21" ht="20.25">
      <c s="18" r="A21">
        <v>42.0</v>
      </c>
      <c s="196" r="C21"/>
      <c t="s" s="42" r="E21">
        <v>571</v>
      </c>
      <c s="96" r="F21">
        <v>2730.0</v>
      </c>
      <c s="97" r="G21">
        <v>2860.0</v>
      </c>
      <c s="98" r="H21">
        <v>2990.0</v>
      </c>
      <c s="54" r="I21"/>
      <c s="55" r="J21"/>
      <c s="55" r="K21"/>
      <c s="55" r="L21"/>
      <c s="55" r="M21"/>
      <c s="55" r="N21"/>
      <c s="55" r="O21"/>
      <c s="55" r="P21"/>
      <c s="55" r="Q21"/>
      <c s="55" r="R21"/>
      <c s="55" r="S21"/>
      <c s="55" r="T21"/>
      <c s="55" r="U21"/>
      <c s="55" r="V21"/>
      <c s="55" r="W21"/>
      <c s="55" r="X21"/>
      <c s="55" r="Y21"/>
      <c s="55" r="Z21"/>
      <c s="55" r="AA21"/>
    </row>
    <row customHeight="1" r="22" ht="20.25">
      <c s="18" r="A22">
        <v>43.0</v>
      </c>
      <c t="s" s="33" r="B22">
        <v>572</v>
      </c>
      <c t="str" s="35" r="C22">
        <f>HYPERLINK("http://obuvoptorg.ru/wp-content/gallery/sapogi-zhenskie/71.jpg","фото1")</f>
        <v>фото1</v>
      </c>
      <c s="21" r="D22">
        <v>71.0</v>
      </c>
      <c t="s" s="22" r="E22">
        <v>574</v>
      </c>
      <c s="52" r="F22">
        <v>2058.0</v>
      </c>
      <c s="52" r="G22">
        <v>2156.0</v>
      </c>
      <c s="53" r="H22">
        <v>2254.0</v>
      </c>
      <c s="54" r="I22"/>
      <c s="55" r="J22"/>
      <c s="55" r="K22"/>
      <c s="55" r="L22"/>
      <c s="55" r="M22"/>
      <c s="55" r="N22"/>
      <c s="55" r="O22"/>
      <c s="55" r="P22"/>
      <c s="55" r="Q22"/>
      <c s="55" r="R22"/>
      <c s="55" r="S22"/>
      <c s="55" r="T22"/>
      <c s="55" r="U22"/>
      <c s="55" r="V22"/>
      <c s="55" r="W22"/>
      <c s="55" r="X22"/>
      <c s="55" r="Y22"/>
      <c s="55" r="Z22"/>
      <c s="55" r="AA22"/>
    </row>
    <row customHeight="1" r="23" ht="20.25">
      <c s="18" r="A23">
        <v>44.0</v>
      </c>
      <c t="str" s="64" r="C23">
        <f>HYPERLINK("http://obuvoptorg.ru/wp-content/gallery/sapogi-zhenskie/71-1.jpg","фото2")</f>
        <v>фото2</v>
      </c>
      <c t="s" s="22" r="E23">
        <v>579</v>
      </c>
      <c s="85" r="F23">
        <v>2268.0</v>
      </c>
      <c s="85" r="G23">
        <v>2376.0</v>
      </c>
      <c s="86" r="H23">
        <v>2484.0</v>
      </c>
      <c s="54" r="I23"/>
      <c s="55" r="J23"/>
      <c s="55" r="K23"/>
      <c s="55" r="L23"/>
      <c s="55" r="M23"/>
      <c s="55" r="N23"/>
      <c s="55" r="O23"/>
      <c s="55" r="P23"/>
      <c s="55" r="Q23"/>
      <c s="55" r="R23"/>
      <c s="55" r="S23"/>
      <c s="55" r="T23"/>
      <c s="55" r="U23"/>
      <c s="55" r="V23"/>
      <c s="55" r="W23"/>
      <c s="55" r="X23"/>
      <c s="55" r="Y23"/>
      <c s="55" r="Z23"/>
      <c s="55" r="AA23"/>
    </row>
    <row customHeight="1" r="24" ht="20.25">
      <c s="18" r="A24">
        <v>46.0</v>
      </c>
      <c t="str" s="64" r="C24">
        <f>HYPERLINK("http://obuvoptorg.ru/wp-content/gallery/sapogi-zhenskie/71-2.jpg","фото3")</f>
        <v>фото3</v>
      </c>
      <c t="s" s="22" r="E24">
        <v>585</v>
      </c>
      <c s="100" r="F24">
        <v>2730.0</v>
      </c>
      <c s="100" r="G24">
        <v>2860.0</v>
      </c>
      <c s="101" r="H24">
        <v>2990.0</v>
      </c>
      <c s="54" r="I24"/>
      <c s="55" r="J24"/>
      <c s="55" r="K24"/>
      <c s="55" r="L24"/>
      <c s="55" r="M24"/>
      <c s="55" r="N24"/>
      <c s="55" r="O24"/>
      <c s="55" r="P24"/>
      <c s="55" r="Q24"/>
      <c s="55" r="R24"/>
      <c s="55" r="S24"/>
      <c s="55" r="T24"/>
      <c s="55" r="U24"/>
      <c s="55" r="V24"/>
      <c s="55" r="W24"/>
      <c s="55" r="X24"/>
      <c s="55" r="Y24"/>
      <c s="55" r="Z24"/>
      <c s="55" r="AA24"/>
    </row>
    <row customHeight="1" r="25" ht="20.25">
      <c s="18" r="A25">
        <v>58.0</v>
      </c>
      <c t="s" s="164" r="B25">
        <v>586</v>
      </c>
      <c t="str" s="167" r="C25">
        <f>HYPERLINK("http://obuvoptorg.ru/wp-content/gallery/sapogi-zhenskie/86-1-%D0%BA%D0%BE%D1%80%D0%B8%D1%87.jpg","фото1")</f>
        <v>фото1</v>
      </c>
      <c s="41" r="D25">
        <v>86.0</v>
      </c>
      <c t="s" s="42" r="E25">
        <v>587</v>
      </c>
      <c s="44" r="F25">
        <v>2352.0</v>
      </c>
      <c s="72" r="G25">
        <v>2464.0</v>
      </c>
      <c s="73" r="H25">
        <v>2576.0</v>
      </c>
      <c s="54" r="I25"/>
      <c s="55" r="J25"/>
      <c s="55" r="K25"/>
      <c s="55" r="L25"/>
      <c s="55" r="M25"/>
      <c s="55" r="N25"/>
      <c s="55" r="O25"/>
      <c s="55" r="P25"/>
      <c s="55" r="Q25"/>
      <c s="55" r="R25"/>
      <c s="55" r="S25"/>
      <c s="55" r="T25"/>
      <c s="55" r="U25"/>
      <c s="55" r="V25"/>
      <c s="55" r="W25"/>
      <c s="55" r="X25"/>
      <c s="55" r="Y25"/>
      <c s="55" r="Z25"/>
      <c s="55" r="AA25"/>
    </row>
    <row customHeight="1" r="26" ht="20.25">
      <c s="18" r="A26">
        <v>59.0</v>
      </c>
      <c t="str" s="194" r="C26">
        <f>HYPERLINK("http://obuvoptorg.ru/wp-content/gallery/sapogi-zhenskie/86-2-%D0%BA%D0%BE%D1%80%D0%B8%D1%87.jpg","фото2")</f>
        <v>фото2</v>
      </c>
      <c t="s" s="42" r="E26">
        <v>589</v>
      </c>
      <c s="75" r="F26">
        <v>2352.0</v>
      </c>
      <c s="76" r="G26">
        <v>2464.0</v>
      </c>
      <c s="78" r="H26">
        <v>2576.0</v>
      </c>
      <c s="54" r="I26"/>
      <c s="55" r="J26"/>
      <c s="55" r="K26"/>
      <c s="55" r="L26"/>
      <c s="55" r="M26"/>
      <c s="55" r="N26"/>
      <c s="55" r="O26"/>
      <c s="55" r="P26"/>
      <c s="55" r="Q26"/>
      <c s="55" r="R26"/>
      <c s="55" r="S26"/>
      <c s="55" r="T26"/>
      <c s="55" r="U26"/>
      <c s="55" r="V26"/>
      <c s="55" r="W26"/>
      <c s="55" r="X26"/>
      <c s="55" r="Y26"/>
      <c s="55" r="Z26"/>
      <c s="55" r="AA26"/>
    </row>
    <row customHeight="1" r="27" ht="20.25">
      <c s="18" r="A27">
        <v>60.0</v>
      </c>
      <c t="str" s="194" r="C27">
        <f>HYPERLINK("http://obuvoptorg.ru/wp-content/gallery/sapogi-zhenskie/86.jpg","фото3")</f>
        <v>фото3</v>
      </c>
      <c t="s" s="42" r="E27">
        <v>594</v>
      </c>
      <c s="75" r="F27">
        <v>2478.0</v>
      </c>
      <c s="76" r="G27">
        <v>2596.0</v>
      </c>
      <c s="78" r="H27">
        <v>2714.0</v>
      </c>
      <c s="54" r="I27"/>
      <c s="55" r="J27"/>
      <c s="55" r="K27"/>
      <c s="55" r="L27"/>
      <c s="55" r="M27"/>
      <c s="55" r="N27"/>
      <c s="55" r="O27"/>
      <c s="55" r="P27"/>
      <c s="55" r="Q27"/>
      <c s="55" r="R27"/>
      <c s="55" r="S27"/>
      <c s="55" r="T27"/>
      <c s="55" r="U27"/>
      <c s="55" r="V27"/>
      <c s="55" r="W27"/>
      <c s="55" r="X27"/>
      <c s="55" r="Y27"/>
      <c s="55" r="Z27"/>
      <c s="55" r="AA27"/>
    </row>
    <row customHeight="1" r="28" ht="20.25">
      <c s="18" r="A28">
        <v>62.0</v>
      </c>
      <c t="str" s="206" r="C28">
        <f>HYPERLINK("http://obuvoptorg.ru/wp-content/gallery/sapogi-zhenskie/86-2.jpg","фото5")</f>
        <v>фото5</v>
      </c>
      <c t="s" s="42" r="E28">
        <v>610</v>
      </c>
      <c s="96" r="F28">
        <v>0.0</v>
      </c>
      <c s="97" r="G28">
        <v>0.0</v>
      </c>
      <c s="98" r="H28">
        <v>0.0</v>
      </c>
      <c s="54" r="I28"/>
      <c s="55" r="J28"/>
      <c s="55" r="K28"/>
      <c s="55" r="L28"/>
      <c s="55" r="M28"/>
      <c s="55" r="N28"/>
      <c s="55" r="O28"/>
      <c s="55" r="P28"/>
      <c s="55" r="Q28"/>
      <c s="55" r="R28"/>
      <c s="55" r="S28"/>
      <c s="55" r="T28"/>
      <c s="55" r="U28"/>
      <c s="55" r="V28"/>
      <c s="55" r="W28"/>
      <c s="55" r="X28"/>
      <c s="55" r="Y28"/>
      <c s="55" r="Z28"/>
      <c s="55" r="AA28"/>
    </row>
    <row customHeight="1" r="29" ht="20.25">
      <c s="18" r="A29">
        <v>71.0</v>
      </c>
      <c t="s" s="33" r="B29">
        <v>612</v>
      </c>
      <c t="str" s="35" r="C29">
        <f>HYPERLINK("http://obuvoptorg.ru/wp-content/gallery/sapogi-zhenskie/117-1.jpg","фото1")</f>
        <v>фото1</v>
      </c>
      <c s="21" r="D29">
        <v>117.0</v>
      </c>
      <c t="s" s="22" r="E29">
        <v>616</v>
      </c>
      <c s="52" r="F29">
        <v>2352.0</v>
      </c>
      <c s="52" r="G29">
        <v>2464.0</v>
      </c>
      <c s="53" r="H29">
        <v>2576.0</v>
      </c>
      <c s="54" r="I29"/>
      <c s="66" r="J29"/>
      <c s="55" r="K29"/>
      <c s="55" r="L29"/>
      <c s="55" r="M29"/>
      <c s="55" r="N29"/>
      <c s="55" r="O29"/>
      <c s="55" r="P29"/>
      <c s="55" r="Q29"/>
      <c s="55" r="R29"/>
      <c s="55" r="S29"/>
      <c s="55" r="T29"/>
      <c s="55" r="U29"/>
      <c s="55" r="V29"/>
      <c s="55" r="W29"/>
      <c s="55" r="X29"/>
      <c s="55" r="Y29"/>
      <c s="55" r="Z29"/>
      <c s="55" r="AA29"/>
    </row>
    <row customHeight="1" r="30" ht="20.25">
      <c s="18" r="A30">
        <v>72.0</v>
      </c>
      <c t="str" s="209" r="C30">
        <f>HYPERLINK("http://obuvoptorg.ru/wp-content/gallery/sapogi-zhenskie/117-2.jpg","фото2")</f>
        <v>фото2</v>
      </c>
      <c t="s" s="22" r="E30">
        <v>637</v>
      </c>
      <c s="100" r="F30">
        <v>2478.0</v>
      </c>
      <c s="100" r="G30">
        <v>2596.0</v>
      </c>
      <c s="101" r="H30">
        <v>2714.0</v>
      </c>
      <c s="54" r="I30"/>
      <c s="66" r="J30"/>
      <c s="55" r="K30"/>
      <c s="55" r="L30"/>
      <c s="55" r="M30"/>
      <c s="55" r="N30"/>
      <c s="55" r="O30"/>
      <c s="55" r="P30"/>
      <c s="55" r="Q30"/>
      <c s="55" r="R30"/>
      <c s="55" r="S30"/>
      <c s="55" r="T30"/>
      <c s="55" r="U30"/>
      <c s="55" r="V30"/>
      <c s="55" r="W30"/>
      <c s="55" r="X30"/>
      <c s="55" r="Y30"/>
      <c s="55" r="Z30"/>
      <c s="55" r="AA30"/>
    </row>
    <row customHeight="1" r="31" ht="20.25">
      <c s="18" r="A31">
        <v>73.0</v>
      </c>
      <c t="s" s="164" r="B31">
        <v>639</v>
      </c>
      <c t="str" s="167" r="C31">
        <f>HYPERLINK("http://obuvoptorg.ru/wp-content/gallery/sapogi-zhenskie/118-1%D0%BA%D0%BE%D1%80.jpg","фото1")</f>
        <v>фото1</v>
      </c>
      <c s="41" r="D31">
        <v>118.0</v>
      </c>
      <c t="s" s="42" r="E31">
        <v>644</v>
      </c>
      <c s="72" r="F31">
        <v>2478.0</v>
      </c>
      <c s="72" r="G31">
        <v>2596.0</v>
      </c>
      <c s="73" r="H31">
        <v>2714.0</v>
      </c>
      <c s="54" r="I31"/>
      <c s="55" r="J31"/>
      <c s="55" r="K31"/>
      <c s="55" r="L31"/>
      <c s="55" r="M31"/>
      <c s="55" r="N31"/>
      <c s="55" r="O31"/>
      <c s="55" r="P31"/>
      <c s="55" r="Q31"/>
      <c s="55" r="R31"/>
      <c s="55" r="S31"/>
      <c s="55" r="T31"/>
      <c s="55" r="U31"/>
      <c s="55" r="V31"/>
      <c s="55" r="W31"/>
      <c s="55" r="X31"/>
      <c s="55" r="Y31"/>
      <c s="55" r="Z31"/>
      <c s="55" r="AA31"/>
    </row>
    <row customHeight="1" r="32" ht="20.25">
      <c s="18" r="A32">
        <v>74.0</v>
      </c>
      <c t="str" s="194" r="C32">
        <f>HYPERLINK("http://obuvoptorg.ru/wp-content/gallery/sapogi-zhenskie/118-1.jpg","фото2")</f>
        <v>фото2</v>
      </c>
      <c t="s" s="42" r="E32">
        <v>657</v>
      </c>
      <c s="76" r="F32">
        <v>2562.0</v>
      </c>
      <c s="76" r="G32">
        <v>2684.0</v>
      </c>
      <c s="78" r="H32">
        <v>2806.0</v>
      </c>
      <c s="54" r="I32"/>
      <c s="55" r="J32"/>
      <c s="55" r="K32"/>
      <c s="55" r="L32"/>
      <c s="55" r="M32"/>
      <c s="55" r="N32"/>
      <c s="55" r="O32"/>
      <c s="55" r="P32"/>
      <c s="55" r="Q32"/>
      <c s="55" r="R32"/>
      <c s="55" r="S32"/>
      <c s="55" r="T32"/>
      <c s="55" r="U32"/>
      <c s="55" r="V32"/>
      <c s="55" r="W32"/>
      <c s="55" r="X32"/>
      <c s="55" r="Y32"/>
      <c s="55" r="Z32"/>
      <c s="55" r="AA32"/>
    </row>
    <row customHeight="1" r="33" ht="20.25">
      <c s="18" r="A33"/>
      <c t="str" s="206" r="C33">
        <f>HYPERLINK("http://obuvoptorg.ru/wp-content/gallery/sapogi-zhenskie/118-2.jpg","фото3")</f>
        <v>фото3</v>
      </c>
      <c t="s" s="42" r="E33">
        <v>690</v>
      </c>
      <c s="97" r="F33"/>
      <c s="97" r="G33"/>
      <c s="98" r="H33"/>
      <c s="54" r="I33"/>
      <c s="66" r="J33"/>
      <c s="55" r="K33"/>
      <c s="55" r="L33"/>
      <c s="55" r="M33"/>
      <c s="55" r="N33"/>
      <c s="55" r="O33"/>
      <c s="55" r="P33"/>
      <c s="55" r="Q33"/>
      <c s="55" r="R33"/>
      <c s="55" r="S33"/>
      <c s="55" r="T33"/>
      <c s="55" r="U33"/>
      <c s="55" r="V33"/>
      <c s="55" r="W33"/>
      <c s="55" r="X33"/>
      <c s="55" r="Y33"/>
      <c s="55" r="Z33"/>
      <c s="55" r="AA33"/>
    </row>
    <row customHeight="1" r="34" ht="20.25">
      <c s="18" r="A34">
        <v>75.0</v>
      </c>
      <c t="s" s="33" r="B34">
        <v>698</v>
      </c>
      <c t="str" s="35" r="C34">
        <f>HYPERLINK("http://obuvoptorg.ru/wp-content/gallery/sapogi-zhenskie/120.jpg","фото1")</f>
        <v>фото1</v>
      </c>
      <c s="21" r="D34">
        <v>120.0</v>
      </c>
      <c t="s" s="22" r="E34">
        <v>709</v>
      </c>
      <c s="52" r="F34">
        <v>2226.0</v>
      </c>
      <c s="52" r="G34">
        <v>2332.0</v>
      </c>
      <c s="53" r="H34">
        <v>2438.0</v>
      </c>
      <c s="54" r="I34"/>
      <c s="66" r="J34"/>
      <c s="55" r="K34"/>
      <c s="55" r="L34"/>
      <c s="55" r="M34"/>
      <c s="55" r="N34"/>
      <c s="55" r="O34"/>
      <c s="55" r="P34"/>
      <c s="55" r="Q34"/>
      <c s="55" r="R34"/>
      <c s="55" r="S34"/>
      <c s="55" r="T34"/>
      <c s="55" r="U34"/>
      <c s="55" r="V34"/>
      <c s="55" r="W34"/>
      <c s="55" r="X34"/>
      <c s="55" r="Y34"/>
      <c s="55" r="Z34"/>
      <c s="55" r="AA34"/>
    </row>
    <row customHeight="1" r="35" ht="20.25">
      <c s="18" r="A35">
        <v>76.0</v>
      </c>
      <c t="str" s="64" r="C35">
        <f>HYPERLINK("http://obuvoptorg.ru/wp-content/gallery/sapogi-zhenskie/120-2.jpg","фото2")</f>
        <v>фото2</v>
      </c>
      <c t="s" s="22" r="E35">
        <v>719</v>
      </c>
      <c s="85" r="F35">
        <v>2310.0</v>
      </c>
      <c s="85" r="G35">
        <v>2420.0</v>
      </c>
      <c s="86" r="H35">
        <v>2530.0</v>
      </c>
      <c s="54" r="I35"/>
      <c s="66" r="J35"/>
      <c s="55" r="K35"/>
      <c s="55" r="L35"/>
      <c s="55" r="M35"/>
      <c s="55" r="N35"/>
      <c s="55" r="O35"/>
      <c s="55" r="P35"/>
      <c s="55" r="Q35"/>
      <c s="55" r="R35"/>
      <c s="55" r="S35"/>
      <c s="55" r="T35"/>
      <c s="55" r="U35"/>
      <c s="55" r="V35"/>
      <c s="55" r="W35"/>
      <c s="55" r="X35"/>
      <c s="55" r="Y35"/>
      <c s="55" r="Z35"/>
      <c s="55" r="AA35"/>
    </row>
    <row customHeight="1" r="36" ht="20.25">
      <c s="18" r="A36">
        <v>77.0</v>
      </c>
      <c s="224" r="C36"/>
      <c t="s" s="22" r="E36">
        <v>778</v>
      </c>
      <c s="85" r="F36">
        <v>2436.0</v>
      </c>
      <c s="85" r="G36">
        <v>2552.0</v>
      </c>
      <c s="86" r="H36">
        <v>2668.0</v>
      </c>
      <c s="54" r="I36"/>
      <c s="66" r="J36"/>
      <c s="55" r="K36"/>
      <c s="55" r="L36"/>
      <c s="55" r="M36"/>
      <c s="55" r="N36"/>
      <c s="55" r="O36"/>
      <c s="55" r="P36"/>
      <c s="55" r="Q36"/>
      <c s="55" r="R36"/>
      <c s="55" r="S36"/>
      <c s="55" r="T36"/>
      <c s="55" r="U36"/>
      <c s="55" r="V36"/>
      <c s="55" r="W36"/>
      <c s="55" r="X36"/>
      <c s="55" r="Y36"/>
      <c s="55" r="Z36"/>
      <c s="55" r="AA36"/>
    </row>
    <row customHeight="1" r="37" ht="20.25">
      <c s="18" r="A37">
        <v>78.0</v>
      </c>
      <c s="226" r="C37"/>
      <c t="s" s="22" r="E37">
        <v>809</v>
      </c>
      <c s="100" r="F37">
        <v>2520.0</v>
      </c>
      <c s="100" r="G37">
        <v>2640.0</v>
      </c>
      <c s="101" r="H37">
        <v>2760.0</v>
      </c>
      <c s="54" r="I37"/>
      <c s="66" r="J37"/>
      <c s="55" r="K37"/>
      <c s="55" r="L37"/>
      <c s="55" r="M37"/>
      <c s="55" r="N37"/>
      <c s="55" r="O37"/>
      <c s="55" r="P37"/>
      <c s="55" r="Q37"/>
      <c s="55" r="R37"/>
      <c s="55" r="S37"/>
      <c s="55" r="T37"/>
      <c s="55" r="U37"/>
      <c s="55" r="V37"/>
      <c s="55" r="W37"/>
      <c s="55" r="X37"/>
      <c s="55" r="Y37"/>
      <c s="55" r="Z37"/>
      <c s="55" r="AA37"/>
    </row>
    <row customHeight="1" r="38" ht="20.25">
      <c s="18" r="A38">
        <v>79.0</v>
      </c>
      <c t="s" s="28" r="B38">
        <v>810</v>
      </c>
      <c t="str" s="114" r="C38">
        <f>HYPERLINK("http://obuvoptorg.ru/wp-content/gallery/sapogi-zhenskie/199-%D1%80%D0%BE%D0%B7-%D0%BD%D0%B0-%D0%B7%D0%B8%D1%82%D0%B5.jpg","фото1")</f>
        <v>фото1</v>
      </c>
      <c s="41" r="D38">
        <v>199.0</v>
      </c>
      <c t="s" s="42" r="E38">
        <v>812</v>
      </c>
      <c s="72" r="F38">
        <v>2352.0</v>
      </c>
      <c s="72" r="G38">
        <v>2464.0</v>
      </c>
      <c s="73" r="H38">
        <v>2576.0</v>
      </c>
      <c s="54" r="I38"/>
      <c s="55" r="J38"/>
      <c s="55" r="K38"/>
      <c s="55" r="L38"/>
      <c s="55" r="M38"/>
      <c s="55" r="N38"/>
      <c s="55" r="O38"/>
      <c s="55" r="P38"/>
      <c s="55" r="Q38"/>
      <c s="55" r="R38"/>
      <c s="55" r="S38"/>
      <c s="55" r="T38"/>
      <c s="55" r="U38"/>
      <c s="55" r="V38"/>
      <c s="55" r="W38"/>
      <c s="55" r="X38"/>
      <c s="55" r="Y38"/>
      <c s="55" r="Z38"/>
      <c s="55" r="AA38"/>
    </row>
    <row customHeight="1" r="39" ht="20.25">
      <c s="18" r="A39">
        <v>80.0</v>
      </c>
      <c t="str" s="114" r="C39">
        <f>HYPERLINK("http://obuvoptorg.ru/wp-content/gallery/sapogi-zhenskie/199.jpg","фото2")</f>
        <v>фото2</v>
      </c>
      <c t="s" s="42" r="E39">
        <v>815</v>
      </c>
      <c s="76" r="F39">
        <v>2436.0</v>
      </c>
      <c s="76" r="G39">
        <v>2552.0</v>
      </c>
      <c s="78" r="H39">
        <v>2668.0</v>
      </c>
      <c s="54" r="I39"/>
      <c s="55" r="J39"/>
      <c s="55" r="K39"/>
      <c s="55" r="L39"/>
      <c s="55" r="M39"/>
      <c s="55" r="N39"/>
      <c s="55" r="O39"/>
      <c s="55" r="P39"/>
      <c s="55" r="Q39"/>
      <c s="55" r="R39"/>
      <c s="55" r="S39"/>
      <c s="55" r="T39"/>
      <c s="55" r="U39"/>
      <c s="55" r="V39"/>
      <c s="55" r="W39"/>
      <c s="55" r="X39"/>
      <c s="55" r="Y39"/>
      <c s="55" r="Z39"/>
      <c s="55" r="AA39"/>
    </row>
    <row customHeight="1" r="40" ht="20.25">
      <c s="18" r="A40">
        <v>81.0</v>
      </c>
      <c t="str" s="114" r="C40">
        <f>HYPERLINK("http://obuvoptorg.ru/wp-content/gallery/sapogi-zhenskie/199-5.jpg","фото3")</f>
        <v>фото3</v>
      </c>
      <c t="s" s="42" r="E40">
        <v>818</v>
      </c>
      <c s="76" r="F40">
        <v>0.0</v>
      </c>
      <c s="76" r="G40">
        <v>0.0</v>
      </c>
      <c s="78" r="H40">
        <v>0.0</v>
      </c>
      <c s="54" r="I40"/>
      <c s="55" r="J40"/>
      <c s="55" r="K40"/>
      <c s="55" r="L40"/>
      <c s="55" r="M40"/>
      <c s="55" r="N40"/>
      <c s="55" r="O40"/>
      <c s="55" r="P40"/>
      <c s="55" r="Q40"/>
      <c s="55" r="R40"/>
      <c s="55" r="S40"/>
      <c s="55" r="T40"/>
      <c s="55" r="U40"/>
      <c s="55" r="V40"/>
      <c s="55" r="W40"/>
      <c s="55" r="X40"/>
      <c s="55" r="Y40"/>
      <c s="55" r="Z40"/>
      <c s="55" r="AA40"/>
    </row>
    <row customHeight="1" r="41" ht="20.25">
      <c s="18" r="A41">
        <v>82.0</v>
      </c>
      <c t="str" s="114" r="C41">
        <f>HYPERLINK("http://obuvoptorg.ru/wp-content/gallery/sapogi-zhenskie/199-2.jpg","фото4")</f>
        <v>фото4</v>
      </c>
      <c t="s" s="42" r="E41">
        <v>823</v>
      </c>
      <c s="76" r="F41">
        <v>2478.0</v>
      </c>
      <c s="76" r="G41">
        <v>2596.0</v>
      </c>
      <c s="78" r="H41">
        <v>2714.0</v>
      </c>
      <c s="54" r="I41"/>
      <c s="55" r="J41"/>
      <c s="55" r="K41"/>
      <c s="55" r="L41"/>
      <c s="55" r="M41"/>
      <c s="55" r="N41"/>
      <c s="55" r="O41"/>
      <c s="55" r="P41"/>
      <c s="55" r="Q41"/>
      <c s="55" r="R41"/>
      <c s="55" r="S41"/>
      <c s="55" r="T41"/>
      <c s="55" r="U41"/>
      <c s="55" r="V41"/>
      <c s="55" r="W41"/>
      <c s="55" r="X41"/>
      <c s="55" r="Y41"/>
      <c s="55" r="Z41"/>
      <c s="55" r="AA41"/>
    </row>
    <row customHeight="1" r="42" ht="20.25">
      <c s="18" r="A42">
        <v>83.0</v>
      </c>
      <c t="str" s="114" r="C42">
        <f>HYPERLINK("http://obuvoptorg.ru/wp-content/gallery/sapogi-zhenskie/199-3.jpg","фото5")</f>
        <v>фото5</v>
      </c>
      <c t="s" s="42" r="E42">
        <v>825</v>
      </c>
      <c s="76" r="F42">
        <v>2478.0</v>
      </c>
      <c s="76" r="G42">
        <v>2596.0</v>
      </c>
      <c s="78" r="H42">
        <v>2714.0</v>
      </c>
      <c s="54" r="I42"/>
      <c s="55" r="J42"/>
      <c s="55" r="K42"/>
      <c s="55" r="L42"/>
      <c s="55" r="M42"/>
      <c s="55" r="N42"/>
      <c s="55" r="O42"/>
      <c s="55" r="P42"/>
      <c s="55" r="Q42"/>
      <c s="55" r="R42"/>
      <c s="55" r="S42"/>
      <c s="55" r="T42"/>
      <c s="55" r="U42"/>
      <c s="55" r="V42"/>
      <c s="55" r="W42"/>
      <c s="55" r="X42"/>
      <c s="55" r="Y42"/>
      <c s="55" r="Z42"/>
      <c s="55" r="AA42"/>
    </row>
    <row customHeight="1" r="43" ht="20.25">
      <c s="18" r="A43"/>
      <c t="str" s="114" r="C43">
        <f>HYPERLINK("http://obuvoptorg.ru/wp-content/gallery/sapogi-zhenskie/199-1.jpg","фото6")</f>
        <v>фото6</v>
      </c>
      <c s="42" r="E43"/>
      <c s="97" r="F43"/>
      <c s="97" r="G43"/>
      <c s="98" r="H43"/>
      <c s="54" r="I43"/>
      <c s="55" r="J43"/>
      <c s="55" r="K43"/>
      <c s="55" r="L43"/>
      <c s="55" r="M43"/>
      <c s="55" r="N43"/>
      <c s="55" r="O43"/>
      <c s="55" r="P43"/>
      <c s="55" r="Q43"/>
      <c s="55" r="R43"/>
      <c s="55" r="S43"/>
      <c s="55" r="T43"/>
      <c s="55" r="U43"/>
      <c s="55" r="V43"/>
      <c s="55" r="W43"/>
      <c s="55" r="X43"/>
      <c s="55" r="Y43"/>
      <c s="55" r="Z43"/>
      <c s="55" r="AA43"/>
    </row>
    <row customHeight="1" r="44" ht="20.25">
      <c s="18" r="A44">
        <v>84.0</v>
      </c>
      <c t="s" s="19" r="B44">
        <v>826</v>
      </c>
      <c t="s" s="137" r="C44">
        <v>827</v>
      </c>
      <c s="21" r="D44">
        <v>200.0</v>
      </c>
      <c t="s" s="22" r="E44">
        <v>828</v>
      </c>
      <c s="52" r="F44">
        <v>2898.0</v>
      </c>
      <c s="52" r="G44">
        <v>3036.0</v>
      </c>
      <c s="53" r="H44">
        <v>3174.0</v>
      </c>
      <c s="54" r="I44"/>
      <c s="55" r="J44"/>
      <c s="55" r="K44"/>
      <c s="55" r="L44"/>
      <c s="55" r="M44"/>
      <c s="55" r="N44"/>
      <c s="55" r="O44"/>
      <c s="55" r="P44"/>
      <c s="55" r="Q44"/>
      <c s="55" r="R44"/>
      <c s="55" r="S44"/>
      <c s="55" r="T44"/>
      <c s="55" r="U44"/>
      <c s="55" r="V44"/>
      <c s="55" r="W44"/>
      <c s="55" r="X44"/>
      <c s="55" r="Y44"/>
      <c s="55" r="Z44"/>
      <c s="55" r="AA44"/>
    </row>
    <row customHeight="1" r="45" ht="20.25">
      <c s="18" r="A45">
        <v>85.0</v>
      </c>
      <c t="s" s="137" r="C45">
        <v>830</v>
      </c>
      <c t="s" s="22" r="E45">
        <v>831</v>
      </c>
      <c s="85" r="F45">
        <v>2898.0</v>
      </c>
      <c s="85" r="G45">
        <v>3036.0</v>
      </c>
      <c s="86" r="H45">
        <v>3174.0</v>
      </c>
      <c s="54" r="I45"/>
      <c s="55" r="J45"/>
      <c s="55" r="K45"/>
      <c s="55" r="L45"/>
      <c s="55" r="M45"/>
      <c s="55" r="N45"/>
      <c s="55" r="O45"/>
      <c s="55" r="P45"/>
      <c s="55" r="Q45"/>
      <c s="55" r="R45"/>
      <c s="55" r="S45"/>
      <c s="55" r="T45"/>
      <c s="55" r="U45"/>
      <c s="55" r="V45"/>
      <c s="55" r="W45"/>
      <c s="55" r="X45"/>
      <c s="55" r="Y45"/>
      <c s="55" r="Z45"/>
      <c s="55" r="AA45"/>
    </row>
    <row customHeight="1" r="46" ht="20.25">
      <c s="18" r="A46">
        <v>86.0</v>
      </c>
      <c t="s" s="137" r="C46">
        <v>832</v>
      </c>
      <c t="s" s="22" r="E46">
        <v>833</v>
      </c>
      <c s="100" r="F46">
        <v>2940.0</v>
      </c>
      <c s="100" r="G46">
        <v>3080.0</v>
      </c>
      <c s="101" r="H46">
        <v>3220.0</v>
      </c>
      <c s="54" r="I46"/>
      <c s="55" r="J46"/>
      <c s="55" r="K46"/>
      <c s="55" r="L46"/>
      <c s="55" r="M46"/>
      <c s="55" r="N46"/>
      <c s="55" r="O46"/>
      <c s="55" r="P46"/>
      <c s="55" r="Q46"/>
      <c s="55" r="R46"/>
      <c s="55" r="S46"/>
      <c s="55" r="T46"/>
      <c s="55" r="U46"/>
      <c s="55" r="V46"/>
      <c s="55" r="W46"/>
      <c s="55" r="X46"/>
      <c s="55" r="Y46"/>
      <c s="55" r="Z46"/>
      <c s="55" r="AA46"/>
    </row>
    <row customHeight="1" r="47" ht="20.25">
      <c s="18" r="A47">
        <v>109.0</v>
      </c>
      <c t="s" s="28" r="B47">
        <v>834</v>
      </c>
      <c t="s" s="68" r="C47">
        <v>835</v>
      </c>
      <c s="41" r="D47">
        <v>219.0</v>
      </c>
      <c t="s" s="42" r="E47">
        <v>836</v>
      </c>
      <c s="72" r="F47">
        <v>2646.0</v>
      </c>
      <c s="72" r="G47">
        <v>2772.0</v>
      </c>
      <c s="73" r="H47">
        <v>2898.0</v>
      </c>
      <c s="54" r="I47"/>
      <c s="55" r="J47"/>
      <c s="55" r="K47"/>
      <c s="55" r="L47"/>
      <c s="55" r="M47"/>
      <c s="55" r="N47"/>
      <c s="55" r="O47"/>
      <c s="55" r="P47"/>
      <c s="55" r="Q47"/>
      <c s="55" r="R47"/>
      <c s="55" r="S47"/>
      <c s="55" r="T47"/>
      <c s="55" r="U47"/>
      <c s="55" r="V47"/>
      <c s="55" r="W47"/>
      <c s="55" r="X47"/>
      <c s="55" r="Y47"/>
      <c s="55" r="Z47"/>
      <c s="55" r="AA47"/>
    </row>
    <row customHeight="1" r="48" ht="20.25">
      <c s="18" r="A48">
        <v>110.0</v>
      </c>
      <c t="s" s="68" r="C48">
        <v>838</v>
      </c>
      <c t="s" s="42" r="E48">
        <v>839</v>
      </c>
      <c s="76" r="F48">
        <v>2814.0</v>
      </c>
      <c s="76" r="G48">
        <v>2948.0</v>
      </c>
      <c s="78" r="H48">
        <v>3082.0</v>
      </c>
      <c s="54" r="I48"/>
      <c s="55" r="J48"/>
      <c s="55" r="K48"/>
      <c s="55" r="L48"/>
      <c s="55" r="M48"/>
      <c s="55" r="N48"/>
      <c s="55" r="O48"/>
      <c s="55" r="P48"/>
      <c s="55" r="Q48"/>
      <c s="55" r="R48"/>
      <c s="55" r="S48"/>
      <c s="55" r="T48"/>
      <c s="55" r="U48"/>
      <c s="55" r="V48"/>
      <c s="55" r="W48"/>
      <c s="55" r="X48"/>
      <c s="55" r="Y48"/>
      <c s="55" r="Z48"/>
      <c s="55" r="AA48"/>
    </row>
    <row customHeight="1" r="49" ht="20.25">
      <c s="18" r="A49">
        <v>111.0</v>
      </c>
      <c t="s" s="68" r="C49">
        <v>840</v>
      </c>
      <c t="s" s="42" r="E49">
        <v>841</v>
      </c>
      <c s="97" r="F49">
        <v>2814.0</v>
      </c>
      <c s="97" r="G49">
        <v>2948.0</v>
      </c>
      <c s="98" r="H49">
        <v>3082.0</v>
      </c>
      <c s="54" r="I49"/>
      <c s="55" r="J49"/>
      <c s="55" r="K49"/>
      <c s="55" r="L49"/>
      <c s="55" r="M49"/>
      <c s="55" r="N49"/>
      <c s="55" r="O49"/>
      <c s="55" r="P49"/>
      <c s="55" r="Q49"/>
      <c s="55" r="R49"/>
      <c s="55" r="S49"/>
      <c s="55" r="T49"/>
      <c s="55" r="U49"/>
      <c s="55" r="V49"/>
      <c s="55" r="W49"/>
      <c s="55" r="X49"/>
      <c s="55" r="Y49"/>
      <c s="55" r="Z49"/>
      <c s="55" r="AA49"/>
    </row>
    <row customHeight="1" r="50" ht="20.25">
      <c s="18" r="A50">
        <v>112.0</v>
      </c>
      <c t="s" s="19" r="B50">
        <v>843</v>
      </c>
      <c t="s" s="137" r="C50">
        <v>844</v>
      </c>
      <c s="21" r="D50">
        <v>220.0</v>
      </c>
      <c t="s" s="22" r="E50">
        <v>845</v>
      </c>
      <c s="52" r="F50">
        <v>2310.0</v>
      </c>
      <c s="52" r="G50">
        <v>2420.0</v>
      </c>
      <c s="53" r="H50">
        <v>2530.0</v>
      </c>
      <c s="54" r="I50"/>
      <c s="55" r="J50"/>
      <c s="55" r="K50"/>
      <c s="55" r="L50"/>
      <c s="55" r="M50"/>
      <c s="55" r="N50"/>
      <c s="55" r="O50"/>
      <c s="55" r="P50"/>
      <c s="55" r="Q50"/>
      <c s="55" r="R50"/>
      <c s="55" r="S50"/>
      <c s="55" r="T50"/>
      <c s="55" r="U50"/>
      <c s="55" r="V50"/>
      <c s="55" r="W50"/>
      <c s="55" r="X50"/>
      <c s="55" r="Y50"/>
      <c s="55" r="Z50"/>
      <c s="55" r="AA50"/>
    </row>
    <row customHeight="1" r="51" ht="20.25">
      <c s="18" r="A51">
        <v>113.0</v>
      </c>
      <c t="s" s="137" r="C51">
        <v>847</v>
      </c>
      <c t="s" s="22" r="E51">
        <v>848</v>
      </c>
      <c s="85" r="F51">
        <v>2646.0</v>
      </c>
      <c s="85" r="G51">
        <v>2772.0</v>
      </c>
      <c s="86" r="H51">
        <v>2898.0</v>
      </c>
      <c s="54" r="I51"/>
      <c s="55" r="J51"/>
      <c s="55" r="K51"/>
      <c s="55" r="L51"/>
      <c s="55" r="M51"/>
      <c s="55" r="N51"/>
      <c s="55" r="O51"/>
      <c s="55" r="P51"/>
      <c s="55" r="Q51"/>
      <c s="55" r="R51"/>
      <c s="55" r="S51"/>
      <c s="55" r="T51"/>
      <c s="55" r="U51"/>
      <c s="55" r="V51"/>
      <c s="55" r="W51"/>
      <c s="55" r="X51"/>
      <c s="55" r="Y51"/>
      <c s="55" r="Z51"/>
      <c s="55" r="AA51"/>
    </row>
    <row customHeight="1" r="52" ht="20.25">
      <c s="18" r="A52">
        <v>114.0</v>
      </c>
      <c t="s" s="137" r="C52">
        <v>851</v>
      </c>
      <c t="s" s="22" r="E52">
        <v>853</v>
      </c>
      <c s="100" r="F52">
        <v>2646.0</v>
      </c>
      <c s="100" r="G52">
        <v>2772.0</v>
      </c>
      <c s="101" r="H52">
        <v>2898.0</v>
      </c>
      <c s="54" r="I52"/>
      <c s="55" r="J52"/>
      <c s="55" r="K52"/>
      <c s="55" r="L52"/>
      <c s="55" r="M52"/>
      <c s="55" r="N52"/>
      <c s="55" r="O52"/>
      <c s="55" r="P52"/>
      <c s="55" r="Q52"/>
      <c s="55" r="R52"/>
      <c s="55" r="S52"/>
      <c s="55" r="T52"/>
      <c s="55" r="U52"/>
      <c s="55" r="V52"/>
      <c s="55" r="W52"/>
      <c s="55" r="X52"/>
      <c s="55" r="Y52"/>
      <c s="55" r="Z52"/>
      <c s="55" r="AA52"/>
    </row>
    <row customHeight="1" r="53" ht="20.25">
      <c s="18" r="A53">
        <v>115.0</v>
      </c>
      <c t="s" s="28" r="B53">
        <v>858</v>
      </c>
      <c t="s" s="68" r="C53">
        <v>859</v>
      </c>
      <c s="41" r="D53">
        <v>221.0</v>
      </c>
      <c t="s" s="42" r="E53">
        <v>860</v>
      </c>
      <c s="72" r="F53">
        <v>2394.0</v>
      </c>
      <c s="72" r="G53">
        <v>2508.0</v>
      </c>
      <c s="73" r="H53">
        <v>2622.0</v>
      </c>
      <c s="54" r="I53"/>
      <c s="55" r="J53"/>
      <c s="55" r="K53"/>
      <c s="55" r="L53"/>
      <c s="55" r="M53"/>
      <c s="55" r="N53"/>
      <c s="55" r="O53"/>
      <c s="55" r="P53"/>
      <c s="55" r="Q53"/>
      <c s="55" r="R53"/>
      <c s="55" r="S53"/>
      <c s="55" r="T53"/>
      <c s="55" r="U53"/>
      <c s="55" r="V53"/>
      <c s="55" r="W53"/>
      <c s="55" r="X53"/>
      <c s="55" r="Y53"/>
      <c s="55" r="Z53"/>
      <c s="55" r="AA53"/>
    </row>
    <row customHeight="1" r="54" ht="20.25">
      <c s="18" r="A54">
        <v>116.0</v>
      </c>
      <c t="s" s="68" r="C54">
        <v>864</v>
      </c>
      <c t="s" s="42" r="E54">
        <v>865</v>
      </c>
      <c s="97" r="F54">
        <v>2520.0</v>
      </c>
      <c s="97" r="G54">
        <v>2640.0</v>
      </c>
      <c s="98" r="H54">
        <v>2760.0</v>
      </c>
      <c s="54" r="I54"/>
      <c s="55" r="J54"/>
      <c s="55" r="K54"/>
      <c s="55" r="L54"/>
      <c s="55" r="M54"/>
      <c s="55" r="N54"/>
      <c s="55" r="O54"/>
      <c s="55" r="P54"/>
      <c s="55" r="Q54"/>
      <c s="55" r="R54"/>
      <c s="55" r="S54"/>
      <c s="55" r="T54"/>
      <c s="55" r="U54"/>
      <c s="55" r="V54"/>
      <c s="55" r="W54"/>
      <c s="55" r="X54"/>
      <c s="55" r="Y54"/>
      <c s="55" r="Z54"/>
      <c s="55" r="AA54"/>
    </row>
    <row customHeight="1" r="55" ht="20.25">
      <c s="18" r="A55">
        <v>117.0</v>
      </c>
      <c t="s" s="19" r="B55">
        <v>868</v>
      </c>
      <c t="s" s="137" r="C55">
        <v>869</v>
      </c>
      <c s="21" r="D55">
        <v>224.0</v>
      </c>
      <c t="s" s="22" r="E55">
        <v>870</v>
      </c>
      <c s="52" r="F55">
        <v>2226.0</v>
      </c>
      <c s="52" r="G55">
        <v>2332.0</v>
      </c>
      <c s="53" r="H55">
        <v>2438.0</v>
      </c>
      <c s="54" r="I55"/>
      <c s="55" r="J55"/>
      <c s="55" r="K55"/>
      <c s="55" r="L55"/>
      <c s="55" r="M55"/>
      <c s="55" r="N55"/>
      <c s="55" r="O55"/>
      <c s="55" r="P55"/>
      <c s="55" r="Q55"/>
      <c s="55" r="R55"/>
      <c s="55" r="S55"/>
      <c s="55" r="T55"/>
      <c s="55" r="U55"/>
      <c s="55" r="V55"/>
      <c s="55" r="W55"/>
      <c s="55" r="X55"/>
      <c s="55" r="Y55"/>
      <c s="55" r="Z55"/>
      <c s="55" r="AA55"/>
    </row>
    <row customHeight="1" r="56" ht="20.25">
      <c s="18" r="A56">
        <v>118.0</v>
      </c>
      <c t="s" s="137" r="C56">
        <v>874</v>
      </c>
      <c t="s" s="22" r="E56">
        <v>875</v>
      </c>
      <c s="85" r="F56">
        <v>2310.0</v>
      </c>
      <c s="85" r="G56">
        <v>2420.0</v>
      </c>
      <c s="86" r="H56">
        <v>2530.0</v>
      </c>
      <c s="54" r="I56"/>
      <c s="55" r="J56"/>
      <c s="55" r="K56"/>
      <c s="55" r="L56"/>
      <c s="55" r="M56"/>
      <c s="55" r="N56"/>
      <c s="55" r="O56"/>
      <c s="55" r="P56"/>
      <c s="55" r="Q56"/>
      <c s="55" r="R56"/>
      <c s="55" r="S56"/>
      <c s="55" r="T56"/>
      <c s="55" r="U56"/>
      <c s="55" r="V56"/>
      <c s="55" r="W56"/>
      <c s="55" r="X56"/>
      <c s="55" r="Y56"/>
      <c s="55" r="Z56"/>
      <c s="55" r="AA56"/>
    </row>
    <row customHeight="1" r="57" ht="20.25">
      <c s="18" r="A57">
        <v>119.0</v>
      </c>
      <c t="s" s="137" r="C57">
        <v>880</v>
      </c>
      <c t="s" s="22" r="E57">
        <v>883</v>
      </c>
      <c s="85" r="F57">
        <v>2352.0</v>
      </c>
      <c s="85" r="G57">
        <v>2464.0</v>
      </c>
      <c s="86" r="H57">
        <v>2576.0</v>
      </c>
      <c s="54" r="I57"/>
      <c s="55" r="J57"/>
      <c s="55" r="K57"/>
      <c s="55" r="L57"/>
      <c s="55" r="M57"/>
      <c s="55" r="N57"/>
      <c s="55" r="O57"/>
      <c s="55" r="P57"/>
      <c s="55" r="Q57"/>
      <c s="55" r="R57"/>
      <c s="55" r="S57"/>
      <c s="55" r="T57"/>
      <c s="55" r="U57"/>
      <c s="55" r="V57"/>
      <c s="55" r="W57"/>
      <c s="55" r="X57"/>
      <c s="55" r="Y57"/>
      <c s="55" r="Z57"/>
      <c s="55" r="AA57"/>
    </row>
    <row customHeight="1" r="58" ht="20.25">
      <c s="18" r="A58">
        <v>120.0</v>
      </c>
      <c t="s" s="137" r="C58">
        <v>885</v>
      </c>
      <c t="s" s="22" r="E58">
        <v>887</v>
      </c>
      <c s="100" r="F58">
        <v>2436.0</v>
      </c>
      <c s="100" r="G58">
        <v>2552.0</v>
      </c>
      <c s="101" r="H58">
        <v>2668.0</v>
      </c>
      <c s="54" r="I58"/>
      <c s="55" r="J58"/>
      <c s="55" r="K58"/>
      <c s="55" r="L58"/>
      <c s="55" r="M58"/>
      <c s="55" r="N58"/>
      <c s="55" r="O58"/>
      <c s="55" r="P58"/>
      <c s="55" r="Q58"/>
      <c s="55" r="R58"/>
      <c s="55" r="S58"/>
      <c s="55" r="T58"/>
      <c s="55" r="U58"/>
      <c s="55" r="V58"/>
      <c s="55" r="W58"/>
      <c s="55" r="X58"/>
      <c s="55" r="Y58"/>
      <c s="55" r="Z58"/>
      <c s="55" r="AA58"/>
    </row>
    <row customHeight="1" r="59" ht="20.25">
      <c s="18" r="A59">
        <v>129.0</v>
      </c>
      <c t="s" s="28" r="B59">
        <v>890</v>
      </c>
      <c t="str" s="114" r="C59">
        <f>HYPERLINK("http://obuvoptorg.ru/wp-content/gallery/sapogi-zhenskie/234.jpg","фото1")</f>
        <v>фото1</v>
      </c>
      <c s="41" r="D59">
        <v>234.0</v>
      </c>
      <c t="s" s="42" r="E59">
        <v>895</v>
      </c>
      <c s="72" r="F59">
        <v>2058.0</v>
      </c>
      <c s="72" r="G59">
        <v>2156.0</v>
      </c>
      <c s="73" r="H59">
        <v>2254.0</v>
      </c>
      <c s="54" r="I59"/>
      <c s="55" r="J59"/>
      <c s="55" r="K59"/>
      <c s="55" r="L59"/>
      <c s="55" r="M59"/>
      <c s="55" r="N59"/>
      <c s="55" r="O59"/>
      <c s="55" r="P59"/>
      <c s="55" r="Q59"/>
      <c s="55" r="R59"/>
      <c s="55" r="S59"/>
      <c s="55" r="T59"/>
      <c s="55" r="U59"/>
      <c s="55" r="V59"/>
      <c s="55" r="W59"/>
      <c s="55" r="X59"/>
      <c s="55" r="Y59"/>
      <c s="55" r="Z59"/>
      <c s="55" r="AA59"/>
    </row>
    <row customHeight="1" r="60" ht="20.25">
      <c s="18" r="A60">
        <v>130.0</v>
      </c>
      <c t="str" s="114" r="C60">
        <f>HYPERLINK("http://obuvoptorg.ru/wp-content/gallery/sapogi-zhenskie/234-1-%D0%BA%D0%BE%D0%B6%D0%B0.jpg","фото2")</f>
        <v>фото2</v>
      </c>
      <c t="s" s="42" r="E60">
        <v>897</v>
      </c>
      <c s="76" r="F60">
        <v>2184.0</v>
      </c>
      <c s="76" r="G60">
        <v>2288.0</v>
      </c>
      <c s="78" r="H60">
        <v>2392.0</v>
      </c>
      <c s="54" r="I60"/>
      <c s="66" r="J60"/>
      <c s="55" r="K60"/>
      <c s="55" r="L60"/>
      <c s="55" r="M60"/>
      <c s="55" r="N60"/>
      <c s="55" r="O60"/>
      <c s="55" r="P60"/>
      <c s="55" r="Q60"/>
      <c s="55" r="R60"/>
      <c s="55" r="S60"/>
      <c s="55" r="T60"/>
      <c s="55" r="U60"/>
      <c s="55" r="V60"/>
      <c s="55" r="W60"/>
      <c s="55" r="X60"/>
      <c s="55" r="Y60"/>
      <c s="55" r="Z60"/>
      <c s="55" r="AA60"/>
    </row>
    <row customHeight="1" r="61" ht="20.25">
      <c s="18" r="A61"/>
      <c t="str" s="114" r="C61">
        <f>HYPERLINK("http://obuvoptorg.ru/wp-content/gallery/sapogi-zhenskie/234-1.jpg","фото3")</f>
        <v>фото3</v>
      </c>
      <c s="42" r="E61"/>
      <c s="76" r="F61"/>
      <c s="76" r="G61"/>
      <c s="78" r="H61"/>
      <c s="54" r="I61"/>
      <c s="55" r="J61"/>
      <c s="55" r="K61"/>
      <c s="55" r="L61"/>
      <c s="55" r="M61"/>
      <c s="55" r="N61"/>
      <c s="55" r="O61"/>
      <c s="55" r="P61"/>
      <c s="55" r="Q61"/>
      <c s="55" r="R61"/>
      <c s="55" r="S61"/>
      <c s="55" r="T61"/>
      <c s="55" r="U61"/>
      <c s="55" r="V61"/>
      <c s="55" r="W61"/>
      <c s="55" r="X61"/>
      <c s="55" r="Y61"/>
      <c s="55" r="Z61"/>
      <c s="55" r="AA61"/>
    </row>
    <row customHeight="1" r="62" ht="20.25">
      <c s="18" r="A62"/>
      <c t="str" s="114" r="C62">
        <f>HYPERLINK("http://obuvoptorg.ru/wp-content/gallery/sapogi-zhenskie/234-2-%D0%BA%D0%BE%D0%B6%D0%B0.jpg","фото4")</f>
        <v>фото4</v>
      </c>
      <c s="42" r="E62"/>
      <c s="76" r="F62"/>
      <c s="76" r="G62"/>
      <c s="78" r="H62"/>
      <c s="54" r="I62"/>
      <c s="55" r="J62"/>
      <c s="55" r="K62"/>
      <c s="55" r="L62"/>
      <c s="55" r="M62"/>
      <c s="55" r="N62"/>
      <c s="55" r="O62"/>
      <c s="55" r="P62"/>
      <c s="55" r="Q62"/>
      <c s="55" r="R62"/>
      <c s="55" r="S62"/>
      <c s="55" r="T62"/>
      <c s="55" r="U62"/>
      <c s="55" r="V62"/>
      <c s="55" r="W62"/>
      <c s="55" r="X62"/>
      <c s="55" r="Y62"/>
      <c s="55" r="Z62"/>
      <c s="55" r="AA62"/>
    </row>
    <row customHeight="1" r="63" ht="20.25">
      <c s="18" r="A63"/>
      <c t="str" s="114" r="C63">
        <f>HYPERLINK("http://obuvoptorg.ru/wp-content/gallery/sapogi-zhenskie/234-%D0%BC%D0%BE%D0%B4%D0%B5%D0%BB%D1%8C-3.JPG","фото5")</f>
        <v>фото5</v>
      </c>
      <c s="42" r="E63"/>
      <c s="76" r="F63"/>
      <c s="76" r="G63"/>
      <c s="78" r="H63"/>
      <c s="54" r="I63"/>
      <c s="55" r="J63"/>
      <c s="55" r="K63"/>
      <c s="55" r="L63"/>
      <c s="55" r="M63"/>
      <c s="55" r="N63"/>
      <c s="55" r="O63"/>
      <c s="55" r="P63"/>
      <c s="55" r="Q63"/>
      <c s="55" r="R63"/>
      <c s="55" r="S63"/>
      <c s="55" r="T63"/>
      <c s="55" r="U63"/>
      <c s="55" r="V63"/>
      <c s="55" r="W63"/>
      <c s="55" r="X63"/>
      <c s="55" r="Y63"/>
      <c s="55" r="Z63"/>
      <c s="55" r="AA63"/>
    </row>
    <row customHeight="1" r="64" ht="20.25">
      <c s="18" r="A64"/>
      <c t="str" s="114" r="C64">
        <f>HYPERLINK("http://obuvoptorg.ru/wp-content/gallery/sapogi-zhenskie/234-%D0%BC%D0%BE%D0%B4%D0%B5%D0%BB%D1%8C-2.JPG","фото6")</f>
        <v>фото6</v>
      </c>
      <c s="42" r="E64"/>
      <c s="97" r="F64"/>
      <c s="97" r="G64"/>
      <c s="98" r="H64"/>
      <c s="54" r="I64"/>
      <c s="55" r="J64"/>
      <c s="55" r="K64"/>
      <c s="55" r="L64"/>
      <c s="55" r="M64"/>
      <c s="55" r="N64"/>
      <c s="55" r="O64"/>
      <c s="55" r="P64"/>
      <c s="55" r="Q64"/>
      <c s="55" r="R64"/>
      <c s="55" r="S64"/>
      <c s="55" r="T64"/>
      <c s="55" r="U64"/>
      <c s="55" r="V64"/>
      <c s="55" r="W64"/>
      <c s="55" r="X64"/>
      <c s="55" r="Y64"/>
      <c s="55" r="Z64"/>
      <c s="55" r="AA64"/>
    </row>
    <row customHeight="1" r="65" ht="20.25">
      <c s="18" r="A65">
        <v>145.0</v>
      </c>
      <c t="s" s="33" r="B65">
        <v>907</v>
      </c>
      <c t="str" s="35" r="C65">
        <f>HYPERLINK("http://obuvoptorg.ru/wp-content/gallery/sapogi-zhenskie/245.jpg","фото1")</f>
        <v>фото1</v>
      </c>
      <c s="21" r="D65">
        <v>245.0</v>
      </c>
      <c t="s" s="22" r="E65">
        <v>911</v>
      </c>
      <c s="39" r="F65">
        <v>2814.0</v>
      </c>
      <c s="52" r="G65">
        <v>2948.0</v>
      </c>
      <c s="53" r="H65">
        <v>3082.0</v>
      </c>
      <c s="54" r="I65"/>
      <c s="55" r="J65"/>
      <c s="55" r="K65"/>
      <c s="55" r="L65"/>
      <c s="55" r="M65"/>
      <c s="55" r="N65"/>
      <c s="55" r="O65"/>
      <c s="55" r="P65"/>
      <c s="55" r="Q65"/>
      <c s="55" r="R65"/>
      <c s="55" r="S65"/>
      <c s="55" r="T65"/>
      <c s="55" r="U65"/>
      <c s="55" r="V65"/>
      <c s="55" r="W65"/>
      <c s="55" r="X65"/>
      <c s="55" r="Y65"/>
      <c s="55" r="Z65"/>
      <c s="55" r="AA65"/>
    </row>
    <row customHeight="1" r="66" ht="20.25">
      <c s="18" r="A66">
        <v>146.0</v>
      </c>
      <c t="str" s="64" r="C66">
        <f>HYPERLINK("http://obuvoptorg.ru/wp-content/gallery/sapogi-zhenskie/245-1.jpg","фото2")</f>
        <v>фото2</v>
      </c>
      <c t="s" s="22" r="E66">
        <v>916</v>
      </c>
      <c s="126" r="F66">
        <v>2856.0</v>
      </c>
      <c s="85" r="G66">
        <v>2992.0</v>
      </c>
      <c s="86" r="H66">
        <v>3128.0</v>
      </c>
      <c s="54" r="I66"/>
      <c s="55" r="J66"/>
      <c s="55" r="K66"/>
      <c s="55" r="L66"/>
      <c s="55" r="M66"/>
      <c s="55" r="N66"/>
      <c s="55" r="O66"/>
      <c s="55" r="P66"/>
      <c s="55" r="Q66"/>
      <c s="55" r="R66"/>
      <c s="55" r="S66"/>
      <c s="55" r="T66"/>
      <c s="55" r="U66"/>
      <c s="55" r="V66"/>
      <c s="55" r="W66"/>
      <c s="55" r="X66"/>
      <c s="55" r="Y66"/>
      <c s="55" r="Z66"/>
      <c s="55" r="AA66"/>
    </row>
    <row customHeight="1" r="67" ht="20.25">
      <c s="18" r="A67">
        <v>147.0</v>
      </c>
      <c t="str" s="64" r="C67">
        <f>HYPERLINK("http://obuvoptorg.ru/wp-content/gallery/sapogi-zhenskie/245-3-%D0%B7%D0%B0%D0%BC%D1%88.jpg","фото3")</f>
        <v>фото3</v>
      </c>
      <c t="s" s="22" r="E67">
        <v>930</v>
      </c>
      <c s="126" r="F67">
        <v>2856.0</v>
      </c>
      <c s="85" r="G67">
        <v>2992.0</v>
      </c>
      <c s="86" r="H67">
        <v>3128.0</v>
      </c>
      <c s="54" r="I67"/>
      <c s="55" r="J67"/>
      <c s="55" r="K67"/>
      <c s="55" r="L67"/>
      <c s="55" r="M67"/>
      <c s="55" r="N67"/>
      <c s="55" r="O67"/>
      <c s="55" r="P67"/>
      <c s="55" r="Q67"/>
      <c s="55" r="R67"/>
      <c s="55" r="S67"/>
      <c s="55" r="T67"/>
      <c s="55" r="U67"/>
      <c s="55" r="V67"/>
      <c s="55" r="W67"/>
      <c s="55" r="X67"/>
      <c s="55" r="Y67"/>
      <c s="55" r="Z67"/>
      <c s="55" r="AA67"/>
    </row>
    <row customHeight="1" r="68" ht="20.25">
      <c s="18" r="A68"/>
      <c t="str" s="64" r="C68">
        <f>HYPERLINK("http://obuvoptorg.ru/wp-content/gallery/sapogi-zhenskie/245-4-%D0%B7%D0%B0%D0%BC%D1%88.jpg","фото4")</f>
        <v>фото4</v>
      </c>
      <c s="22" r="E68"/>
      <c s="126" r="F68"/>
      <c s="85" r="G68"/>
      <c s="86" r="H68"/>
      <c s="54" r="I68"/>
      <c s="55" r="J68"/>
      <c s="55" r="K68"/>
      <c s="55" r="L68"/>
      <c s="55" r="M68"/>
      <c s="55" r="N68"/>
      <c s="55" r="O68"/>
      <c s="55" r="P68"/>
      <c s="55" r="Q68"/>
      <c s="55" r="R68"/>
      <c s="55" r="S68"/>
      <c s="55" r="T68"/>
      <c s="55" r="U68"/>
      <c s="55" r="V68"/>
      <c s="55" r="W68"/>
      <c s="55" r="X68"/>
      <c s="55" r="Y68"/>
      <c s="55" r="Z68"/>
      <c s="55" r="AA68"/>
    </row>
    <row customHeight="1" r="69" ht="20.25">
      <c s="18" r="A69"/>
      <c t="str" s="64" r="C69">
        <f>HYPERLINK("http://obuvoptorg.ru/wp-content/gallery/sapogi-zhenskie/245-5.jpg","фото5")</f>
        <v>фото5</v>
      </c>
      <c s="22" r="E69"/>
      <c s="126" r="F69"/>
      <c s="85" r="G69"/>
      <c s="86" r="H69"/>
      <c s="54" r="I69"/>
      <c s="55" r="J69"/>
      <c s="55" r="K69"/>
      <c s="55" r="L69"/>
      <c s="55" r="M69"/>
      <c s="55" r="N69"/>
      <c s="55" r="O69"/>
      <c s="55" r="P69"/>
      <c s="55" r="Q69"/>
      <c s="55" r="R69"/>
      <c s="55" r="S69"/>
      <c s="55" r="T69"/>
      <c s="55" r="U69"/>
      <c s="55" r="V69"/>
      <c s="55" r="W69"/>
      <c s="55" r="X69"/>
      <c s="55" r="Y69"/>
      <c s="55" r="Z69"/>
      <c s="55" r="AA69"/>
    </row>
    <row customHeight="1" r="70" ht="20.25">
      <c s="18" r="A70"/>
      <c t="str" s="209" r="C70">
        <f>HYPERLINK("http://obuvoptorg.ru/wp-content/gallery/sapogi-zhenskie/245-6.jpg","фото6")</f>
        <v>фото6</v>
      </c>
      <c s="22" r="E70"/>
      <c s="128" r="F70"/>
      <c s="100" r="G70"/>
      <c s="101" r="H70"/>
      <c s="54" r="I70"/>
      <c s="55" r="J70"/>
      <c s="55" r="K70"/>
      <c s="55" r="L70"/>
      <c s="55" r="M70"/>
      <c s="55" r="N70"/>
      <c s="55" r="O70"/>
      <c s="55" r="P70"/>
      <c s="55" r="Q70"/>
      <c s="55" r="R70"/>
      <c s="55" r="S70"/>
      <c s="55" r="T70"/>
      <c s="55" r="U70"/>
      <c s="55" r="V70"/>
      <c s="55" r="W70"/>
      <c s="55" r="X70"/>
      <c s="55" r="Y70"/>
      <c s="55" r="Z70"/>
      <c s="55" r="AA70"/>
    </row>
    <row customHeight="1" r="71" ht="20.25">
      <c s="18" r="A71">
        <v>148.0</v>
      </c>
      <c t="s" s="28" r="B71">
        <v>936</v>
      </c>
      <c t="str" s="114" r="C71">
        <f>HYPERLINK("http://obuvoptorg.ru/wp-content/gallery/sapogi-zhenskie/247.jpg","фото1")</f>
        <v>фото1</v>
      </c>
      <c s="41" r="D71">
        <v>247.0</v>
      </c>
      <c t="s" s="42" r="E71">
        <v>940</v>
      </c>
      <c s="72" r="F71">
        <v>2352.0</v>
      </c>
      <c s="72" r="G71">
        <v>2464.0</v>
      </c>
      <c s="73" r="H71">
        <v>2576.0</v>
      </c>
      <c s="54" r="I71"/>
      <c s="55" r="J71"/>
      <c s="55" r="K71"/>
      <c s="55" r="L71"/>
      <c s="55" r="M71"/>
      <c s="55" r="N71"/>
      <c s="55" r="O71"/>
      <c s="55" r="P71"/>
      <c s="55" r="Q71"/>
      <c s="55" r="R71"/>
      <c s="55" r="S71"/>
      <c s="55" r="T71"/>
      <c s="55" r="U71"/>
      <c s="55" r="V71"/>
      <c s="55" r="W71"/>
      <c s="55" r="X71"/>
      <c s="55" r="Y71"/>
      <c s="55" r="Z71"/>
      <c s="55" r="AA71"/>
    </row>
    <row customHeight="1" r="72" ht="20.25">
      <c s="18" r="A72"/>
      <c t="str" s="114" r="C72">
        <f>HYPERLINK("http://obuvoptorg.ru/wp-content/gallery/sapogi-zhenskie/247-1.jpg","фото2")</f>
        <v>фото2</v>
      </c>
      <c s="42" r="E72"/>
      <c s="97" r="F72"/>
      <c s="97" r="G72"/>
      <c s="98" r="H72"/>
      <c s="54" r="I72"/>
      <c s="55" r="J72"/>
      <c s="55" r="K72"/>
      <c s="55" r="L72"/>
      <c s="55" r="M72"/>
      <c s="55" r="N72"/>
      <c s="55" r="O72"/>
      <c s="55" r="P72"/>
      <c s="55" r="Q72"/>
      <c s="55" r="R72"/>
      <c s="55" r="S72"/>
      <c s="55" r="T72"/>
      <c s="55" r="U72"/>
      <c s="55" r="V72"/>
      <c s="55" r="W72"/>
      <c s="55" r="X72"/>
      <c s="55" r="Y72"/>
      <c s="55" r="Z72"/>
      <c s="55" r="AA72"/>
    </row>
    <row customHeight="1" r="73" ht="20.25">
      <c s="18" r="A73">
        <v>152.0</v>
      </c>
      <c t="s" s="19" r="B73">
        <v>944</v>
      </c>
      <c t="str" s="258" r="C73">
        <f>HYPERLINK("http://obuvoptorg.ru/wp-content/gallery/sapogi-zhenskie/250.jpg","фото1")</f>
        <v>фото1</v>
      </c>
      <c s="21" r="D73">
        <v>250.0</v>
      </c>
      <c t="s" s="22" r="E73">
        <v>957</v>
      </c>
      <c s="52" r="F73">
        <v>0.0</v>
      </c>
      <c s="52" r="G73">
        <v>0.0</v>
      </c>
      <c s="53" r="H73">
        <v>0.0</v>
      </c>
      <c s="54" r="I73"/>
      <c s="55" r="J73"/>
      <c s="55" r="K73"/>
      <c s="55" r="L73"/>
      <c s="55" r="M73"/>
      <c s="55" r="N73"/>
      <c s="55" r="O73"/>
      <c s="55" r="P73"/>
      <c s="55" r="Q73"/>
      <c s="55" r="R73"/>
      <c s="55" r="S73"/>
      <c s="55" r="T73"/>
      <c s="55" r="U73"/>
      <c s="55" r="V73"/>
      <c s="55" r="W73"/>
      <c s="55" r="X73"/>
      <c s="55" r="Y73"/>
      <c s="55" r="Z73"/>
      <c s="55" r="AA73"/>
    </row>
    <row customHeight="1" r="74" ht="20.25">
      <c s="18" r="A74">
        <v>153.0</v>
      </c>
      <c t="str" s="258" r="C74">
        <f>HYPERLINK("http://obuvoptorg.ru/wp-content/gallery/sapogi-zhenskie/250-1.jpg","фото2")</f>
        <v>фото2</v>
      </c>
      <c t="s" s="22" r="E74">
        <v>961</v>
      </c>
      <c s="100" r="F74">
        <v>0.0</v>
      </c>
      <c s="100" r="G74">
        <v>0.0</v>
      </c>
      <c s="101" r="H74">
        <v>0.0</v>
      </c>
      <c s="54" r="I74"/>
      <c s="55" r="J74"/>
      <c s="55" r="K74"/>
      <c s="55" r="L74"/>
      <c s="55" r="M74"/>
      <c s="55" r="N74"/>
      <c s="55" r="O74"/>
      <c s="55" r="P74"/>
      <c s="55" r="Q74"/>
      <c s="55" r="R74"/>
      <c s="55" r="S74"/>
      <c s="55" r="T74"/>
      <c s="55" r="U74"/>
      <c s="55" r="V74"/>
      <c s="55" r="W74"/>
      <c s="55" r="X74"/>
      <c s="55" r="Y74"/>
      <c s="55" r="Z74"/>
      <c s="55" r="AA74"/>
    </row>
    <row customHeight="1" r="75" ht="20.25">
      <c s="18" r="A75">
        <v>154.0</v>
      </c>
      <c t="s" s="28" r="B75">
        <v>963</v>
      </c>
      <c t="s" s="68" r="C75">
        <v>964</v>
      </c>
      <c s="41" r="D75">
        <v>252.0</v>
      </c>
      <c t="s" s="42" r="E75">
        <v>965</v>
      </c>
      <c s="72" r="F75">
        <v>2310.0</v>
      </c>
      <c s="72" r="G75">
        <v>2420.0</v>
      </c>
      <c s="73" r="H75">
        <v>2530.0</v>
      </c>
      <c s="54" r="I75"/>
      <c s="55" r="J75"/>
      <c s="55" r="K75"/>
      <c s="55" r="L75"/>
      <c s="55" r="M75"/>
      <c s="55" r="N75"/>
      <c s="55" r="O75"/>
      <c s="55" r="P75"/>
      <c s="55" r="Q75"/>
      <c s="55" r="R75"/>
      <c s="55" r="S75"/>
      <c s="55" r="T75"/>
      <c s="55" r="U75"/>
      <c s="55" r="V75"/>
      <c s="55" r="W75"/>
      <c s="55" r="X75"/>
      <c s="55" r="Y75"/>
      <c s="55" r="Z75"/>
      <c s="55" r="AA75"/>
    </row>
    <row customHeight="1" r="76" ht="20.25">
      <c s="18" r="A76">
        <v>155.0</v>
      </c>
      <c t="s" s="68" r="C76">
        <v>966</v>
      </c>
      <c t="s" s="42" r="E76">
        <v>967</v>
      </c>
      <c s="76" r="F76">
        <v>2310.0</v>
      </c>
      <c s="76" r="G76">
        <v>2420.0</v>
      </c>
      <c s="78" r="H76">
        <v>2530.0</v>
      </c>
      <c s="54" r="I76"/>
      <c s="55" r="J76"/>
      <c s="55" r="K76"/>
      <c s="55" r="L76"/>
      <c s="55" r="M76"/>
      <c s="55" r="N76"/>
      <c s="55" r="O76"/>
      <c s="55" r="P76"/>
      <c s="55" r="Q76"/>
      <c s="55" r="R76"/>
      <c s="55" r="S76"/>
      <c s="55" r="T76"/>
      <c s="55" r="U76"/>
      <c s="55" r="V76"/>
      <c s="55" r="W76"/>
      <c s="55" r="X76"/>
      <c s="55" r="Y76"/>
      <c s="55" r="Z76"/>
      <c s="55" r="AA76"/>
    </row>
    <row customHeight="1" r="77" ht="20.25">
      <c s="18" r="A77">
        <v>156.0</v>
      </c>
      <c t="s" s="68" r="C77">
        <v>968</v>
      </c>
      <c t="s" s="42" r="E77">
        <v>969</v>
      </c>
      <c s="97" r="F77">
        <v>2478.0</v>
      </c>
      <c s="97" r="G77">
        <v>2596.0</v>
      </c>
      <c s="98" r="H77">
        <v>2714.0</v>
      </c>
      <c s="54" r="I77"/>
      <c s="55" r="J77"/>
      <c s="55" r="K77"/>
      <c s="55" r="L77"/>
      <c s="55" r="M77"/>
      <c s="55" r="N77"/>
      <c s="55" r="O77"/>
      <c s="55" r="P77"/>
      <c s="55" r="Q77"/>
      <c s="55" r="R77"/>
      <c s="55" r="S77"/>
      <c s="55" r="T77"/>
      <c s="55" r="U77"/>
      <c s="55" r="V77"/>
      <c s="55" r="W77"/>
      <c s="55" r="X77"/>
      <c s="55" r="Y77"/>
      <c s="55" r="Z77"/>
      <c s="55" r="AA77"/>
    </row>
    <row customHeight="1" r="78" ht="20.25">
      <c s="18" r="A78">
        <v>157.0</v>
      </c>
      <c t="s" s="19" r="B78">
        <v>971</v>
      </c>
      <c t="s" s="137" r="C78">
        <v>972</v>
      </c>
      <c s="21" r="D78">
        <v>254.0</v>
      </c>
      <c t="s" s="22" r="E78">
        <v>973</v>
      </c>
      <c s="52" r="F78">
        <v>2226.0</v>
      </c>
      <c s="52" r="G78">
        <v>2332.0</v>
      </c>
      <c s="53" r="H78">
        <v>2438.0</v>
      </c>
      <c s="54" r="I78"/>
      <c s="55" r="J78"/>
      <c s="55" r="K78"/>
      <c s="55" r="L78"/>
      <c s="55" r="M78"/>
      <c s="55" r="N78"/>
      <c s="55" r="O78"/>
      <c s="55" r="P78"/>
      <c s="55" r="Q78"/>
      <c s="55" r="R78"/>
      <c s="55" r="S78"/>
      <c s="55" r="T78"/>
      <c s="55" r="U78"/>
      <c s="55" r="V78"/>
      <c s="55" r="W78"/>
      <c s="55" r="X78"/>
      <c s="55" r="Y78"/>
      <c s="55" r="Z78"/>
      <c s="55" r="AA78"/>
    </row>
    <row customHeight="1" r="79" ht="20.25">
      <c s="18" r="A79">
        <v>158.0</v>
      </c>
      <c t="s" s="137" r="C79">
        <v>974</v>
      </c>
      <c t="s" s="22" r="E79">
        <v>975</v>
      </c>
      <c s="100" r="F79">
        <v>2394.0</v>
      </c>
      <c s="100" r="G79">
        <v>2508.0</v>
      </c>
      <c s="101" r="H79">
        <v>2622.0</v>
      </c>
      <c s="54" r="I79"/>
      <c s="55" r="J79"/>
      <c s="55" r="K79"/>
      <c s="55" r="L79"/>
      <c s="55" r="M79"/>
      <c s="55" r="N79"/>
      <c s="55" r="O79"/>
      <c s="55" r="P79"/>
      <c s="55" r="Q79"/>
      <c s="55" r="R79"/>
      <c s="55" r="S79"/>
      <c s="55" r="T79"/>
      <c s="55" r="U79"/>
      <c s="55" r="V79"/>
      <c s="55" r="W79"/>
      <c s="55" r="X79"/>
      <c s="55" r="Y79"/>
      <c s="55" r="Z79"/>
      <c s="55" r="AA79"/>
    </row>
    <row customHeight="1" r="80" ht="20.25">
      <c s="18" r="A80">
        <v>167.0</v>
      </c>
      <c t="s" s="28" r="B80">
        <v>976</v>
      </c>
      <c t="s" s="68" r="C80">
        <v>977</v>
      </c>
      <c s="41" r="D80">
        <v>261.0</v>
      </c>
      <c t="s" s="42" r="E80">
        <v>978</v>
      </c>
      <c s="72" r="F80">
        <v>2856.0</v>
      </c>
      <c s="72" r="G80">
        <v>2992.0</v>
      </c>
      <c s="73" r="H80">
        <v>3128.0</v>
      </c>
      <c s="54" r="I80"/>
      <c s="55" r="J80"/>
      <c s="55" r="K80"/>
      <c s="55" r="L80"/>
      <c s="55" r="M80"/>
      <c s="55" r="N80"/>
      <c s="55" r="O80"/>
      <c s="55" r="P80"/>
      <c s="55" r="Q80"/>
      <c s="55" r="R80"/>
      <c s="55" r="S80"/>
      <c s="55" r="T80"/>
      <c s="55" r="U80"/>
      <c s="55" r="V80"/>
      <c s="55" r="W80"/>
      <c s="55" r="X80"/>
      <c s="55" r="Y80"/>
      <c s="55" r="Z80"/>
      <c s="55" r="AA80"/>
    </row>
    <row customHeight="1" r="81" ht="20.25">
      <c s="18" r="A81">
        <v>168.0</v>
      </c>
      <c t="s" s="68" r="C81">
        <v>980</v>
      </c>
      <c t="s" s="42" r="E81">
        <v>981</v>
      </c>
      <c s="97" r="F81">
        <v>2982.0</v>
      </c>
      <c s="97" r="G81">
        <v>3124.0</v>
      </c>
      <c s="98" r="H81">
        <v>3266.0</v>
      </c>
      <c s="54" r="I81"/>
      <c s="66" r="J81"/>
      <c s="66" r="K81"/>
      <c s="55" r="L81"/>
      <c s="55" r="M81"/>
      <c s="55" r="N81"/>
      <c s="55" r="O81"/>
      <c s="55" r="P81"/>
      <c s="55" r="Q81"/>
      <c s="55" r="R81"/>
      <c s="55" r="S81"/>
      <c s="55" r="T81"/>
      <c s="55" r="U81"/>
      <c s="55" r="V81"/>
      <c s="55" r="W81"/>
      <c s="55" r="X81"/>
      <c s="55" r="Y81"/>
      <c s="55" r="Z81"/>
      <c s="55" r="AA81"/>
    </row>
    <row customHeight="1" r="82" ht="20.25">
      <c s="18" r="A82">
        <v>172.0</v>
      </c>
      <c t="s" s="19" r="B82">
        <v>982</v>
      </c>
      <c t="s" s="137" r="C82">
        <v>983</v>
      </c>
      <c s="21" r="D82">
        <v>263.0</v>
      </c>
      <c t="s" s="22" r="E82">
        <v>984</v>
      </c>
      <c s="52" r="F82">
        <v>3108.0</v>
      </c>
      <c s="52" r="G82">
        <v>3256.0</v>
      </c>
      <c s="53" r="H82">
        <v>3404.0</v>
      </c>
      <c s="54" r="I82"/>
      <c s="55" r="J82"/>
      <c s="55" r="K82"/>
      <c s="55" r="L82"/>
      <c s="55" r="M82"/>
      <c s="55" r="N82"/>
      <c s="55" r="O82"/>
      <c s="55" r="P82"/>
      <c s="55" r="Q82"/>
      <c s="55" r="R82"/>
      <c s="55" r="S82"/>
      <c s="55" r="T82"/>
      <c s="55" r="U82"/>
      <c s="55" r="V82"/>
      <c s="55" r="W82"/>
      <c s="55" r="X82"/>
      <c s="55" r="Y82"/>
      <c s="55" r="Z82"/>
      <c s="55" r="AA82"/>
    </row>
    <row customHeight="1" r="83" ht="20.25">
      <c s="18" r="A83">
        <v>173.0</v>
      </c>
      <c t="s" s="137" r="C83">
        <v>985</v>
      </c>
      <c t="s" s="22" r="E83">
        <v>986</v>
      </c>
      <c s="100" r="F83">
        <v>3360.0</v>
      </c>
      <c s="100" r="G83">
        <v>3520.0</v>
      </c>
      <c s="101" r="H83">
        <v>3680.0</v>
      </c>
      <c s="54" r="I83"/>
      <c s="55" r="J83"/>
      <c s="55" r="K83"/>
      <c s="55" r="L83"/>
      <c s="55" r="M83"/>
      <c s="55" r="N83"/>
      <c s="55" r="O83"/>
      <c s="55" r="P83"/>
      <c s="55" r="Q83"/>
      <c s="55" r="R83"/>
      <c s="55" r="S83"/>
      <c s="55" r="T83"/>
      <c s="55" r="U83"/>
      <c s="55" r="V83"/>
      <c s="55" r="W83"/>
      <c s="55" r="X83"/>
      <c s="55" r="Y83"/>
      <c s="55" r="Z83"/>
      <c s="55" r="AA83"/>
    </row>
    <row customHeight="1" r="84" ht="20.25">
      <c s="18" r="A84">
        <v>183.0</v>
      </c>
      <c t="s" s="28" r="B84">
        <v>988</v>
      </c>
      <c t="s" s="68" r="C84">
        <v>989</v>
      </c>
      <c s="41" r="D84">
        <v>276.0</v>
      </c>
      <c t="s" s="42" r="E84">
        <v>990</v>
      </c>
      <c s="72" r="F84">
        <v>2394.0</v>
      </c>
      <c s="72" r="G84">
        <v>2508.0</v>
      </c>
      <c s="73" r="H84">
        <v>2622.0</v>
      </c>
      <c s="54" r="I84"/>
      <c s="55" r="J84"/>
      <c s="55" r="K84"/>
      <c s="55" r="L84"/>
      <c s="55" r="M84"/>
      <c s="55" r="N84"/>
      <c s="55" r="O84"/>
      <c s="55" r="P84"/>
      <c s="55" r="Q84"/>
      <c s="55" r="R84"/>
      <c s="55" r="S84"/>
      <c s="55" r="T84"/>
      <c s="55" r="U84"/>
      <c s="55" r="V84"/>
      <c s="55" r="W84"/>
      <c s="55" r="X84"/>
      <c s="55" r="Y84"/>
      <c s="55" r="Z84"/>
      <c s="55" r="AA84"/>
    </row>
    <row customHeight="1" r="85" ht="20.25">
      <c s="18" r="A85">
        <v>184.0</v>
      </c>
      <c t="s" s="68" r="C85">
        <v>991</v>
      </c>
      <c t="s" s="42" r="E85">
        <v>992</v>
      </c>
      <c s="76" r="F85">
        <v>2478.0</v>
      </c>
      <c s="76" r="G85">
        <v>2596.0</v>
      </c>
      <c s="78" r="H85">
        <v>2714.0</v>
      </c>
      <c s="54" r="I85"/>
      <c s="55" r="J85"/>
      <c s="55" r="K85"/>
      <c s="55" r="L85"/>
      <c s="55" r="M85"/>
      <c s="55" r="N85"/>
      <c s="55" r="O85"/>
      <c s="55" r="P85"/>
      <c s="55" r="Q85"/>
      <c s="55" r="R85"/>
      <c s="55" r="S85"/>
      <c s="55" r="T85"/>
      <c s="55" r="U85"/>
      <c s="55" r="V85"/>
      <c s="55" r="W85"/>
      <c s="55" r="X85"/>
      <c s="55" r="Y85"/>
      <c s="55" r="Z85"/>
      <c s="55" r="AA85"/>
    </row>
    <row customHeight="1" r="86" ht="20.25">
      <c s="18" r="A86">
        <v>185.0</v>
      </c>
      <c t="s" s="68" r="C86">
        <v>993</v>
      </c>
      <c t="s" s="42" r="E86">
        <v>994</v>
      </c>
      <c s="97" r="F86">
        <v>2520.0</v>
      </c>
      <c s="97" r="G86">
        <v>2640.0</v>
      </c>
      <c s="98" r="H86">
        <v>2760.0</v>
      </c>
      <c s="54" r="I86"/>
      <c s="55" r="J86"/>
      <c s="55" r="K86"/>
      <c s="55" r="L86"/>
      <c s="55" r="M86"/>
      <c s="55" r="N86"/>
      <c s="55" r="O86"/>
      <c s="55" r="P86"/>
      <c s="55" r="Q86"/>
      <c s="55" r="R86"/>
      <c s="55" r="S86"/>
      <c s="55" r="T86"/>
      <c s="55" r="U86"/>
      <c s="55" r="V86"/>
      <c s="55" r="W86"/>
      <c s="55" r="X86"/>
      <c s="55" r="Y86"/>
      <c s="55" r="Z86"/>
      <c s="55" r="AA86"/>
    </row>
    <row customHeight="1" r="87" ht="20.25">
      <c s="18" r="A87">
        <v>186.0</v>
      </c>
      <c t="s" s="19" r="B87">
        <v>996</v>
      </c>
      <c t="str" s="258" r="C87">
        <f>HYPERLINK("http://obuvoptorg.ru/wp-content/gallery/sapogi-zhenskie/277.jpg","фото1")</f>
        <v>фото1</v>
      </c>
      <c s="21" r="D87">
        <v>277.0</v>
      </c>
      <c t="s" s="22" r="E87">
        <v>997</v>
      </c>
      <c s="52" r="F87">
        <v>2394.0</v>
      </c>
      <c s="52" r="G87">
        <v>2508.0</v>
      </c>
      <c s="53" r="H87">
        <v>2622.0</v>
      </c>
      <c s="54" r="I87"/>
      <c s="55" r="J87"/>
      <c s="55" r="K87"/>
      <c s="55" r="L87"/>
      <c s="55" r="M87"/>
      <c s="55" r="N87"/>
      <c s="55" r="O87"/>
      <c s="55" r="P87"/>
      <c s="55" r="Q87"/>
      <c s="55" r="R87"/>
      <c s="55" r="S87"/>
      <c s="55" r="T87"/>
      <c s="55" r="U87"/>
      <c s="55" r="V87"/>
      <c s="55" r="W87"/>
      <c s="55" r="X87"/>
      <c s="55" r="Y87"/>
      <c s="55" r="Z87"/>
      <c s="55" r="AA87"/>
    </row>
    <row customHeight="1" r="88" ht="20.25">
      <c s="18" r="A88">
        <v>187.0</v>
      </c>
      <c t="s" s="137" r="C88">
        <v>1001</v>
      </c>
      <c t="s" s="22" r="E88">
        <v>1002</v>
      </c>
      <c s="100" r="F88">
        <v>2520.0</v>
      </c>
      <c s="100" r="G88">
        <v>2640.0</v>
      </c>
      <c s="101" r="H88">
        <v>2760.0</v>
      </c>
      <c s="54" r="I88"/>
      <c s="55" r="J88"/>
      <c s="55" r="K88"/>
      <c s="55" r="L88"/>
      <c s="55" r="M88"/>
      <c s="55" r="N88"/>
      <c s="55" r="O88"/>
      <c s="55" r="P88"/>
      <c s="55" r="Q88"/>
      <c s="55" r="R88"/>
      <c s="55" r="S88"/>
      <c s="55" r="T88"/>
      <c s="55" r="U88"/>
      <c s="55" r="V88"/>
      <c s="55" r="W88"/>
      <c s="55" r="X88"/>
      <c s="55" r="Y88"/>
      <c s="55" r="Z88"/>
      <c s="55" r="AA88"/>
    </row>
    <row customHeight="1" r="89" ht="20.25">
      <c s="18" r="A89">
        <v>190.0</v>
      </c>
      <c t="s" s="28" r="B89">
        <v>1005</v>
      </c>
      <c t="s" s="68" r="C89">
        <v>1006</v>
      </c>
      <c s="41" r="D89">
        <v>281.0</v>
      </c>
      <c t="s" s="42" r="E89">
        <v>1007</v>
      </c>
      <c s="72" r="F89">
        <v>2898.0</v>
      </c>
      <c s="72" r="G89">
        <v>3036.0</v>
      </c>
      <c s="73" r="H89">
        <v>3174.0</v>
      </c>
      <c s="54" r="I89"/>
      <c s="55" r="J89"/>
      <c s="55" r="K89"/>
      <c s="55" r="L89"/>
      <c s="55" r="M89"/>
      <c s="55" r="N89"/>
      <c s="55" r="O89"/>
      <c s="55" r="P89"/>
      <c s="55" r="Q89"/>
      <c s="55" r="R89"/>
      <c s="55" r="S89"/>
      <c s="55" r="T89"/>
      <c s="55" r="U89"/>
      <c s="55" r="V89"/>
      <c s="55" r="W89"/>
      <c s="55" r="X89"/>
      <c s="55" r="Y89"/>
      <c s="55" r="Z89"/>
      <c s="55" r="AA89"/>
    </row>
    <row customHeight="1" r="90" ht="20.25">
      <c s="18" r="A90">
        <v>191.0</v>
      </c>
      <c t="s" s="68" r="C90">
        <v>1011</v>
      </c>
      <c t="s" s="42" r="E90">
        <v>1014</v>
      </c>
      <c s="76" r="F90">
        <v>3066.0</v>
      </c>
      <c s="76" r="G90">
        <v>3212.0</v>
      </c>
      <c s="78" r="H90">
        <v>3358.0</v>
      </c>
      <c s="54" r="I90"/>
      <c s="55" r="J90"/>
      <c s="55" r="K90"/>
      <c s="55" r="L90"/>
      <c s="55" r="M90"/>
      <c s="55" r="N90"/>
      <c s="55" r="O90"/>
      <c s="55" r="P90"/>
      <c s="55" r="Q90"/>
      <c s="55" r="R90"/>
      <c s="55" r="S90"/>
      <c s="55" r="T90"/>
      <c s="55" r="U90"/>
      <c s="55" r="V90"/>
      <c s="55" r="W90"/>
      <c s="55" r="X90"/>
      <c s="55" r="Y90"/>
      <c s="55" r="Z90"/>
      <c s="55" r="AA90"/>
    </row>
    <row customHeight="1" r="91" ht="20.25">
      <c s="18" r="A91">
        <v>192.0</v>
      </c>
      <c t="s" s="68" r="C91">
        <v>1016</v>
      </c>
      <c t="s" s="42" r="E91">
        <v>1018</v>
      </c>
      <c s="76" r="F91">
        <v>3024.0</v>
      </c>
      <c s="76" r="G91">
        <v>3168.0</v>
      </c>
      <c s="78" r="H91">
        <v>3312.0</v>
      </c>
      <c s="54" r="I91"/>
      <c s="55" r="J91"/>
      <c s="55" r="K91"/>
      <c s="55" r="L91"/>
      <c s="55" r="M91"/>
      <c s="55" r="N91"/>
      <c s="55" r="O91"/>
      <c s="55" r="P91"/>
      <c s="55" r="Q91"/>
      <c s="55" r="R91"/>
      <c s="55" r="S91"/>
      <c s="55" r="T91"/>
      <c s="55" r="U91"/>
      <c s="55" r="V91"/>
      <c s="55" r="W91"/>
      <c s="55" r="X91"/>
      <c s="55" r="Y91"/>
      <c s="55" r="Z91"/>
      <c s="55" r="AA91"/>
    </row>
    <row customHeight="1" r="92" ht="20.25">
      <c s="18" r="A92">
        <v>193.0</v>
      </c>
      <c t="s" s="68" r="C92">
        <v>1021</v>
      </c>
      <c t="s" s="42" r="E92">
        <v>1023</v>
      </c>
      <c s="97" r="F92">
        <v>3192.0</v>
      </c>
      <c s="97" r="G92">
        <v>3344.0</v>
      </c>
      <c s="98" r="H92">
        <v>3496.0</v>
      </c>
      <c s="54" r="I92"/>
      <c s="55" r="J92"/>
      <c s="55" r="K92"/>
      <c s="55" r="L92"/>
      <c s="55" r="M92"/>
      <c s="55" r="N92"/>
      <c s="55" r="O92"/>
      <c s="55" r="P92"/>
      <c s="55" r="Q92"/>
      <c s="55" r="R92"/>
      <c s="55" r="S92"/>
      <c s="55" r="T92"/>
      <c s="55" r="U92"/>
      <c s="55" r="V92"/>
      <c s="55" r="W92"/>
      <c s="55" r="X92"/>
      <c s="55" r="Y92"/>
      <c s="55" r="Z92"/>
      <c s="55" r="AA92"/>
    </row>
    <row customHeight="1" r="93" ht="20.25">
      <c s="18" r="A93">
        <v>200.0</v>
      </c>
      <c t="s" s="19" r="B93">
        <v>1026</v>
      </c>
      <c t="str" s="258" r="C93">
        <f>HYPERLINK("http://obuvoptorg.ru/wp-content/gallery/sapogi-zhenskie/289-1.jpg","фото")</f>
        <v>фото</v>
      </c>
      <c s="21" r="D93">
        <v>289.0</v>
      </c>
      <c t="s" s="22" r="E93">
        <v>1036</v>
      </c>
      <c s="24" r="F93">
        <v>2310.0</v>
      </c>
      <c s="24" r="G93">
        <v>2420.0</v>
      </c>
      <c s="25" r="H93">
        <v>2530.0</v>
      </c>
      <c s="54" r="I93"/>
      <c s="55" r="J93"/>
      <c s="55" r="K93"/>
      <c s="55" r="L93"/>
      <c s="55" r="M93"/>
      <c s="55" r="N93"/>
      <c s="55" r="O93"/>
      <c s="55" r="P93"/>
      <c s="55" r="Q93"/>
      <c s="55" r="R93"/>
      <c s="55" r="S93"/>
      <c s="55" r="T93"/>
      <c s="55" r="U93"/>
      <c s="55" r="V93"/>
      <c s="55" r="W93"/>
      <c s="55" r="X93"/>
      <c s="55" r="Y93"/>
      <c s="55" r="Z93"/>
      <c s="55" r="AA93"/>
    </row>
    <row customHeight="1" r="94" ht="20.25">
      <c s="18" r="A94">
        <v>204.0</v>
      </c>
      <c t="s" s="28" r="B94">
        <v>1041</v>
      </c>
      <c t="s" s="68" r="C94">
        <v>1042</v>
      </c>
      <c s="41" r="D94">
        <v>294.0</v>
      </c>
      <c t="s" s="42" r="E94">
        <v>1043</v>
      </c>
      <c s="72" r="F94">
        <v>2394.0</v>
      </c>
      <c s="72" r="G94">
        <v>2508.0</v>
      </c>
      <c s="73" r="H94">
        <v>2622.0</v>
      </c>
      <c s="54" r="I94"/>
      <c s="55" r="J94"/>
      <c s="55" r="K94"/>
      <c s="55" r="L94"/>
      <c s="55" r="M94"/>
      <c s="55" r="N94"/>
      <c s="55" r="O94"/>
      <c s="55" r="P94"/>
      <c s="55" r="Q94"/>
      <c s="55" r="R94"/>
      <c s="55" r="S94"/>
      <c s="55" r="T94"/>
      <c s="55" r="U94"/>
      <c s="55" r="V94"/>
      <c s="55" r="W94"/>
      <c s="55" r="X94"/>
      <c s="55" r="Y94"/>
      <c s="55" r="Z94"/>
      <c s="55" r="AA94"/>
    </row>
    <row customHeight="1" r="95" ht="20.25">
      <c s="18" r="A95">
        <v>205.0</v>
      </c>
      <c t="s" s="68" r="C95">
        <v>1044</v>
      </c>
      <c t="s" s="42" r="E95">
        <v>1045</v>
      </c>
      <c s="97" r="F95">
        <v>2520.0</v>
      </c>
      <c s="97" r="G95">
        <v>2640.0</v>
      </c>
      <c s="98" r="H95">
        <v>2760.0</v>
      </c>
      <c s="54" r="I95"/>
      <c s="55" r="J95"/>
      <c s="55" r="K95"/>
      <c s="55" r="L95"/>
      <c s="55" r="M95"/>
      <c s="55" r="N95"/>
      <c s="55" r="O95"/>
      <c s="55" r="P95"/>
      <c s="55" r="Q95"/>
      <c s="55" r="R95"/>
      <c s="55" r="S95"/>
      <c s="55" r="T95"/>
      <c s="55" r="U95"/>
      <c s="55" r="V95"/>
      <c s="55" r="W95"/>
      <c s="55" r="X95"/>
      <c s="55" r="Y95"/>
      <c s="55" r="Z95"/>
      <c s="55" r="AA95"/>
    </row>
    <row customHeight="1" r="96" ht="20.25">
      <c s="18" r="A96">
        <v>208.0</v>
      </c>
      <c t="s" s="19" r="B96">
        <v>1053</v>
      </c>
      <c t="s" s="137" r="C96">
        <v>1056</v>
      </c>
      <c s="21" r="D96">
        <v>296.0</v>
      </c>
      <c t="s" s="22" r="E96">
        <v>1061</v>
      </c>
      <c s="52" r="F96">
        <v>2562.0</v>
      </c>
      <c s="52" r="G96">
        <v>2684.0</v>
      </c>
      <c s="53" r="H96">
        <v>2806.0</v>
      </c>
      <c s="54" r="I96"/>
      <c s="55" r="J96"/>
      <c s="55" r="K96"/>
      <c s="55" r="L96"/>
      <c s="55" r="M96"/>
      <c s="55" r="N96"/>
      <c s="55" r="O96"/>
      <c s="55" r="P96"/>
      <c s="55" r="Q96"/>
      <c s="55" r="R96"/>
      <c s="55" r="S96"/>
      <c s="55" r="T96"/>
      <c s="55" r="U96"/>
      <c s="55" r="V96"/>
      <c s="55" r="W96"/>
      <c s="55" r="X96"/>
      <c s="55" r="Y96"/>
      <c s="55" r="Z96"/>
      <c s="55" r="AA96"/>
    </row>
    <row customHeight="1" r="97" ht="20.25">
      <c s="18" r="A97">
        <v>209.0</v>
      </c>
      <c t="s" s="137" r="C97">
        <v>1066</v>
      </c>
      <c t="s" s="22" r="E97">
        <v>1067</v>
      </c>
      <c s="100" r="F97">
        <v>2688.0</v>
      </c>
      <c s="100" r="G97">
        <v>2816.0</v>
      </c>
      <c s="101" r="H97">
        <v>2944.0</v>
      </c>
      <c s="54" r="I97"/>
      <c s="55" r="J97"/>
      <c s="55" r="K97"/>
      <c s="55" r="L97"/>
      <c s="55" r="M97"/>
      <c s="55" r="N97"/>
      <c s="55" r="O97"/>
      <c s="55" r="P97"/>
      <c s="55" r="Q97"/>
      <c s="55" r="R97"/>
      <c s="55" r="S97"/>
      <c s="55" r="T97"/>
      <c s="55" r="U97"/>
      <c s="55" r="V97"/>
      <c s="55" r="W97"/>
      <c s="55" r="X97"/>
      <c s="55" r="Y97"/>
      <c s="55" r="Z97"/>
      <c s="55" r="AA97"/>
    </row>
    <row customHeight="1" r="98" ht="20.25">
      <c s="18" r="A98">
        <v>215.0</v>
      </c>
      <c t="s" s="28" r="B98">
        <v>1070</v>
      </c>
      <c t="s" s="68" r="C98">
        <v>1071</v>
      </c>
      <c s="41" r="D98">
        <v>307.0</v>
      </c>
      <c t="s" s="42" r="E98">
        <v>1072</v>
      </c>
      <c s="72" r="F98">
        <v>2478.0</v>
      </c>
      <c s="72" r="G98">
        <v>2596.0</v>
      </c>
      <c s="73" r="H98">
        <v>2714.0</v>
      </c>
      <c s="54" r="I98"/>
      <c s="55" r="J98"/>
      <c s="55" r="K98"/>
      <c s="55" r="L98"/>
      <c s="55" r="M98"/>
      <c s="55" r="N98"/>
      <c s="55" r="O98"/>
      <c s="55" r="P98"/>
      <c s="55" r="Q98"/>
      <c s="55" r="R98"/>
      <c s="55" r="S98"/>
      <c s="55" r="T98"/>
      <c s="55" r="U98"/>
      <c s="55" r="V98"/>
      <c s="55" r="W98"/>
      <c s="55" r="X98"/>
      <c s="55" r="Y98"/>
      <c s="55" r="Z98"/>
      <c s="55" r="AA98"/>
    </row>
    <row customHeight="1" r="99" ht="20.25">
      <c s="18" r="A99">
        <v>216.0</v>
      </c>
      <c t="s" s="40" r="C99">
        <v>1075</v>
      </c>
      <c t="s" s="42" r="E99">
        <v>1076</v>
      </c>
      <c s="97" r="F99">
        <v>2562.0</v>
      </c>
      <c s="97" r="G99">
        <v>2684.0</v>
      </c>
      <c s="98" r="H99">
        <v>2806.0</v>
      </c>
      <c s="54" r="I99"/>
      <c s="55" r="J99"/>
      <c s="55" r="K99"/>
      <c s="55" r="L99"/>
      <c s="55" r="M99"/>
      <c s="55" r="N99"/>
      <c s="55" r="O99"/>
      <c s="55" r="P99"/>
      <c s="55" r="Q99"/>
      <c s="55" r="R99"/>
      <c s="55" r="S99"/>
      <c s="55" r="T99"/>
      <c s="55" r="U99"/>
      <c s="55" r="V99"/>
      <c s="55" r="W99"/>
      <c s="55" r="X99"/>
      <c s="55" r="Y99"/>
      <c s="55" r="Z99"/>
      <c s="55" r="AA99"/>
    </row>
    <row customHeight="1" r="100" ht="20.25">
      <c s="18" r="A100">
        <v>217.0</v>
      </c>
      <c t="s" s="19" r="B100">
        <v>1079</v>
      </c>
      <c s="137" r="C100"/>
      <c s="21" r="D100">
        <v>308.0</v>
      </c>
      <c s="127" r="E100">
        <v>308.0</v>
      </c>
      <c s="24" r="F100">
        <v>1092.0</v>
      </c>
      <c s="24" r="G100">
        <v>1144.0</v>
      </c>
      <c s="25" r="H100">
        <v>1196.0</v>
      </c>
      <c s="54" r="I100"/>
      <c s="55" r="J100"/>
      <c s="55" r="K100"/>
      <c s="55" r="L100"/>
      <c s="55" r="M100"/>
      <c s="55" r="N100"/>
      <c s="55" r="O100"/>
      <c s="55" r="P100"/>
      <c s="55" r="Q100"/>
      <c s="55" r="R100"/>
      <c s="55" r="S100"/>
      <c s="55" r="T100"/>
      <c s="55" r="U100"/>
      <c s="55" r="V100"/>
      <c s="55" r="W100"/>
      <c s="55" r="X100"/>
      <c s="55" r="Y100"/>
      <c s="55" r="Z100"/>
      <c s="55" r="AA100"/>
    </row>
    <row customHeight="1" r="101" ht="20.25">
      <c s="18" r="A101">
        <v>220.0</v>
      </c>
      <c t="s" s="28" r="B101">
        <v>1084</v>
      </c>
      <c t="s" s="68" r="C101">
        <v>1085</v>
      </c>
      <c s="41" r="D101">
        <v>310.0</v>
      </c>
      <c t="s" s="42" r="E101">
        <v>1086</v>
      </c>
      <c s="123" r="F101">
        <v>2562.0</v>
      </c>
      <c s="123" r="G101">
        <v>2684.0</v>
      </c>
      <c s="125" r="H101">
        <v>2806.0</v>
      </c>
      <c s="54" r="I101"/>
      <c s="55" r="J101"/>
      <c s="55" r="K101"/>
      <c s="55" r="L101"/>
      <c s="55" r="M101"/>
      <c s="55" r="N101"/>
      <c s="55" r="O101"/>
      <c s="55" r="P101"/>
      <c s="55" r="Q101"/>
      <c s="55" r="R101"/>
      <c s="55" r="S101"/>
      <c s="55" r="T101"/>
      <c s="55" r="U101"/>
      <c s="55" r="V101"/>
      <c s="55" r="W101"/>
      <c s="55" r="X101"/>
      <c s="55" r="Y101"/>
      <c s="55" r="Z101"/>
      <c s="55" r="AA101"/>
    </row>
    <row customHeight="1" r="102" ht="20.25">
      <c s="18" r="A102">
        <v>225.0</v>
      </c>
      <c t="s" s="19" r="B102">
        <v>1089</v>
      </c>
      <c t="s" s="137" r="C102">
        <v>1090</v>
      </c>
      <c s="21" r="D102">
        <v>314.0</v>
      </c>
      <c t="s" s="22" r="E102">
        <v>1092</v>
      </c>
      <c s="52" r="F102">
        <v>2352.0</v>
      </c>
      <c s="52" r="G102">
        <v>2464.0</v>
      </c>
      <c s="53" r="H102">
        <v>2576.0</v>
      </c>
      <c s="54" r="I102"/>
      <c s="55" r="J102"/>
      <c s="55" r="K102"/>
      <c s="55" r="L102"/>
      <c s="55" r="M102"/>
      <c s="55" r="N102"/>
      <c s="55" r="O102"/>
      <c s="55" r="P102"/>
      <c s="55" r="Q102"/>
      <c s="55" r="R102"/>
      <c s="55" r="S102"/>
      <c s="55" r="T102"/>
      <c s="55" r="U102"/>
      <c s="55" r="V102"/>
      <c s="55" r="W102"/>
      <c s="55" r="X102"/>
      <c s="55" r="Y102"/>
      <c s="55" r="Z102"/>
      <c s="55" r="AA102"/>
    </row>
    <row customHeight="1" r="103" ht="20.25">
      <c s="18" r="A103">
        <v>226.0</v>
      </c>
      <c t="s" s="137" r="C103">
        <v>1095</v>
      </c>
      <c t="s" s="22" r="E103">
        <v>1097</v>
      </c>
      <c s="100" r="F103">
        <v>2478.0</v>
      </c>
      <c s="100" r="G103">
        <v>2596.0</v>
      </c>
      <c s="101" r="H103">
        <v>2714.0</v>
      </c>
      <c s="54" r="I103"/>
      <c s="55" r="J103"/>
      <c s="55" r="K103"/>
      <c s="55" r="L103"/>
      <c s="55" r="M103"/>
      <c s="55" r="N103"/>
      <c s="55" r="O103"/>
      <c s="55" r="P103"/>
      <c s="55" r="Q103"/>
      <c s="55" r="R103"/>
      <c s="55" r="S103"/>
      <c s="55" r="T103"/>
      <c s="55" r="U103"/>
      <c s="55" r="V103"/>
      <c s="55" r="W103"/>
      <c s="55" r="X103"/>
      <c s="55" r="Y103"/>
      <c s="55" r="Z103"/>
      <c s="55" r="AA103"/>
    </row>
    <row customHeight="1" r="104" ht="20.25">
      <c s="18" r="A104">
        <v>235.0</v>
      </c>
      <c t="s" s="28" r="B104">
        <v>1100</v>
      </c>
      <c t="s" s="68" r="C104">
        <v>1102</v>
      </c>
      <c s="41" r="D104">
        <v>322.0</v>
      </c>
      <c t="s" s="42" r="E104">
        <v>1103</v>
      </c>
      <c s="72" r="F104">
        <v>2478.0</v>
      </c>
      <c s="72" r="G104">
        <v>2596.0</v>
      </c>
      <c s="73" r="H104">
        <v>2714.0</v>
      </c>
      <c s="54" r="I104"/>
      <c s="55" r="J104"/>
      <c s="55" r="K104"/>
      <c s="55" r="L104"/>
      <c s="55" r="M104"/>
      <c s="55" r="N104"/>
      <c s="55" r="O104"/>
      <c s="55" r="P104"/>
      <c s="55" r="Q104"/>
      <c s="55" r="R104"/>
      <c s="55" r="S104"/>
      <c s="55" r="T104"/>
      <c s="55" r="U104"/>
      <c s="55" r="V104"/>
      <c s="55" r="W104"/>
      <c s="55" r="X104"/>
      <c s="55" r="Y104"/>
      <c s="55" r="Z104"/>
      <c s="55" r="AA104"/>
    </row>
    <row customHeight="1" r="105" ht="20.25">
      <c s="18" r="A105">
        <v>236.0</v>
      </c>
      <c t="s" s="68" r="C105">
        <v>1107</v>
      </c>
      <c t="s" s="42" r="E105">
        <v>1108</v>
      </c>
      <c s="97" r="F105">
        <v>2604.0</v>
      </c>
      <c s="97" r="G105">
        <v>2728.0</v>
      </c>
      <c s="98" r="H105">
        <v>2852.0</v>
      </c>
      <c s="54" r="I105"/>
      <c s="66" r="J105"/>
      <c s="55" r="K105"/>
      <c s="55" r="L105"/>
      <c s="55" r="M105"/>
      <c s="55" r="N105"/>
      <c s="55" r="O105"/>
      <c s="55" r="P105"/>
      <c s="55" r="Q105"/>
      <c s="55" r="R105"/>
      <c s="55" r="S105"/>
      <c s="55" r="T105"/>
      <c s="55" r="U105"/>
      <c s="55" r="V105"/>
      <c s="55" r="W105"/>
      <c s="55" r="X105"/>
      <c s="55" r="Y105"/>
      <c s="55" r="Z105"/>
      <c s="55" r="AA105"/>
    </row>
    <row customHeight="1" r="106" ht="20.25">
      <c s="18" r="A106">
        <v>237.0</v>
      </c>
      <c t="s" s="19" r="B106">
        <v>1112</v>
      </c>
      <c t="s" s="137" r="C106">
        <v>1113</v>
      </c>
      <c s="21" r="D106">
        <v>323.0</v>
      </c>
      <c t="s" s="22" r="E106">
        <v>1116</v>
      </c>
      <c s="52" r="F106">
        <v>2478.0</v>
      </c>
      <c s="52" r="G106">
        <v>2596.0</v>
      </c>
      <c s="53" r="H106">
        <v>2714.0</v>
      </c>
      <c s="54" r="I106"/>
      <c s="55" r="J106"/>
      <c s="55" r="K106"/>
      <c s="55" r="L106"/>
      <c s="55" r="M106"/>
      <c s="55" r="N106"/>
      <c s="55" r="O106"/>
      <c s="55" r="P106"/>
      <c s="55" r="Q106"/>
      <c s="55" r="R106"/>
      <c s="55" r="S106"/>
      <c s="55" r="T106"/>
      <c s="55" r="U106"/>
      <c s="55" r="V106"/>
      <c s="55" r="W106"/>
      <c s="55" r="X106"/>
      <c s="55" r="Y106"/>
      <c s="55" r="Z106"/>
      <c s="55" r="AA106"/>
    </row>
    <row customHeight="1" r="107" ht="20.25">
      <c s="18" r="A107">
        <v>238.0</v>
      </c>
      <c t="s" s="137" r="C107">
        <v>1119</v>
      </c>
      <c t="s" s="22" r="E107">
        <v>1120</v>
      </c>
      <c s="100" r="F107">
        <v>2478.0</v>
      </c>
      <c s="100" r="G107">
        <v>2596.0</v>
      </c>
      <c s="101" r="H107">
        <v>2714.0</v>
      </c>
      <c s="54" r="I107"/>
      <c s="55" r="J107"/>
      <c s="55" r="K107"/>
      <c s="55" r="L107"/>
      <c s="55" r="M107"/>
      <c s="55" r="N107"/>
      <c s="55" r="O107"/>
      <c s="55" r="P107"/>
      <c s="55" r="Q107"/>
      <c s="55" r="R107"/>
      <c s="55" r="S107"/>
      <c s="55" r="T107"/>
      <c s="55" r="U107"/>
      <c s="55" r="V107"/>
      <c s="55" r="W107"/>
      <c s="55" r="X107"/>
      <c s="55" r="Y107"/>
      <c s="55" r="Z107"/>
      <c s="55" r="AA107"/>
    </row>
    <row customHeight="1" r="108" ht="20.25">
      <c s="18" r="A108">
        <v>239.0</v>
      </c>
      <c t="s" s="28" r="B108">
        <v>1124</v>
      </c>
      <c t="s" s="68" r="C108">
        <v>1125</v>
      </c>
      <c s="41" r="D108">
        <v>324.0</v>
      </c>
      <c t="s" s="42" r="E108">
        <v>1126</v>
      </c>
      <c s="123" r="F108">
        <v>2730.0</v>
      </c>
      <c s="123" r="G108">
        <v>2860.0</v>
      </c>
      <c s="125" r="H108">
        <v>2990.0</v>
      </c>
      <c s="54" r="I108"/>
      <c s="55" r="J108"/>
      <c s="55" r="K108"/>
      <c s="55" r="L108"/>
      <c s="55" r="M108"/>
      <c s="55" r="N108"/>
      <c s="55" r="O108"/>
      <c s="55" r="P108"/>
      <c s="55" r="Q108"/>
      <c s="55" r="R108"/>
      <c s="55" r="S108"/>
      <c s="55" r="T108"/>
      <c s="55" r="U108"/>
      <c s="55" r="V108"/>
      <c s="55" r="W108"/>
      <c s="55" r="X108"/>
      <c s="55" r="Y108"/>
      <c s="55" r="Z108"/>
      <c s="55" r="AA108"/>
    </row>
    <row customHeight="1" r="109" ht="20.25">
      <c s="18" r="A109">
        <v>244.0</v>
      </c>
      <c t="s" s="19" r="B109">
        <v>1129</v>
      </c>
      <c t="s" s="137" r="C109">
        <v>1130</v>
      </c>
      <c s="21" r="D109">
        <v>327.0</v>
      </c>
      <c t="s" s="22" r="E109">
        <v>1131</v>
      </c>
      <c s="52" r="F109">
        <v>2562.0</v>
      </c>
      <c s="52" r="G109">
        <v>2684.0</v>
      </c>
      <c s="53" r="H109">
        <v>2806.0</v>
      </c>
      <c s="54" r="I109"/>
      <c s="55" r="J109"/>
      <c s="55" r="K109"/>
      <c s="55" r="L109"/>
      <c s="55" r="M109"/>
      <c s="55" r="N109"/>
      <c s="55" r="O109"/>
      <c s="55" r="P109"/>
      <c s="55" r="Q109"/>
      <c s="55" r="R109"/>
      <c s="55" r="S109"/>
      <c s="55" r="T109"/>
      <c s="55" r="U109"/>
      <c s="55" r="V109"/>
      <c s="55" r="W109"/>
      <c s="55" r="X109"/>
      <c s="55" r="Y109"/>
      <c s="55" r="Z109"/>
      <c s="55" r="AA109"/>
    </row>
    <row customHeight="1" r="110" ht="20.25">
      <c s="18" r="A110">
        <v>245.0</v>
      </c>
      <c t="s" s="137" r="C110">
        <v>1134</v>
      </c>
      <c t="s" s="22" r="E110">
        <v>1135</v>
      </c>
      <c s="100" r="F110">
        <v>2604.0</v>
      </c>
      <c s="100" r="G110">
        <v>2728.0</v>
      </c>
      <c s="101" r="H110">
        <v>2852.0</v>
      </c>
      <c s="54" r="I110"/>
      <c s="55" r="J110"/>
      <c s="55" r="K110"/>
      <c s="55" r="L110"/>
      <c s="55" r="M110"/>
      <c s="55" r="N110"/>
      <c s="55" r="O110"/>
      <c s="55" r="P110"/>
      <c s="55" r="Q110"/>
      <c s="55" r="R110"/>
      <c s="55" r="S110"/>
      <c s="55" r="T110"/>
      <c s="55" r="U110"/>
      <c s="55" r="V110"/>
      <c s="55" r="W110"/>
      <c s="55" r="X110"/>
      <c s="55" r="Y110"/>
      <c s="55" r="Z110"/>
      <c s="55" r="AA110"/>
    </row>
    <row customHeight="1" r="111" ht="20.25">
      <c s="18" r="A111">
        <v>248.0</v>
      </c>
      <c t="s" s="28" r="B111">
        <v>1139</v>
      </c>
      <c t="s" s="68" r="C111">
        <v>1141</v>
      </c>
      <c s="41" r="D111">
        <v>329.0</v>
      </c>
      <c t="s" s="42" r="E111">
        <v>1143</v>
      </c>
      <c s="72" r="F111">
        <v>2646.0</v>
      </c>
      <c s="72" r="G111">
        <v>2772.0</v>
      </c>
      <c s="73" r="H111">
        <v>2898.0</v>
      </c>
      <c s="54" r="I111"/>
      <c s="55" r="J111"/>
      <c s="55" r="K111"/>
      <c s="55" r="L111"/>
      <c s="55" r="M111"/>
      <c s="55" r="N111"/>
      <c s="55" r="O111"/>
      <c s="55" r="P111"/>
      <c s="55" r="Q111"/>
      <c s="55" r="R111"/>
      <c s="55" r="S111"/>
      <c s="55" r="T111"/>
      <c s="55" r="U111"/>
      <c s="55" r="V111"/>
      <c s="55" r="W111"/>
      <c s="55" r="X111"/>
      <c s="55" r="Y111"/>
      <c s="55" r="Z111"/>
      <c s="55" r="AA111"/>
    </row>
    <row customHeight="1" r="112" ht="20.25">
      <c s="18" r="A112">
        <v>249.0</v>
      </c>
      <c t="s" s="68" r="C112">
        <v>1147</v>
      </c>
      <c t="s" s="42" r="E112">
        <v>1148</v>
      </c>
      <c s="97" r="F112">
        <v>2772.0</v>
      </c>
      <c s="97" r="G112">
        <v>2904.0</v>
      </c>
      <c s="98" r="H112">
        <v>3036.0</v>
      </c>
      <c s="54" r="I112"/>
      <c s="55" r="J112"/>
      <c s="55" r="K112"/>
      <c s="55" r="L112"/>
      <c s="55" r="M112"/>
      <c s="55" r="N112"/>
      <c s="55" r="O112"/>
      <c s="55" r="P112"/>
      <c s="55" r="Q112"/>
      <c s="55" r="R112"/>
      <c s="55" r="S112"/>
      <c s="55" r="T112"/>
      <c s="55" r="U112"/>
      <c s="55" r="V112"/>
      <c s="55" r="W112"/>
      <c s="55" r="X112"/>
      <c s="55" r="Y112"/>
      <c s="55" r="Z112"/>
      <c s="55" r="AA112"/>
    </row>
    <row customHeight="1" r="113" ht="20.25">
      <c s="18" r="A113">
        <v>250.0</v>
      </c>
      <c t="s" s="19" r="B113">
        <v>1151</v>
      </c>
      <c t="s" s="137" r="C113">
        <v>1152</v>
      </c>
      <c s="21" r="D113">
        <v>330.0</v>
      </c>
      <c t="s" s="22" r="E113">
        <v>1153</v>
      </c>
      <c s="52" r="F113">
        <v>2436.0</v>
      </c>
      <c s="52" r="G113">
        <v>2552.0</v>
      </c>
      <c s="53" r="H113">
        <v>2668.0</v>
      </c>
      <c s="54" r="I113"/>
      <c s="55" r="J113"/>
      <c s="55" r="K113"/>
      <c s="55" r="L113"/>
      <c s="55" r="M113"/>
      <c s="55" r="N113"/>
      <c s="55" r="O113"/>
      <c s="55" r="P113"/>
      <c s="55" r="Q113"/>
      <c s="55" r="R113"/>
      <c s="55" r="S113"/>
      <c s="55" r="T113"/>
      <c s="55" r="U113"/>
      <c s="55" r="V113"/>
      <c s="55" r="W113"/>
      <c s="55" r="X113"/>
      <c s="55" r="Y113"/>
      <c s="55" r="Z113"/>
      <c s="55" r="AA113"/>
    </row>
    <row customHeight="1" r="114" ht="20.25">
      <c s="18" r="A114">
        <v>251.0</v>
      </c>
      <c t="s" s="137" r="C114">
        <v>1156</v>
      </c>
      <c t="s" s="22" r="E114">
        <v>1159</v>
      </c>
      <c s="85" r="F114">
        <v>2520.0</v>
      </c>
      <c s="85" r="G114">
        <v>2640.0</v>
      </c>
      <c s="86" r="H114">
        <v>2760.0</v>
      </c>
      <c s="54" r="I114"/>
      <c s="55" r="J114"/>
      <c s="55" r="K114"/>
      <c s="55" r="L114"/>
      <c s="55" r="M114"/>
      <c s="55" r="N114"/>
      <c s="55" r="O114"/>
      <c s="55" r="P114"/>
      <c s="55" r="Q114"/>
      <c s="55" r="R114"/>
      <c s="55" r="S114"/>
      <c s="55" r="T114"/>
      <c s="55" r="U114"/>
      <c s="55" r="V114"/>
      <c s="55" r="W114"/>
      <c s="55" r="X114"/>
      <c s="55" r="Y114"/>
      <c s="55" r="Z114"/>
      <c s="55" r="AA114"/>
    </row>
    <row customHeight="1" r="115" ht="20.25">
      <c s="18" r="A115">
        <v>252.0</v>
      </c>
      <c t="s" s="137" r="C115">
        <v>1162</v>
      </c>
      <c t="s" s="22" r="E115">
        <v>1164</v>
      </c>
      <c s="85" r="F115">
        <v>2562.0</v>
      </c>
      <c s="85" r="G115">
        <v>2684.0</v>
      </c>
      <c s="86" r="H115">
        <v>2806.0</v>
      </c>
      <c s="54" r="I115"/>
      <c s="55" r="J115"/>
      <c s="55" r="K115"/>
      <c s="55" r="L115"/>
      <c s="55" r="M115"/>
      <c s="55" r="N115"/>
      <c s="55" r="O115"/>
      <c s="55" r="P115"/>
      <c s="55" r="Q115"/>
      <c s="55" r="R115"/>
      <c s="55" r="S115"/>
      <c s="55" r="T115"/>
      <c s="55" r="U115"/>
      <c s="55" r="V115"/>
      <c s="55" r="W115"/>
      <c s="55" r="X115"/>
      <c s="55" r="Y115"/>
      <c s="55" r="Z115"/>
      <c s="55" r="AA115"/>
    </row>
    <row customHeight="1" r="116" ht="20.25">
      <c s="18" r="A116">
        <v>253.0</v>
      </c>
      <c t="s" s="137" r="C116">
        <v>1166</v>
      </c>
      <c t="s" s="22" r="E116">
        <v>1167</v>
      </c>
      <c s="85" r="F116">
        <v>2646.0</v>
      </c>
      <c s="85" r="G116">
        <v>2772.0</v>
      </c>
      <c s="86" r="H116">
        <v>2898.0</v>
      </c>
      <c s="54" r="I116"/>
      <c s="55" r="J116"/>
      <c s="55" r="K116"/>
      <c s="55" r="L116"/>
      <c s="55" r="M116"/>
      <c s="55" r="N116"/>
      <c s="55" r="O116"/>
      <c s="55" r="P116"/>
      <c s="55" r="Q116"/>
      <c s="55" r="R116"/>
      <c s="55" r="S116"/>
      <c s="55" r="T116"/>
      <c s="55" r="U116"/>
      <c s="55" r="V116"/>
      <c s="55" r="W116"/>
      <c s="55" r="X116"/>
      <c s="55" r="Y116"/>
      <c s="55" r="Z116"/>
      <c s="55" r="AA116"/>
    </row>
    <row customHeight="1" r="117" ht="20.25">
      <c s="18" r="A117">
        <v>254.0</v>
      </c>
      <c t="s" s="137" r="C117">
        <v>1170</v>
      </c>
      <c t="s" s="22" r="E117">
        <v>1171</v>
      </c>
      <c s="85" r="F117">
        <v>2646.0</v>
      </c>
      <c s="85" r="G117">
        <v>2772.0</v>
      </c>
      <c s="86" r="H117">
        <v>2898.0</v>
      </c>
      <c s="54" r="I117"/>
      <c s="55" r="J117"/>
      <c s="55" r="K117"/>
      <c s="55" r="L117"/>
      <c s="55" r="M117"/>
      <c s="55" r="N117"/>
      <c s="55" r="O117"/>
      <c s="55" r="P117"/>
      <c s="55" r="Q117"/>
      <c s="55" r="R117"/>
      <c s="55" r="S117"/>
      <c s="55" r="T117"/>
      <c s="55" r="U117"/>
      <c s="55" r="V117"/>
      <c s="55" r="W117"/>
      <c s="55" r="X117"/>
      <c s="55" r="Y117"/>
      <c s="55" r="Z117"/>
      <c s="55" r="AA117"/>
    </row>
    <row customHeight="1" r="118" ht="20.25">
      <c s="18" r="A118">
        <v>255.0</v>
      </c>
      <c t="s" s="137" r="C118">
        <v>1174</v>
      </c>
      <c t="s" s="22" r="E118">
        <v>1175</v>
      </c>
      <c s="100" r="F118">
        <v>2772.0</v>
      </c>
      <c s="100" r="G118">
        <v>2904.0</v>
      </c>
      <c s="101" r="H118">
        <v>3036.0</v>
      </c>
      <c s="54" r="I118"/>
      <c s="55" r="J118"/>
      <c s="55" r="K118"/>
      <c s="55" r="L118"/>
      <c s="55" r="M118"/>
      <c s="55" r="N118"/>
      <c s="55" r="O118"/>
      <c s="55" r="P118"/>
      <c s="55" r="Q118"/>
      <c s="55" r="R118"/>
      <c s="55" r="S118"/>
      <c s="55" r="T118"/>
      <c s="55" r="U118"/>
      <c s="55" r="V118"/>
      <c s="55" r="W118"/>
      <c s="55" r="X118"/>
      <c s="55" r="Y118"/>
      <c s="55" r="Z118"/>
      <c s="55" r="AA118"/>
    </row>
    <row customHeight="1" r="119" ht="20.25">
      <c s="18" r="A119">
        <v>259.0</v>
      </c>
      <c t="s" s="28" r="B119">
        <v>1179</v>
      </c>
      <c t="s" s="68" r="C119">
        <v>1180</v>
      </c>
      <c s="41" r="D119">
        <v>336.0</v>
      </c>
      <c t="s" s="42" r="E119">
        <v>1181</v>
      </c>
      <c s="72" r="F119">
        <v>2478.0</v>
      </c>
      <c s="72" r="G119">
        <v>2596.0</v>
      </c>
      <c s="73" r="H119">
        <v>2714.0</v>
      </c>
      <c s="54" r="I119"/>
      <c s="55" r="J119"/>
      <c s="55" r="K119"/>
      <c s="55" r="L119"/>
      <c s="55" r="M119"/>
      <c s="55" r="N119"/>
      <c s="55" r="O119"/>
      <c s="55" r="P119"/>
      <c s="55" r="Q119"/>
      <c s="55" r="R119"/>
      <c s="55" r="S119"/>
      <c s="55" r="T119"/>
      <c s="55" r="U119"/>
      <c s="55" r="V119"/>
      <c s="55" r="W119"/>
      <c s="55" r="X119"/>
      <c s="55" r="Y119"/>
      <c s="55" r="Z119"/>
      <c s="55" r="AA119"/>
    </row>
    <row customHeight="1" r="120" ht="20.25">
      <c s="18" r="A120">
        <v>260.0</v>
      </c>
      <c t="s" s="68" r="C120">
        <v>1184</v>
      </c>
      <c t="s" s="42" r="E120">
        <v>1185</v>
      </c>
      <c s="97" r="F120">
        <v>2604.0</v>
      </c>
      <c s="97" r="G120">
        <v>2728.0</v>
      </c>
      <c s="98" r="H120">
        <v>2852.0</v>
      </c>
      <c s="275" r="I120"/>
      <c s="276" r="J120"/>
      <c s="276" r="K120"/>
      <c s="276" r="L120"/>
      <c s="276" r="M120"/>
      <c s="276" r="N120"/>
      <c s="276" r="O120"/>
      <c s="276" r="P120"/>
      <c s="276" r="Q120"/>
      <c s="276" r="R120"/>
      <c s="276" r="S120"/>
      <c s="276" r="T120"/>
      <c s="276" r="U120"/>
      <c s="276" r="V120"/>
      <c s="276" r="W120"/>
      <c s="276" r="X120"/>
      <c s="276" r="Y120"/>
      <c s="276" r="Z120"/>
      <c s="276" r="AA120"/>
    </row>
    <row customHeight="1" r="121" ht="20.25">
      <c s="18" r="A121">
        <v>261.0</v>
      </c>
      <c t="s" s="19" r="B121">
        <v>1190</v>
      </c>
      <c t="s" s="137" r="C121">
        <v>1191</v>
      </c>
      <c s="21" r="D121">
        <v>337.0</v>
      </c>
      <c t="s" s="22" r="E121">
        <v>1192</v>
      </c>
      <c s="52" r="F121">
        <v>2352.0</v>
      </c>
      <c s="52" r="G121">
        <v>2464.0</v>
      </c>
      <c s="53" r="H121">
        <v>2576.0</v>
      </c>
      <c s="275" r="I121"/>
      <c s="276" r="J121"/>
      <c s="276" r="K121"/>
      <c s="276" r="L121"/>
      <c s="276" r="M121"/>
      <c s="276" r="N121"/>
      <c s="276" r="O121"/>
      <c s="276" r="P121"/>
      <c s="276" r="Q121"/>
      <c s="276" r="R121"/>
      <c s="276" r="S121"/>
      <c s="276" r="T121"/>
      <c s="276" r="U121"/>
      <c s="276" r="V121"/>
      <c s="276" r="W121"/>
      <c s="276" r="X121"/>
      <c s="276" r="Y121"/>
      <c s="276" r="Z121"/>
      <c s="276" r="AA121"/>
    </row>
    <row customHeight="1" r="122" ht="20.25">
      <c s="18" r="A122">
        <v>262.0</v>
      </c>
      <c t="s" s="137" r="C122">
        <v>1193</v>
      </c>
      <c t="s" s="22" r="E122">
        <v>1194</v>
      </c>
      <c s="100" r="F122">
        <v>2478.0</v>
      </c>
      <c s="100" r="G122">
        <v>2596.0</v>
      </c>
      <c s="101" r="H122">
        <v>2714.0</v>
      </c>
      <c s="54" r="I122"/>
      <c s="55" r="J122"/>
      <c s="55" r="K122"/>
      <c s="55" r="L122"/>
      <c s="55" r="M122"/>
      <c s="55" r="N122"/>
      <c s="55" r="O122"/>
      <c s="55" r="P122"/>
      <c s="55" r="Q122"/>
      <c s="55" r="R122"/>
      <c s="55" r="S122"/>
      <c s="55" r="T122"/>
      <c s="55" r="U122"/>
      <c s="55" r="V122"/>
      <c s="55" r="W122"/>
      <c s="55" r="X122"/>
      <c s="55" r="Y122"/>
      <c s="55" r="Z122"/>
      <c s="55" r="AA122"/>
    </row>
    <row customHeight="1" r="123" ht="20.25">
      <c s="18" r="A123">
        <v>264.0</v>
      </c>
      <c t="s" s="28" r="B123">
        <v>1196</v>
      </c>
      <c t="s" s="68" r="C123">
        <v>1197</v>
      </c>
      <c s="41" r="D123">
        <v>339.0</v>
      </c>
      <c t="s" s="42" r="E123">
        <v>1198</v>
      </c>
      <c s="72" r="F123">
        <v>2436.0</v>
      </c>
      <c s="72" r="G123">
        <v>2552.0</v>
      </c>
      <c s="73" r="H123">
        <v>2668.0</v>
      </c>
      <c s="54" r="I123"/>
      <c s="55" r="J123"/>
      <c s="55" r="K123"/>
      <c s="55" r="L123"/>
      <c s="55" r="M123"/>
      <c s="55" r="N123"/>
      <c s="55" r="O123"/>
      <c s="55" r="P123"/>
      <c s="55" r="Q123"/>
      <c s="55" r="R123"/>
      <c s="55" r="S123"/>
      <c s="55" r="T123"/>
      <c s="55" r="U123"/>
      <c s="55" r="V123"/>
      <c s="55" r="W123"/>
      <c s="55" r="X123"/>
      <c s="55" r="Y123"/>
      <c s="55" r="Z123"/>
      <c s="55" r="AA123"/>
    </row>
    <row customHeight="1" r="124" ht="20.25">
      <c s="18" r="A124">
        <v>265.0</v>
      </c>
      <c t="s" s="68" r="C124">
        <v>1199</v>
      </c>
      <c t="s" s="121" r="E124">
        <v>1200</v>
      </c>
      <c s="76" r="F124">
        <v>2184.0</v>
      </c>
      <c s="76" r="G124">
        <v>2288.0</v>
      </c>
      <c s="78" r="H124">
        <v>2392.0</v>
      </c>
      <c s="54" r="I124"/>
      <c s="55" r="J124"/>
      <c s="55" r="K124"/>
      <c s="55" r="L124"/>
      <c s="55" r="M124"/>
      <c s="55" r="N124"/>
      <c s="55" r="O124"/>
      <c s="55" r="P124"/>
      <c s="55" r="Q124"/>
      <c s="55" r="R124"/>
      <c s="55" r="S124"/>
      <c s="55" r="T124"/>
      <c s="55" r="U124"/>
      <c s="55" r="V124"/>
      <c s="55" r="W124"/>
      <c s="55" r="X124"/>
      <c s="55" r="Y124"/>
      <c s="55" r="Z124"/>
      <c s="55" r="AA124"/>
    </row>
    <row customHeight="1" r="125" ht="20.25">
      <c s="18" r="A125">
        <v>266.0</v>
      </c>
      <c t="s" s="68" r="C125">
        <v>1202</v>
      </c>
      <c t="s" s="42" r="E125">
        <v>1203</v>
      </c>
      <c s="97" r="F125">
        <v>2562.0</v>
      </c>
      <c s="97" r="G125">
        <v>2684.0</v>
      </c>
      <c s="98" r="H125">
        <v>2806.0</v>
      </c>
      <c s="54" r="I125"/>
      <c s="55" r="J125"/>
      <c s="55" r="K125"/>
      <c s="55" r="L125"/>
      <c s="55" r="M125"/>
      <c s="55" r="N125"/>
      <c s="55" r="O125"/>
      <c s="55" r="P125"/>
      <c s="55" r="Q125"/>
      <c s="55" r="R125"/>
      <c s="55" r="S125"/>
      <c s="55" r="T125"/>
      <c s="55" r="U125"/>
      <c s="55" r="V125"/>
      <c s="55" r="W125"/>
      <c s="55" r="X125"/>
      <c s="55" r="Y125"/>
      <c s="55" r="Z125"/>
      <c s="55" r="AA125"/>
    </row>
    <row customHeight="1" r="126" ht="20.25">
      <c s="18" r="A126">
        <v>267.0</v>
      </c>
      <c t="s" s="19" r="B126">
        <v>1204</v>
      </c>
      <c t="s" s="137" r="C126">
        <v>1205</v>
      </c>
      <c s="21" r="D126">
        <v>340.0</v>
      </c>
      <c t="s" s="22" r="E126">
        <v>1206</v>
      </c>
      <c s="52" r="F126">
        <v>2814.0</v>
      </c>
      <c s="52" r="G126">
        <v>2948.0</v>
      </c>
      <c s="53" r="H126">
        <v>3082.0</v>
      </c>
      <c s="54" r="I126"/>
      <c s="55" r="J126"/>
      <c s="55" r="K126"/>
      <c s="55" r="L126"/>
      <c s="55" r="M126"/>
      <c s="55" r="N126"/>
      <c s="55" r="O126"/>
      <c s="55" r="P126"/>
      <c s="55" r="Q126"/>
      <c s="55" r="R126"/>
      <c s="55" r="S126"/>
      <c s="55" r="T126"/>
      <c s="55" r="U126"/>
      <c s="55" r="V126"/>
      <c s="55" r="W126"/>
      <c s="55" r="X126"/>
      <c s="55" r="Y126"/>
      <c s="55" r="Z126"/>
      <c s="55" r="AA126"/>
    </row>
    <row customHeight="1" r="127" ht="20.25">
      <c s="18" r="A127">
        <v>268.0</v>
      </c>
      <c t="s" s="137" r="C127">
        <v>1207</v>
      </c>
      <c t="s" s="22" r="E127">
        <v>1208</v>
      </c>
      <c s="100" r="F127">
        <v>2940.0</v>
      </c>
      <c s="100" r="G127">
        <v>3080.0</v>
      </c>
      <c s="101" r="H127">
        <v>3220.0</v>
      </c>
      <c s="54" r="I127"/>
      <c s="55" r="J127"/>
      <c s="55" r="K127"/>
      <c s="55" r="L127"/>
      <c s="55" r="M127"/>
      <c s="55" r="N127"/>
      <c s="55" r="O127"/>
      <c s="55" r="P127"/>
      <c s="55" r="Q127"/>
      <c s="55" r="R127"/>
      <c s="55" r="S127"/>
      <c s="55" r="T127"/>
      <c s="55" r="U127"/>
      <c s="55" r="V127"/>
      <c s="55" r="W127"/>
      <c s="55" r="X127"/>
      <c s="55" r="Y127"/>
      <c s="55" r="Z127"/>
      <c s="55" r="AA127"/>
    </row>
    <row customHeight="1" r="128" ht="20.25">
      <c s="18" r="A128">
        <v>280.0</v>
      </c>
      <c t="s" s="28" r="B128">
        <v>1210</v>
      </c>
      <c t="s" s="68" r="C128">
        <v>1211</v>
      </c>
      <c s="41" r="D128">
        <v>346.0</v>
      </c>
      <c t="s" s="42" r="E128">
        <v>1212</v>
      </c>
      <c s="72" r="F128">
        <v>2730.0</v>
      </c>
      <c s="72" r="G128">
        <v>2860.0</v>
      </c>
      <c s="73" r="H128">
        <v>2990.0</v>
      </c>
      <c s="54" r="I128"/>
      <c s="55" r="J128"/>
      <c s="55" r="K128"/>
      <c s="55" r="L128"/>
      <c s="55" r="M128"/>
      <c s="55" r="N128"/>
      <c s="55" r="O128"/>
      <c s="55" r="P128"/>
      <c s="55" r="Q128"/>
      <c s="55" r="R128"/>
      <c s="55" r="S128"/>
      <c s="55" r="T128"/>
      <c s="55" r="U128"/>
      <c s="55" r="V128"/>
      <c s="55" r="W128"/>
      <c s="55" r="X128"/>
      <c s="55" r="Y128"/>
      <c s="55" r="Z128"/>
      <c s="55" r="AA128"/>
    </row>
    <row customHeight="1" r="129" ht="20.25">
      <c s="18" r="A129">
        <v>281.0</v>
      </c>
      <c t="s" s="68" r="C129">
        <v>1213</v>
      </c>
      <c t="s" s="42" r="E129">
        <v>1214</v>
      </c>
      <c s="97" r="F129">
        <v>2856.0</v>
      </c>
      <c s="97" r="G129">
        <v>2992.0</v>
      </c>
      <c s="98" r="H129">
        <v>3128.0</v>
      </c>
      <c s="54" r="I129"/>
      <c s="55" r="J129"/>
      <c s="55" r="K129"/>
      <c s="55" r="L129"/>
      <c s="55" r="M129"/>
      <c s="55" r="N129"/>
      <c s="55" r="O129"/>
      <c s="55" r="P129"/>
      <c s="55" r="Q129"/>
      <c s="55" r="R129"/>
      <c s="55" r="S129"/>
      <c s="55" r="T129"/>
      <c s="55" r="U129"/>
      <c s="55" r="V129"/>
      <c s="55" r="W129"/>
      <c s="55" r="X129"/>
      <c s="55" r="Y129"/>
      <c s="55" r="Z129"/>
      <c s="55" r="AA129"/>
    </row>
    <row customHeight="1" r="130" ht="20.25">
      <c s="18" r="A130">
        <v>287.0</v>
      </c>
      <c t="s" s="19" r="B130">
        <v>1215</v>
      </c>
      <c t="s" s="137" r="C130">
        <v>1216</v>
      </c>
      <c s="21" r="D130">
        <v>350.0</v>
      </c>
      <c t="s" s="22" r="E130">
        <v>1217</v>
      </c>
      <c s="52" r="F130">
        <v>2688.0</v>
      </c>
      <c s="52" r="G130">
        <v>2816.0</v>
      </c>
      <c s="53" r="H130">
        <v>2944.0</v>
      </c>
      <c s="54" r="I130"/>
      <c s="55" r="J130"/>
      <c s="55" r="K130"/>
      <c s="55" r="L130"/>
      <c s="55" r="M130"/>
      <c s="55" r="N130"/>
      <c s="55" r="O130"/>
      <c s="55" r="P130"/>
      <c s="55" r="Q130"/>
      <c s="55" r="R130"/>
      <c s="55" r="S130"/>
      <c s="55" r="T130"/>
      <c s="55" r="U130"/>
      <c s="55" r="V130"/>
      <c s="55" r="W130"/>
      <c s="55" r="X130"/>
      <c s="55" r="Y130"/>
      <c s="55" r="Z130"/>
      <c s="55" r="AA130"/>
    </row>
    <row customHeight="1" r="131" ht="20.25">
      <c s="18" r="A131">
        <v>288.0</v>
      </c>
      <c t="s" s="137" r="C131">
        <v>1218</v>
      </c>
      <c t="s" s="22" r="E131">
        <v>1219</v>
      </c>
      <c s="85" r="F131">
        <v>2772.0</v>
      </c>
      <c s="85" r="G131">
        <v>2904.0</v>
      </c>
      <c s="86" r="H131">
        <v>3036.0</v>
      </c>
      <c s="54" r="I131"/>
      <c s="55" r="J131"/>
      <c s="55" r="K131"/>
      <c s="55" r="L131"/>
      <c s="55" r="M131"/>
      <c s="55" r="N131"/>
      <c s="55" r="O131"/>
      <c s="55" r="P131"/>
      <c s="55" r="Q131"/>
      <c s="55" r="R131"/>
      <c s="55" r="S131"/>
      <c s="55" r="T131"/>
      <c s="55" r="U131"/>
      <c s="55" r="V131"/>
      <c s="55" r="W131"/>
      <c s="55" r="X131"/>
      <c s="55" r="Y131"/>
      <c s="55" r="Z131"/>
      <c s="55" r="AA131"/>
    </row>
    <row customHeight="1" r="132" ht="20.25">
      <c s="18" r="A132">
        <v>289.0</v>
      </c>
      <c t="s" s="137" r="C132">
        <v>1220</v>
      </c>
      <c t="s" s="22" r="E132">
        <v>1221</v>
      </c>
      <c s="100" r="F132">
        <v>2898.0</v>
      </c>
      <c s="100" r="G132">
        <v>3036.0</v>
      </c>
      <c s="101" r="H132">
        <v>3174.0</v>
      </c>
      <c s="54" r="I132"/>
      <c s="55" r="J132"/>
      <c s="55" r="K132"/>
      <c s="55" r="L132"/>
      <c s="55" r="M132"/>
      <c s="55" r="N132"/>
      <c s="55" r="O132"/>
      <c s="55" r="P132"/>
      <c s="55" r="Q132"/>
      <c s="55" r="R132"/>
      <c s="55" r="S132"/>
      <c s="55" r="T132"/>
      <c s="55" r="U132"/>
      <c s="55" r="V132"/>
      <c s="55" r="W132"/>
      <c s="55" r="X132"/>
      <c s="55" r="Y132"/>
      <c s="55" r="Z132"/>
      <c s="55" r="AA132"/>
    </row>
    <row customHeight="1" r="133" ht="20.25">
      <c s="18" r="A133">
        <v>297.0</v>
      </c>
      <c t="s" s="28" r="B133">
        <v>1222</v>
      </c>
      <c t="s" s="68" r="C133">
        <v>1223</v>
      </c>
      <c s="41" r="D133">
        <v>355.0</v>
      </c>
      <c t="s" s="42" r="E133">
        <v>1224</v>
      </c>
      <c s="72" r="F133">
        <v>2562.0</v>
      </c>
      <c s="72" r="G133">
        <v>2684.0</v>
      </c>
      <c s="73" r="H133">
        <v>2806.0</v>
      </c>
      <c s="54" r="I133"/>
      <c s="55" r="J133"/>
      <c s="55" r="K133"/>
      <c s="55" r="L133"/>
      <c s="55" r="M133"/>
      <c s="55" r="N133"/>
      <c s="55" r="O133"/>
      <c s="55" r="P133"/>
      <c s="55" r="Q133"/>
      <c s="55" r="R133"/>
      <c s="55" r="S133"/>
      <c s="55" r="T133"/>
      <c s="55" r="U133"/>
      <c s="55" r="V133"/>
      <c s="55" r="W133"/>
      <c s="55" r="X133"/>
      <c s="55" r="Y133"/>
      <c s="55" r="Z133"/>
      <c s="55" r="AA133"/>
    </row>
    <row customHeight="1" r="134" ht="20.25">
      <c s="18" r="A134">
        <v>298.0</v>
      </c>
      <c t="s" s="68" r="C134">
        <v>1225</v>
      </c>
      <c t="s" s="42" r="E134">
        <v>1226</v>
      </c>
      <c s="97" r="F134">
        <v>2562.0</v>
      </c>
      <c s="97" r="G134">
        <v>2684.0</v>
      </c>
      <c s="98" r="H134">
        <v>2806.0</v>
      </c>
      <c s="54" r="I134"/>
      <c s="55" r="J134"/>
      <c s="55" r="K134"/>
      <c s="55" r="L134"/>
      <c s="55" r="M134"/>
      <c s="55" r="N134"/>
      <c s="55" r="O134"/>
      <c s="55" r="P134"/>
      <c s="55" r="Q134"/>
      <c s="55" r="R134"/>
      <c s="55" r="S134"/>
      <c s="55" r="T134"/>
      <c s="55" r="U134"/>
      <c s="55" r="V134"/>
      <c s="55" r="W134"/>
      <c s="55" r="X134"/>
      <c s="55" r="Y134"/>
      <c s="55" r="Z134"/>
      <c s="55" r="AA134"/>
    </row>
    <row customHeight="1" r="135" ht="20.25">
      <c s="18" r="A135">
        <v>304.0</v>
      </c>
      <c t="s" s="19" r="B135">
        <v>1227</v>
      </c>
      <c t="s" s="137" r="C135">
        <v>1228</v>
      </c>
      <c s="21" r="D135">
        <v>361.0</v>
      </c>
      <c t="s" s="22" r="E135">
        <v>1229</v>
      </c>
      <c s="52" r="F135">
        <v>2562.0</v>
      </c>
      <c s="52" r="G135">
        <v>2684.0</v>
      </c>
      <c s="53" r="H135">
        <v>2806.0</v>
      </c>
      <c s="54" r="I135"/>
      <c s="55" r="J135"/>
      <c s="55" r="K135"/>
      <c s="55" r="L135"/>
      <c s="55" r="M135"/>
      <c s="55" r="N135"/>
      <c s="55" r="O135"/>
      <c s="55" r="P135"/>
      <c s="55" r="Q135"/>
      <c s="55" r="R135"/>
      <c s="55" r="S135"/>
      <c s="55" r="T135"/>
      <c s="55" r="U135"/>
      <c s="55" r="V135"/>
      <c s="55" r="W135"/>
      <c s="55" r="X135"/>
      <c s="55" r="Y135"/>
      <c s="55" r="Z135"/>
      <c s="55" r="AA135"/>
    </row>
    <row customHeight="1" r="136" ht="20.25">
      <c s="18" r="A136">
        <v>305.0</v>
      </c>
      <c t="s" s="137" r="C136">
        <v>1230</v>
      </c>
      <c t="s" s="22" r="E136">
        <v>1231</v>
      </c>
      <c s="100" r="F136">
        <v>2562.0</v>
      </c>
      <c s="100" r="G136">
        <v>2684.0</v>
      </c>
      <c s="101" r="H136">
        <v>2806.0</v>
      </c>
      <c s="54" r="I136"/>
      <c s="55" r="J136"/>
      <c s="55" r="K136"/>
      <c s="55" r="L136"/>
      <c s="55" r="M136"/>
      <c s="55" r="N136"/>
      <c s="55" r="O136"/>
      <c s="55" r="P136"/>
      <c s="55" r="Q136"/>
      <c s="55" r="R136"/>
      <c s="55" r="S136"/>
      <c s="55" r="T136"/>
      <c s="55" r="U136"/>
      <c s="55" r="V136"/>
      <c s="55" r="W136"/>
      <c s="55" r="X136"/>
      <c s="55" r="Y136"/>
      <c s="55" r="Z136"/>
      <c s="55" r="AA136"/>
    </row>
    <row customHeight="1" r="137" ht="20.25">
      <c s="18" r="A137">
        <v>314.0</v>
      </c>
      <c t="s" s="28" r="B137">
        <v>1237</v>
      </c>
      <c t="s" s="68" r="C137">
        <v>1238</v>
      </c>
      <c s="41" r="D137">
        <v>368.0</v>
      </c>
      <c t="s" s="42" r="E137">
        <v>1239</v>
      </c>
      <c s="72" r="F137">
        <v>2730.0</v>
      </c>
      <c s="72" r="G137">
        <v>2860.0</v>
      </c>
      <c s="73" r="H137">
        <v>2990.0</v>
      </c>
      <c s="54" r="I137"/>
      <c s="55" r="J137"/>
      <c s="55" r="K137"/>
      <c s="55" r="L137"/>
      <c s="55" r="M137"/>
      <c s="55" r="N137"/>
      <c s="55" r="O137"/>
      <c s="55" r="P137"/>
      <c s="55" r="Q137"/>
      <c s="55" r="R137"/>
      <c s="55" r="S137"/>
      <c s="55" r="T137"/>
      <c s="55" r="U137"/>
      <c s="55" r="V137"/>
      <c s="55" r="W137"/>
      <c s="55" r="X137"/>
      <c s="55" r="Y137"/>
      <c s="55" r="Z137"/>
      <c s="55" r="AA137"/>
    </row>
    <row customHeight="1" r="138" ht="20.25">
      <c s="18" r="A138">
        <v>315.0</v>
      </c>
      <c t="s" s="68" r="C138">
        <v>1242</v>
      </c>
      <c t="s" s="42" r="E138">
        <v>1243</v>
      </c>
      <c s="97" r="F138">
        <v>2982.0</v>
      </c>
      <c s="97" r="G138">
        <v>3124.0</v>
      </c>
      <c s="98" r="H138">
        <v>3266.0</v>
      </c>
      <c s="54" r="I138"/>
      <c s="55" r="J138"/>
      <c s="55" r="K138"/>
      <c s="55" r="L138"/>
      <c s="55" r="M138"/>
      <c s="55" r="N138"/>
      <c s="55" r="O138"/>
      <c s="55" r="P138"/>
      <c s="55" r="Q138"/>
      <c s="55" r="R138"/>
      <c s="55" r="S138"/>
      <c s="55" r="T138"/>
      <c s="55" r="U138"/>
      <c s="55" r="V138"/>
      <c s="55" r="W138"/>
      <c s="55" r="X138"/>
      <c s="55" r="Y138"/>
      <c s="55" r="Z138"/>
      <c s="55" r="AA138"/>
    </row>
    <row customHeight="1" r="139" ht="20.25">
      <c s="18" r="A139">
        <v>316.0</v>
      </c>
      <c t="s" s="19" r="B139">
        <v>1247</v>
      </c>
      <c t="s" s="137" r="C139">
        <v>1248</v>
      </c>
      <c s="21" r="D139">
        <v>369.0</v>
      </c>
      <c t="s" s="22" r="E139">
        <v>1249</v>
      </c>
      <c s="52" r="F139">
        <v>2478.0</v>
      </c>
      <c s="52" r="G139">
        <v>2596.0</v>
      </c>
      <c s="53" r="H139">
        <v>2714.0</v>
      </c>
      <c s="54" r="I139"/>
      <c s="55" r="J139"/>
      <c s="55" r="K139"/>
      <c s="55" r="L139"/>
      <c s="55" r="M139"/>
      <c s="55" r="N139"/>
      <c s="55" r="O139"/>
      <c s="55" r="P139"/>
      <c s="55" r="Q139"/>
      <c s="55" r="R139"/>
      <c s="55" r="S139"/>
      <c s="55" r="T139"/>
      <c s="55" r="U139"/>
      <c s="55" r="V139"/>
      <c s="55" r="W139"/>
      <c s="55" r="X139"/>
      <c s="55" r="Y139"/>
      <c s="55" r="Z139"/>
      <c s="55" r="AA139"/>
    </row>
    <row customHeight="1" r="140" ht="20.25">
      <c s="18" r="A140">
        <v>317.0</v>
      </c>
      <c t="s" s="137" r="C140">
        <v>1252</v>
      </c>
      <c t="s" s="22" r="E140">
        <v>1253</v>
      </c>
      <c s="100" r="F140">
        <v>2562.0</v>
      </c>
      <c s="100" r="G140">
        <v>2684.0</v>
      </c>
      <c s="101" r="H140">
        <v>2806.0</v>
      </c>
      <c s="54" r="I140"/>
      <c s="55" r="J140"/>
      <c s="55" r="K140"/>
      <c s="55" r="L140"/>
      <c s="55" r="M140"/>
      <c s="55" r="N140"/>
      <c s="55" r="O140"/>
      <c s="55" r="P140"/>
      <c s="55" r="Q140"/>
      <c s="55" r="R140"/>
      <c s="55" r="S140"/>
      <c s="55" r="T140"/>
      <c s="55" r="U140"/>
      <c s="55" r="V140"/>
      <c s="55" r="W140"/>
      <c s="55" r="X140"/>
      <c s="55" r="Y140"/>
      <c s="55" r="Z140"/>
      <c s="55" r="AA140"/>
    </row>
    <row customHeight="1" r="141" ht="20.25">
      <c s="18" r="A141">
        <v>328.0</v>
      </c>
      <c t="s" s="28" r="B141">
        <v>1254</v>
      </c>
      <c t="s" s="68" r="C141">
        <v>1256</v>
      </c>
      <c s="41" r="D141">
        <v>381.0</v>
      </c>
      <c t="s" s="42" r="E141">
        <v>1257</v>
      </c>
      <c s="123" r="F141">
        <v>2814.0</v>
      </c>
      <c s="123" r="G141">
        <v>2948.0</v>
      </c>
      <c s="125" r="H141">
        <v>3082.0</v>
      </c>
      <c s="54" r="I141"/>
      <c s="55" r="J141"/>
      <c s="55" r="K141"/>
      <c s="55" r="L141"/>
      <c s="55" r="M141"/>
      <c s="55" r="N141"/>
      <c s="55" r="O141"/>
      <c s="55" r="P141"/>
      <c s="55" r="Q141"/>
      <c s="55" r="R141"/>
      <c s="55" r="S141"/>
      <c s="55" r="T141"/>
      <c s="55" r="U141"/>
      <c s="55" r="V141"/>
      <c s="55" r="W141"/>
      <c s="55" r="X141"/>
      <c s="55" r="Y141"/>
      <c s="55" r="Z141"/>
      <c s="55" r="AA141"/>
    </row>
    <row customHeight="1" r="142" ht="20.25">
      <c s="18" r="A142">
        <v>333.0</v>
      </c>
      <c t="s" s="19" r="B142">
        <v>1259</v>
      </c>
      <c t="s" s="137" r="C142">
        <v>1260</v>
      </c>
      <c s="21" r="D142">
        <v>384.0</v>
      </c>
      <c t="s" s="22" r="E142">
        <v>1262</v>
      </c>
      <c s="52" r="F142">
        <v>2478.0</v>
      </c>
      <c s="52" r="G142">
        <v>2596.0</v>
      </c>
      <c s="53" r="H142">
        <v>2714.0</v>
      </c>
      <c s="54" r="I142"/>
      <c s="55" r="J142"/>
      <c s="55" r="K142"/>
      <c s="55" r="L142"/>
      <c s="55" r="M142"/>
      <c s="55" r="N142"/>
      <c s="55" r="O142"/>
      <c s="55" r="P142"/>
      <c s="55" r="Q142"/>
      <c s="55" r="R142"/>
      <c s="55" r="S142"/>
      <c s="55" r="T142"/>
      <c s="55" r="U142"/>
      <c s="55" r="V142"/>
      <c s="55" r="W142"/>
      <c s="55" r="X142"/>
      <c s="55" r="Y142"/>
      <c s="55" r="Z142"/>
      <c s="55" r="AA142"/>
    </row>
    <row customHeight="1" r="143" ht="20.25">
      <c s="18" r="A143"/>
      <c t="s" s="20" r="C143">
        <v>1266</v>
      </c>
      <c t="s" s="22" r="E143">
        <v>1267</v>
      </c>
      <c s="100" r="F143">
        <v>2562.0</v>
      </c>
      <c s="100" r="G143">
        <v>2684.0</v>
      </c>
      <c s="101" r="H143">
        <v>2806.0</v>
      </c>
      <c s="54" r="I143"/>
      <c s="55" r="J143"/>
      <c s="55" r="K143"/>
      <c s="55" r="L143"/>
      <c s="55" r="M143"/>
      <c s="55" r="N143"/>
      <c s="55" r="O143"/>
      <c s="55" r="P143"/>
      <c s="55" r="Q143"/>
      <c s="55" r="R143"/>
      <c s="55" r="S143"/>
      <c s="55" r="T143"/>
      <c s="55" r="U143"/>
      <c s="55" r="V143"/>
      <c s="55" r="W143"/>
      <c s="55" r="X143"/>
      <c s="55" r="Y143"/>
      <c s="55" r="Z143"/>
      <c s="55" r="AA143"/>
    </row>
    <row customHeight="1" r="144" ht="20.25">
      <c s="18" r="A144">
        <v>341.0</v>
      </c>
      <c t="s" s="28" r="B144">
        <v>1271</v>
      </c>
      <c t="s" s="68" r="C144">
        <v>1272</v>
      </c>
      <c s="41" r="D144">
        <v>391.0</v>
      </c>
      <c t="s" s="42" r="E144">
        <v>1273</v>
      </c>
      <c s="72" r="F144">
        <v>2646.0</v>
      </c>
      <c s="72" r="G144">
        <v>2772.0</v>
      </c>
      <c s="73" r="H144">
        <v>2898.0</v>
      </c>
      <c s="54" r="I144"/>
      <c s="55" r="J144"/>
      <c s="55" r="K144"/>
      <c s="55" r="L144"/>
      <c s="55" r="M144"/>
      <c s="55" r="N144"/>
      <c s="55" r="O144"/>
      <c s="55" r="P144"/>
      <c s="55" r="Q144"/>
      <c s="55" r="R144"/>
      <c s="55" r="S144"/>
      <c s="55" r="T144"/>
      <c s="55" r="U144"/>
      <c s="55" r="V144"/>
      <c s="55" r="W144"/>
      <c s="55" r="X144"/>
      <c s="55" r="Y144"/>
      <c s="55" r="Z144"/>
      <c s="55" r="AA144"/>
    </row>
    <row customHeight="1" r="145" ht="20.25">
      <c s="18" r="A145">
        <v>342.0</v>
      </c>
      <c t="s" s="68" r="C145">
        <v>1276</v>
      </c>
      <c t="s" s="42" r="E145">
        <v>1277</v>
      </c>
      <c s="97" r="F145">
        <v>2730.0</v>
      </c>
      <c s="97" r="G145">
        <v>2860.0</v>
      </c>
      <c s="98" r="H145">
        <v>2990.0</v>
      </c>
      <c s="54" r="I145"/>
      <c s="55" r="J145"/>
      <c s="55" r="K145"/>
      <c s="55" r="L145"/>
      <c s="55" r="M145"/>
      <c s="55" r="N145"/>
      <c s="55" r="O145"/>
      <c s="55" r="P145"/>
      <c s="55" r="Q145"/>
      <c s="55" r="R145"/>
      <c s="55" r="S145"/>
      <c s="55" r="T145"/>
      <c s="55" r="U145"/>
      <c s="55" r="V145"/>
      <c s="55" r="W145"/>
      <c s="55" r="X145"/>
      <c s="55" r="Y145"/>
      <c s="55" r="Z145"/>
      <c s="55" r="AA145"/>
    </row>
    <row customHeight="1" r="146" ht="20.25">
      <c s="18" r="A146">
        <v>343.0</v>
      </c>
      <c t="s" s="19" r="B146">
        <v>1281</v>
      </c>
      <c t="s" s="137" r="C146">
        <v>1282</v>
      </c>
      <c s="21" r="D146">
        <v>392.0</v>
      </c>
      <c s="127" r="E146">
        <v>392.0</v>
      </c>
      <c s="24" r="F146">
        <v>2562.0</v>
      </c>
      <c s="24" r="G146">
        <v>2684.0</v>
      </c>
      <c s="25" r="H146">
        <v>2806.0</v>
      </c>
      <c s="54" r="I146"/>
      <c s="55" r="J146"/>
      <c s="55" r="K146"/>
    </row>
    <row customHeight="1" r="147" ht="20.25">
      <c s="18" r="A147">
        <v>344.0</v>
      </c>
      <c t="s" s="28" r="B147">
        <v>1285</v>
      </c>
      <c t="s" s="68" r="C147">
        <v>1286</v>
      </c>
      <c s="41" r="D147">
        <v>393.0</v>
      </c>
      <c s="121" r="E147">
        <v>393.0</v>
      </c>
      <c s="123" r="F147">
        <v>2898.0</v>
      </c>
      <c s="123" r="G147">
        <v>3036.0</v>
      </c>
      <c s="125" r="H147">
        <v>3174.0</v>
      </c>
      <c s="54" r="I147"/>
      <c s="55" r="J147"/>
      <c s="55" r="K147"/>
    </row>
    <row customHeight="1" r="148" ht="20.25">
      <c s="18" r="A148"/>
      <c t="s" s="19" r="B148">
        <v>1288</v>
      </c>
      <c s="137" r="C148"/>
      <c s="21" r="D148">
        <v>394.0</v>
      </c>
      <c s="127" r="E148">
        <v>394.0</v>
      </c>
      <c s="24" r="F148">
        <v>2898.0</v>
      </c>
      <c s="24" r="G148">
        <v>3036.0</v>
      </c>
      <c s="25" r="H148">
        <v>3174.0</v>
      </c>
      <c s="287" r="I148"/>
      <c s="199" r="J148"/>
      <c s="199" r="K148"/>
      <c s="199" r="L148"/>
      <c s="199" r="M148"/>
      <c s="199" r="N148"/>
      <c s="199" r="O148"/>
      <c s="199" r="P148"/>
      <c s="199" r="Q148"/>
      <c s="199" r="R148"/>
      <c s="199" r="S148"/>
      <c s="199" r="T148"/>
      <c s="199" r="U148"/>
      <c s="199" r="V148"/>
      <c s="199" r="W148"/>
      <c s="199" r="X148"/>
      <c s="199" r="Y148"/>
      <c s="199" r="Z148"/>
      <c s="199" r="AA148"/>
    </row>
    <row customHeight="1" r="149" ht="20.25">
      <c s="174" r="B149"/>
      <c s="174" r="C149"/>
      <c s="174" r="D149"/>
      <c s="188" r="F149"/>
      <c s="188" r="G149"/>
      <c s="188" r="H149"/>
      <c s="190" r="I149"/>
      <c s="199" r="J149"/>
      <c s="199" r="K149"/>
      <c s="199" r="L149"/>
      <c s="199" r="M149"/>
      <c s="199" r="N149"/>
      <c s="199" r="O149"/>
      <c s="199" r="P149"/>
      <c s="199" r="Q149"/>
      <c s="199" r="R149"/>
      <c s="199" r="S149"/>
      <c s="199" r="T149"/>
      <c s="199" r="U149"/>
      <c s="199" r="V149"/>
      <c s="199" r="W149"/>
      <c s="199" r="X149"/>
      <c s="199" r="Y149"/>
      <c s="199" r="Z149"/>
      <c s="199" r="AA149"/>
    </row>
    <row customHeight="1" r="150" ht="20.25">
      <c s="174" r="B150"/>
      <c s="174" r="C150"/>
      <c s="174" r="D150"/>
      <c s="188" r="F150"/>
      <c s="188" r="G150"/>
      <c s="188" r="H150"/>
      <c s="190" r="I150"/>
      <c s="199" r="J150"/>
      <c s="199" r="K150"/>
      <c s="199" r="L150"/>
      <c s="199" r="M150"/>
      <c s="199" r="N150"/>
      <c s="199" r="O150"/>
      <c s="199" r="P150"/>
      <c s="199" r="Q150"/>
      <c s="199" r="R150"/>
      <c s="199" r="S150"/>
      <c s="199" r="T150"/>
      <c s="199" r="U150"/>
      <c s="199" r="V150"/>
      <c s="199" r="W150"/>
      <c s="199" r="X150"/>
      <c s="199" r="Y150"/>
      <c s="199" r="Z150"/>
      <c s="199" r="AA150"/>
    </row>
  </sheetData>
  <mergeCells count="106">
    <mergeCell ref="B137:B138"/>
    <mergeCell ref="B130:B132"/>
    <mergeCell ref="B133:B134"/>
    <mergeCell ref="B123:B125"/>
    <mergeCell ref="B126:B127"/>
    <mergeCell ref="B139:B140"/>
    <mergeCell ref="B119:B120"/>
    <mergeCell ref="B109:B110"/>
    <mergeCell ref="B113:B118"/>
    <mergeCell ref="B111:B112"/>
    <mergeCell ref="B106:B107"/>
    <mergeCell ref="B121:B122"/>
    <mergeCell ref="B128:B129"/>
    <mergeCell ref="D14:D15"/>
    <mergeCell ref="B25:B28"/>
    <mergeCell ref="D16:D18"/>
    <mergeCell ref="D19:D21"/>
    <mergeCell ref="D22:D24"/>
    <mergeCell ref="B16:B18"/>
    <mergeCell ref="B14:B15"/>
    <mergeCell ref="D25:D28"/>
    <mergeCell ref="B50:B52"/>
    <mergeCell ref="B59:B64"/>
    <mergeCell ref="B55:B58"/>
    <mergeCell ref="B53:B54"/>
    <mergeCell ref="B65:B70"/>
    <mergeCell ref="B31:B33"/>
    <mergeCell ref="D84:D86"/>
    <mergeCell ref="F3:H3"/>
    <mergeCell ref="F4:H4"/>
    <mergeCell ref="A1:H1"/>
    <mergeCell ref="A2:H2"/>
    <mergeCell ref="D50:D52"/>
    <mergeCell ref="B75:B77"/>
    <mergeCell ref="D82:D83"/>
    <mergeCell ref="D73:D74"/>
    <mergeCell ref="D78:D79"/>
    <mergeCell ref="D75:D77"/>
    <mergeCell ref="D71:D72"/>
    <mergeCell ref="D59:D64"/>
    <mergeCell ref="D65:D70"/>
    <mergeCell ref="D55:D58"/>
    <mergeCell ref="D53:D54"/>
    <mergeCell ref="B29:B30"/>
    <mergeCell ref="D29:D30"/>
    <mergeCell ref="B12:B13"/>
    <mergeCell ref="B10:B11"/>
    <mergeCell ref="B84:B86"/>
    <mergeCell ref="B82:B83"/>
    <mergeCell ref="B78:B79"/>
    <mergeCell ref="B80:B81"/>
    <mergeCell ref="D87:D88"/>
    <mergeCell ref="D89:D92"/>
    <mergeCell ref="B89:B92"/>
    <mergeCell ref="B87:B88"/>
    <mergeCell ref="B47:B49"/>
    <mergeCell ref="B71:B72"/>
    <mergeCell ref="B73:B74"/>
    <mergeCell ref="D47:D49"/>
    <mergeCell ref="B44:B46"/>
    <mergeCell ref="D44:D46"/>
    <mergeCell ref="D34:D37"/>
    <mergeCell ref="D31:D33"/>
    <mergeCell ref="D38:D43"/>
    <mergeCell ref="B38:B43"/>
    <mergeCell ref="B34:B37"/>
    <mergeCell ref="D113:D118"/>
    <mergeCell ref="D128:D129"/>
    <mergeCell ref="D123:D125"/>
    <mergeCell ref="D126:D127"/>
    <mergeCell ref="D119:D120"/>
    <mergeCell ref="D121:D122"/>
    <mergeCell ref="D135:D136"/>
    <mergeCell ref="B135:B136"/>
    <mergeCell ref="D142:D143"/>
    <mergeCell ref="D130:D132"/>
    <mergeCell ref="D133:D134"/>
    <mergeCell ref="D139:D140"/>
    <mergeCell ref="D137:D138"/>
    <mergeCell ref="B142:B143"/>
    <mergeCell ref="B144:B145"/>
    <mergeCell ref="D94:D95"/>
    <mergeCell ref="D98:D99"/>
    <mergeCell ref="D96:D97"/>
    <mergeCell ref="B104:B105"/>
    <mergeCell ref="B102:B103"/>
    <mergeCell ref="B96:B97"/>
    <mergeCell ref="B98:B99"/>
    <mergeCell ref="B94:B95"/>
    <mergeCell ref="D111:D112"/>
    <mergeCell ref="D104:D105"/>
    <mergeCell ref="D106:D107"/>
    <mergeCell ref="D80:D81"/>
    <mergeCell ref="D144:D145"/>
    <mergeCell ref="D102:D103"/>
    <mergeCell ref="D109:D110"/>
    <mergeCell ref="A3:E4"/>
    <mergeCell ref="D12:D13"/>
    <mergeCell ref="J2:N4"/>
    <mergeCell ref="J1:N1"/>
    <mergeCell ref="J5:N5"/>
    <mergeCell ref="D6:D9"/>
    <mergeCell ref="D10:D11"/>
    <mergeCell ref="B6:B9"/>
    <mergeCell ref="B22:B24"/>
    <mergeCell ref="B19:B21"/>
  </mergeCells>
  <hyperlinks>
    <hyperlink ref="A3" r:id="rId1"/>
    <hyperlink ref="F3" r:id="rId2"/>
    <hyperlink ref="F4" r:id="rId3"/>
    <hyperlink ref="C6" r:id="rId4"/>
    <hyperlink ref="C7" r:id="rId5"/>
    <hyperlink ref="C8" r:id="rId6"/>
    <hyperlink ref="C10" r:id="rId7"/>
    <hyperlink ref="C19" r:id="rId8"/>
    <hyperlink ref="C20" r:id="rId9"/>
    <hyperlink ref="C22" r:id="rId10"/>
    <hyperlink ref="C23" r:id="rId11"/>
    <hyperlink ref="C24" r:id="rId12"/>
    <hyperlink ref="C25" r:id="rId13"/>
    <hyperlink ref="C26" r:id="rId14"/>
    <hyperlink ref="C27" r:id="rId15"/>
    <hyperlink ref="C28" r:id="rId16"/>
    <hyperlink ref="C29" r:id="rId17"/>
    <hyperlink ref="C30" r:id="rId18"/>
    <hyperlink ref="C31" r:id="rId19"/>
    <hyperlink ref="C32" r:id="rId20"/>
    <hyperlink ref="C33" r:id="rId21"/>
    <hyperlink ref="C34" r:id="rId22"/>
    <hyperlink ref="C35" r:id="rId23"/>
    <hyperlink ref="C38" r:id="rId24"/>
    <hyperlink ref="C39" r:id="rId25"/>
    <hyperlink ref="C40" r:id="rId26"/>
    <hyperlink ref="C41" r:id="rId27"/>
    <hyperlink ref="C42" r:id="rId28"/>
    <hyperlink ref="C43" r:id="rId29"/>
    <hyperlink ref="C59" r:id="rId30"/>
    <hyperlink ref="C60" r:id="rId31"/>
    <hyperlink ref="C61" r:id="rId32"/>
    <hyperlink ref="C62" r:id="rId33"/>
    <hyperlink ref="C63" r:id="rId34"/>
    <hyperlink ref="C64" r:id="rId35"/>
    <hyperlink ref="C65" r:id="rId36"/>
    <hyperlink ref="C66" r:id="rId37"/>
    <hyperlink ref="C67" r:id="rId38"/>
    <hyperlink ref="C68" r:id="rId39"/>
    <hyperlink ref="C69" r:id="rId40"/>
    <hyperlink ref="C70" r:id="rId41"/>
    <hyperlink ref="C71" r:id="rId42"/>
    <hyperlink ref="C72" r:id="rId43"/>
    <hyperlink ref="C73" r:id="rId44"/>
    <hyperlink ref="C74" r:id="rId45"/>
    <hyperlink ref="C87" r:id="rId46"/>
    <hyperlink ref="C93" r:id="rId47"/>
  </hyperlinks>
  <drawing r:id="rId48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1" hidden="1" width="7.14"/>
    <col min="2" customWidth="1" max="2" width="17.29"/>
    <col min="3" customWidth="1" max="3" hidden="1" width="11.57"/>
    <col min="4" customWidth="1" max="4" width="8.57"/>
    <col min="5" customWidth="1" max="5" width="38.0"/>
    <col min="6" customWidth="1" max="6" width="14.29"/>
    <col min="7" customWidth="1" max="7" width="13.71"/>
    <col min="8" customWidth="1" max="8" width="14.57"/>
    <col min="9" customWidth="1" max="9" width="5.86"/>
    <col min="10" customWidth="1" max="13" width="8.71"/>
    <col min="14" customWidth="1" max="27" width="8.57"/>
  </cols>
  <sheetData>
    <row customHeight="1" r="1" ht="33.75">
      <c t="s" s="1" r="A1">
        <v>3</v>
      </c>
      <c s="2" r="I1"/>
      <c t="s" s="3" r="J1">
        <v>5</v>
      </c>
    </row>
    <row customHeight="1" r="2" ht="30.0">
      <c t="s" s="4" r="A2">
        <v>6</v>
      </c>
      <c s="5" r="I2"/>
      <c t="s" s="6" r="J2">
        <v>8</v>
      </c>
    </row>
    <row customHeight="1" r="3" ht="20.25">
      <c t="s" s="7" r="A3">
        <v>12</v>
      </c>
      <c t="str" s="8" r="F3">
        <f>HYPERLINK("https://yadi.sk/d/keTkRlbyc94U5","КАТАЛОГ обуви (на Yandex-диске)")</f>
        <v>КАТАЛОГ обуви (на Yandex-диске)</v>
      </c>
      <c s="5" r="I3"/>
    </row>
    <row customHeight="1" r="4" ht="22.5">
      <c t="str" s="9" r="F4">
        <f>HYPERLINK("https://drive.google.com/open?id=0B8aXMwD13bT1N2xwaE5ndEltWGM&amp;authuser=0","КАТАЛОГ обуви (на Google-диске)")</f>
        <v>КАТАЛОГ обуви (на Google-диске)</v>
      </c>
      <c s="5" r="I4"/>
    </row>
    <row customHeight="1" r="5" ht="63.75">
      <c t="s" s="10" r="A5">
        <v>19</v>
      </c>
      <c t="s" s="11" r="B5">
        <v>20</v>
      </c>
      <c t="s" s="12" r="C5">
        <v>24</v>
      </c>
      <c t="s" s="13" r="D5">
        <v>25</v>
      </c>
      <c t="s" s="13" r="E5">
        <v>34</v>
      </c>
      <c t="s" s="11" r="F5">
        <v>35</v>
      </c>
      <c t="s" s="14" r="G5">
        <v>36</v>
      </c>
      <c t="s" s="15" r="H5">
        <v>38</v>
      </c>
      <c s="16" r="I5"/>
      <c t="s" s="17" r="J5">
        <v>40</v>
      </c>
    </row>
    <row customHeight="1" r="6" ht="20.25">
      <c s="18" r="A6">
        <v>1.0</v>
      </c>
      <c t="s" s="29" r="B6">
        <v>77</v>
      </c>
      <c t="str" s="34" r="C6">
        <f>HYPERLINK("https://2.downloader.disk.yandex.ru/preview/e8fbf2f07603433be2049d1ddc780b8d/mpfs/oRPuhR4aAszQ1X-kTDszFyCdyamjiQgjL2527mlbU0WU-CYcDsMRgOa8FyuNyP_fQKjPtFy5cBqDY8Mr6IbMxA%3D%3D?uid=178296072&amp;filename=14%D0%BC%D0%BE%D0%B4%D0%B5%D0%BB%D1%8C2JPG&amp;disposition=inline&amp;hash=&amp;limit=0&amp;content_type=image%2Fjpeg&amp;size=285x500","фото 1")</f>
        <v>фото 1</v>
      </c>
      <c s="36" r="D6">
        <v>14.0</v>
      </c>
      <c t="s" s="37" r="E6">
        <v>85</v>
      </c>
      <c s="57" r="F6">
        <v>1276.0</v>
      </c>
      <c s="57" r="G6">
        <v>1337.0</v>
      </c>
      <c s="58" r="H6">
        <v>1397.0</v>
      </c>
      <c s="26" r="I6"/>
      <c s="51" r="J6"/>
      <c s="51" r="K6"/>
      <c s="51" r="L6"/>
      <c s="51" r="M6"/>
      <c s="51" r="N6"/>
      <c s="51" r="O6"/>
      <c s="51" r="P6"/>
      <c s="51" r="Q6"/>
      <c s="51" r="R6"/>
      <c s="51" r="S6"/>
      <c s="51" r="T6"/>
      <c s="51" r="U6"/>
      <c s="51" r="V6"/>
      <c s="51" r="W6"/>
      <c s="51" r="X6"/>
      <c s="51" r="Y6"/>
      <c s="51" r="Z6"/>
      <c s="51" r="AA6"/>
    </row>
    <row customHeight="1" r="7" ht="20.25">
      <c s="18" r="A7">
        <v>3.0</v>
      </c>
      <c t="s" s="59" r="B7">
        <v>94</v>
      </c>
      <c t="s" s="61" r="C7">
        <v>95</v>
      </c>
      <c s="41" r="D7">
        <v>29.0</v>
      </c>
      <c t="s" s="42" r="E7">
        <v>97</v>
      </c>
      <c s="76" r="F7">
        <v>1559.0</v>
      </c>
      <c s="76" r="G7">
        <v>1634.0</v>
      </c>
      <c s="78" r="H7">
        <v>1708.0</v>
      </c>
      <c s="26" r="I7"/>
      <c s="90" r="J7"/>
      <c s="90" r="K7"/>
      <c s="90" r="L7"/>
      <c s="90" r="M7"/>
      <c s="90" r="N7"/>
      <c s="90" r="O7"/>
      <c s="90" r="P7"/>
      <c s="90" r="Q7"/>
      <c s="90" r="R7"/>
      <c s="90" r="S7"/>
      <c s="90" r="T7"/>
      <c s="90" r="U7"/>
      <c s="90" r="V7"/>
      <c s="90" r="W7"/>
      <c s="90" r="X7"/>
      <c s="90" r="Y7"/>
      <c s="90" r="Z7"/>
      <c s="90" r="AA7"/>
    </row>
    <row customHeight="1" r="8" ht="20.25">
      <c s="18" r="A8">
        <v>4.0</v>
      </c>
      <c t="s" s="92" r="C8">
        <v>121</v>
      </c>
      <c t="s" s="42" r="E8">
        <v>123</v>
      </c>
      <c s="76" r="F8">
        <v>1607.0</v>
      </c>
      <c s="76" r="G8">
        <v>1683.0</v>
      </c>
      <c s="78" r="H8">
        <v>1760.0</v>
      </c>
      <c s="26" r="I8"/>
      <c s="62" r="J8"/>
      <c s="62" r="K8"/>
      <c s="62" r="L8"/>
      <c s="62" r="M8"/>
      <c s="62" r="N8"/>
      <c s="62" r="O8"/>
      <c s="62" r="P8"/>
      <c s="62" r="Q8"/>
      <c s="62" r="R8"/>
      <c s="62" r="S8"/>
      <c s="62" r="T8"/>
      <c s="62" r="U8"/>
      <c s="62" r="V8"/>
      <c s="62" r="W8"/>
      <c s="62" r="X8"/>
      <c s="62" r="Y8"/>
      <c s="62" r="Z8"/>
      <c s="62" r="AA8"/>
    </row>
    <row customHeight="1" r="9" ht="20.25">
      <c s="18" r="A9">
        <v>5.0</v>
      </c>
      <c t="s" s="99" r="C9">
        <v>124</v>
      </c>
      <c t="s" s="42" r="E9">
        <v>155</v>
      </c>
      <c s="97" r="F9">
        <v>1985.0</v>
      </c>
      <c s="97" r="G9">
        <v>2079.0</v>
      </c>
      <c s="98" r="H9">
        <v>2174.0</v>
      </c>
      <c s="26" r="I9"/>
      <c s="62" r="J9"/>
      <c s="62" r="K9"/>
      <c s="62" r="L9"/>
      <c s="62" r="M9"/>
      <c s="62" r="N9"/>
      <c s="62" r="O9"/>
      <c s="62" r="P9"/>
      <c s="62" r="Q9"/>
      <c s="62" r="R9"/>
      <c s="62" r="S9"/>
      <c s="62" r="T9"/>
      <c s="62" r="U9"/>
      <c s="62" r="V9"/>
      <c s="62" r="W9"/>
      <c s="62" r="X9"/>
      <c s="62" r="Y9"/>
      <c s="62" r="Z9"/>
      <c s="62" r="AA9"/>
    </row>
    <row customHeight="1" r="10" ht="21.0">
      <c s="18" r="A10">
        <v>6.0</v>
      </c>
      <c t="s" s="108" r="B10">
        <v>156</v>
      </c>
      <c t="str" s="110" r="C10">
        <f>HYPERLINK("http://obuvoptorg.ru/wp-content/gallery/sapogi-zhenskie/38-6-%D1%82%D0%BE%D0%BB%D1%81%D1%82%D1%8B%D0%B9-%D0%BA%D0%B0%D0%B1%D0%BB%D1%83%D0%BA.jpg","фото1")</f>
        <v>фото1</v>
      </c>
      <c s="36" r="D10">
        <v>38.0</v>
      </c>
      <c t="s" s="113" r="E10">
        <v>161</v>
      </c>
      <c s="138" r="F10">
        <v>2478.0</v>
      </c>
      <c s="138" r="G10">
        <v>2596.0</v>
      </c>
      <c s="141" r="H10">
        <v>2714.0</v>
      </c>
      <c s="26" r="I10"/>
      <c s="62" r="J10"/>
      <c s="62" r="K10"/>
      <c s="62" r="L10"/>
      <c s="62" r="M10"/>
      <c s="62" r="N10"/>
      <c s="62" r="O10"/>
      <c s="62" r="P10"/>
      <c s="62" r="Q10"/>
      <c s="62" r="R10"/>
      <c s="62" r="S10"/>
      <c s="62" r="T10"/>
      <c s="62" r="U10"/>
      <c s="62" r="V10"/>
      <c s="62" r="W10"/>
      <c s="62" r="X10"/>
      <c s="62" r="Y10"/>
      <c s="62" r="Z10"/>
      <c s="62" r="AA10"/>
    </row>
    <row customHeight="1" r="11" ht="20.25">
      <c s="18" r="A11">
        <v>7.0</v>
      </c>
      <c t="str" s="163" r="C11">
        <f>HYPERLINK("http://obuvoptorg.ru/wp-content/gallery/sapogi-zhenskie/38-7-%D1%82%D0%BE%D0%BB%D1%81%D1%82%D1%8B%D0%B9-%D0%BA%D0%B0%D0%B1%D0%BB%D1%83%D0%BA.jpg","фото2")</f>
        <v>фото2</v>
      </c>
      <c t="s" s="113" r="E11">
        <v>458</v>
      </c>
      <c s="169" r="F11">
        <v>2562.0</v>
      </c>
      <c s="169" r="G11">
        <v>2684.0</v>
      </c>
      <c s="170" r="H11">
        <v>2806.0</v>
      </c>
      <c s="26" r="I11"/>
      <c s="62" r="J11"/>
      <c s="62" r="K11"/>
      <c s="62" r="L11"/>
      <c s="62" r="M11"/>
      <c s="62" r="N11"/>
      <c s="62" r="O11"/>
      <c s="62" r="P11"/>
      <c s="62" r="Q11"/>
      <c s="62" r="R11"/>
      <c s="62" r="S11"/>
      <c s="62" r="T11"/>
      <c s="62" r="U11"/>
      <c s="62" r="V11"/>
      <c s="62" r="W11"/>
      <c s="62" r="X11"/>
      <c s="62" r="Y11"/>
      <c s="62" r="Z11"/>
      <c s="62" r="AA11"/>
    </row>
    <row customHeight="1" r="12" ht="21.0">
      <c s="18" r="A12">
        <v>8.0</v>
      </c>
      <c t="str" s="163" r="C12">
        <f>HYPERLINK("http://obuvoptorg.ru/wp-content/gallery/sapogi-zhenskie/38-8.jpg","фото3")</f>
        <v>фото3</v>
      </c>
      <c t="s" s="113" r="E12">
        <v>517</v>
      </c>
      <c s="169" r="F12">
        <v>2688.0</v>
      </c>
      <c s="169" r="G12">
        <v>2816.0</v>
      </c>
      <c s="170" r="H12">
        <v>2944.0</v>
      </c>
      <c s="26" r="I12"/>
      <c s="62" r="J12"/>
      <c s="62" r="K12"/>
      <c s="62" r="L12"/>
      <c s="62" r="M12"/>
      <c s="62" r="N12"/>
      <c s="62" r="O12"/>
      <c s="62" r="P12"/>
      <c s="62" r="Q12"/>
      <c s="62" r="R12"/>
      <c s="62" r="S12"/>
      <c s="62" r="T12"/>
      <c s="62" r="U12"/>
      <c s="62" r="V12"/>
      <c s="62" r="W12"/>
      <c s="62" r="X12"/>
      <c s="62" r="Y12"/>
      <c s="62" r="Z12"/>
      <c s="62" r="AA12"/>
    </row>
    <row customHeight="1" r="13" ht="20.25">
      <c s="18" r="A13">
        <v>9.0</v>
      </c>
      <c s="192" r="C13"/>
      <c t="s" s="113" r="E13">
        <v>560</v>
      </c>
      <c s="193" r="F13">
        <v>2688.0</v>
      </c>
      <c s="193" r="G13">
        <v>2816.0</v>
      </c>
      <c s="195" r="H13">
        <v>2944.0</v>
      </c>
      <c s="26" r="I13"/>
      <c s="62" r="J13"/>
      <c s="62" r="K13"/>
      <c s="62" r="L13"/>
      <c s="62" r="M13"/>
      <c s="62" r="N13"/>
      <c s="62" r="O13"/>
      <c s="62" r="P13"/>
      <c s="62" r="Q13"/>
      <c s="62" r="R13"/>
      <c s="62" r="S13"/>
      <c s="62" r="T13"/>
      <c s="62" r="U13"/>
      <c s="62" r="V13"/>
      <c s="62" r="W13"/>
      <c s="62" r="X13"/>
      <c s="62" r="Y13"/>
      <c s="62" r="Z13"/>
      <c s="62" r="AA13"/>
    </row>
    <row customHeight="1" r="14" ht="21.0">
      <c s="18" r="A14">
        <v>10.0</v>
      </c>
      <c t="s" s="129" r="B14">
        <v>562</v>
      </c>
      <c t="s" s="151" r="C14">
        <v>563</v>
      </c>
      <c s="41" r="D14">
        <v>48.0</v>
      </c>
      <c t="s" s="42" r="E14">
        <v>564</v>
      </c>
      <c s="44" r="F14">
        <v>1370.0</v>
      </c>
      <c s="72" r="G14">
        <v>1436.0</v>
      </c>
      <c s="73" r="H14">
        <v>1501.0</v>
      </c>
      <c s="26" r="I14"/>
      <c s="62" r="J14"/>
      <c s="62" r="K14"/>
      <c s="62" r="L14"/>
      <c s="62" r="M14"/>
      <c s="62" r="N14"/>
      <c s="62" r="O14"/>
      <c s="62" r="P14"/>
      <c s="62" r="Q14"/>
      <c s="62" r="R14"/>
      <c s="62" r="S14"/>
      <c s="62" r="T14"/>
      <c s="62" r="U14"/>
      <c s="62" r="V14"/>
      <c s="62" r="W14"/>
      <c s="62" r="X14"/>
      <c s="62" r="Y14"/>
      <c s="62" r="Z14"/>
      <c s="62" r="AA14"/>
    </row>
    <row customHeight="1" r="15" ht="20.25">
      <c s="18" r="A15">
        <v>11.0</v>
      </c>
      <c t="s" s="68" r="C15">
        <v>565</v>
      </c>
      <c t="s" s="42" r="E15">
        <v>566</v>
      </c>
      <c s="75" r="F15">
        <v>1465.0</v>
      </c>
      <c s="76" r="G15">
        <v>1535.0</v>
      </c>
      <c s="78" r="H15">
        <v>1604.0</v>
      </c>
      <c s="26" r="I15"/>
      <c s="62" r="J15"/>
      <c s="62" r="K15"/>
      <c s="62" r="L15"/>
      <c s="62" r="M15"/>
      <c s="62" r="N15"/>
      <c s="62" r="O15"/>
      <c s="62" r="P15"/>
      <c s="62" r="Q15"/>
      <c s="62" r="R15"/>
      <c s="62" r="S15"/>
      <c s="62" r="T15"/>
      <c s="62" r="U15"/>
      <c s="62" r="V15"/>
      <c s="62" r="W15"/>
      <c s="62" r="X15"/>
      <c s="62" r="Y15"/>
      <c s="62" r="Z15"/>
      <c s="62" r="AA15"/>
    </row>
    <row customHeight="1" r="16" ht="21.0">
      <c s="18" r="A16">
        <v>12.0</v>
      </c>
      <c t="s" s="68" r="C16">
        <v>567</v>
      </c>
      <c t="s" s="42" r="E16">
        <v>568</v>
      </c>
      <c s="96" r="F16">
        <v>1843.0</v>
      </c>
      <c s="97" r="G16">
        <v>1931.0</v>
      </c>
      <c s="98" r="H16">
        <v>2018.0</v>
      </c>
      <c s="26" r="I16"/>
      <c s="62" r="J16"/>
      <c s="62" r="K16"/>
      <c s="62" r="L16"/>
      <c s="62" r="M16"/>
      <c s="62" r="N16"/>
      <c s="62" r="O16"/>
      <c s="62" r="P16"/>
      <c s="62" r="Q16"/>
      <c s="62" r="R16"/>
      <c s="62" r="S16"/>
      <c s="62" r="T16"/>
      <c s="62" r="U16"/>
      <c s="62" r="V16"/>
      <c s="62" r="W16"/>
      <c s="62" r="X16"/>
      <c s="62" r="Y16"/>
      <c s="62" r="Z16"/>
      <c s="62" r="AA16"/>
    </row>
    <row customHeight="1" r="17" ht="20.25">
      <c s="18" r="A17">
        <v>13.0</v>
      </c>
      <c t="s" s="108" r="B17">
        <v>569</v>
      </c>
      <c t="s" s="197" r="C17">
        <v>570</v>
      </c>
      <c s="36" r="D17">
        <v>50.0</v>
      </c>
      <c t="s" s="113" r="E17">
        <v>573</v>
      </c>
      <c s="207" r="F17">
        <v>2268.0</v>
      </c>
      <c s="57" r="G17">
        <v>2376.0</v>
      </c>
      <c s="58" r="H17">
        <v>2484.0</v>
      </c>
      <c s="26" r="I17"/>
      <c s="27" r="J17"/>
      <c s="27" r="K17"/>
      <c s="27" r="L17"/>
      <c s="27" r="M17"/>
      <c s="27" r="N17"/>
      <c s="27" r="O17"/>
      <c s="27" r="P17"/>
      <c s="27" r="Q17"/>
      <c s="27" r="R17"/>
      <c s="27" r="S17"/>
      <c s="27" r="T17"/>
      <c s="27" r="U17"/>
      <c s="27" r="V17"/>
      <c s="27" r="W17"/>
      <c s="27" r="X17"/>
      <c s="27" r="Y17"/>
      <c s="27" r="Z17"/>
      <c s="27" r="AA17"/>
    </row>
    <row customHeight="1" r="18" ht="20.25">
      <c s="18" r="A18">
        <v>14.0</v>
      </c>
      <c t="s" s="28" r="B18">
        <v>618</v>
      </c>
      <c t="str" s="114" r="C18">
        <f>HYPERLINK("http://obuvoptorg.ru/wp-content/gallery/sapogi-zhenskie/54.jpg","фото")</f>
        <v>фото</v>
      </c>
      <c s="41" r="D18">
        <v>54.0</v>
      </c>
      <c t="s" s="42" r="E18">
        <v>624</v>
      </c>
      <c s="44" r="F18">
        <v>2562.0</v>
      </c>
      <c s="72" r="G18">
        <v>2684.0</v>
      </c>
      <c s="73" r="H18">
        <v>2806.0</v>
      </c>
      <c s="26" r="I18"/>
      <c s="27" r="J18"/>
      <c s="27" r="K18"/>
      <c s="27" r="L18"/>
      <c s="27" r="M18"/>
      <c s="27" r="N18"/>
      <c s="27" r="O18"/>
      <c s="27" r="P18"/>
      <c s="27" r="Q18"/>
      <c s="27" r="R18"/>
      <c s="27" r="S18"/>
      <c s="27" r="T18"/>
      <c s="27" r="U18"/>
      <c s="27" r="V18"/>
      <c s="27" r="W18"/>
      <c s="27" r="X18"/>
      <c s="27" r="Y18"/>
      <c s="27" r="Z18"/>
      <c s="27" r="AA18"/>
    </row>
    <row customHeight="1" r="19" ht="20.25">
      <c s="18" r="A19">
        <v>15.0</v>
      </c>
      <c t="s" s="68" r="C19">
        <v>628</v>
      </c>
      <c t="s" s="42" r="E19">
        <v>629</v>
      </c>
      <c s="96" r="F19">
        <v>2688.0</v>
      </c>
      <c s="97" r="G19">
        <v>2816.0</v>
      </c>
      <c s="98" r="H19">
        <v>2944.0</v>
      </c>
      <c s="26" r="I19"/>
      <c s="62" r="J19"/>
      <c s="62" r="K19"/>
      <c s="62" r="L19"/>
      <c s="62" r="M19"/>
      <c s="62" r="N19"/>
      <c s="62" r="O19"/>
      <c s="62" r="P19"/>
      <c s="62" r="Q19"/>
      <c s="62" r="R19"/>
      <c s="62" r="S19"/>
      <c s="62" r="T19"/>
      <c s="62" r="U19"/>
      <c s="62" r="V19"/>
      <c s="62" r="W19"/>
      <c s="62" r="X19"/>
      <c s="62" r="Y19"/>
      <c s="62" r="Z19"/>
      <c s="62" r="AA19"/>
    </row>
    <row customHeight="1" r="20" ht="21.0">
      <c s="18" r="A20">
        <v>16.0</v>
      </c>
      <c t="s" s="108" r="B20">
        <v>631</v>
      </c>
      <c t="s" s="197" r="C20">
        <v>632</v>
      </c>
      <c s="36" r="D20">
        <v>56.0</v>
      </c>
      <c t="s" s="113" r="E20">
        <v>633</v>
      </c>
      <c s="213" r="F20">
        <v>1654.0</v>
      </c>
      <c s="138" r="G20">
        <v>1733.0</v>
      </c>
      <c s="141" r="H20">
        <v>1811.0</v>
      </c>
      <c s="26" r="I20"/>
      <c s="62" r="J20"/>
      <c s="62" r="K20"/>
      <c s="62" r="L20"/>
      <c s="62" r="M20"/>
      <c s="62" r="N20"/>
      <c s="62" r="O20"/>
      <c s="62" r="P20"/>
      <c s="62" r="Q20"/>
      <c s="62" r="R20"/>
      <c s="62" r="S20"/>
      <c s="62" r="T20"/>
      <c s="62" r="U20"/>
      <c s="62" r="V20"/>
      <c s="62" r="W20"/>
      <c s="62" r="X20"/>
      <c s="62" r="Y20"/>
      <c s="62" r="Z20"/>
      <c s="62" r="AA20"/>
    </row>
    <row customHeight="1" r="21" ht="20.25">
      <c s="18" r="A21">
        <v>17.0</v>
      </c>
      <c t="s" s="218" r="C21">
        <v>703</v>
      </c>
      <c t="s" s="113" r="E21">
        <v>723</v>
      </c>
      <c s="220" r="F21">
        <v>1748.0</v>
      </c>
      <c s="169" r="G21">
        <v>1832.0</v>
      </c>
      <c s="170" r="H21">
        <v>1915.0</v>
      </c>
      <c s="26" r="I21"/>
      <c s="62" r="J21"/>
      <c s="62" r="K21"/>
      <c s="62" r="L21"/>
      <c s="62" r="M21"/>
      <c s="62" r="N21"/>
      <c s="62" r="O21"/>
      <c s="62" r="P21"/>
      <c s="62" r="Q21"/>
      <c s="62" r="R21"/>
      <c s="62" r="S21"/>
      <c s="62" r="T21"/>
      <c s="62" r="U21"/>
      <c s="62" r="V21"/>
      <c s="62" r="W21"/>
      <c s="62" r="X21"/>
      <c s="62" r="Y21"/>
      <c s="62" r="Z21"/>
      <c s="62" r="AA21"/>
    </row>
    <row customHeight="1" r="22" ht="20.25">
      <c s="18" r="A22">
        <v>18.0</v>
      </c>
      <c t="s" s="218" r="C22">
        <v>725</v>
      </c>
      <c t="s" s="113" r="E22">
        <v>726</v>
      </c>
      <c s="220" r="F22">
        <v>2221.0</v>
      </c>
      <c s="169" r="G22">
        <v>2327.0</v>
      </c>
      <c s="170" r="H22">
        <v>2432.0</v>
      </c>
      <c s="26" r="I22"/>
      <c s="27" r="J22"/>
      <c s="27" r="K22"/>
      <c s="27" r="L22"/>
      <c s="27" r="M22"/>
      <c s="27" r="N22"/>
      <c s="27" r="O22"/>
      <c s="27" r="P22"/>
      <c s="27" r="Q22"/>
      <c s="27" r="R22"/>
      <c s="27" r="S22"/>
      <c s="27" r="T22"/>
      <c s="27" r="U22"/>
      <c s="27" r="V22"/>
      <c s="27" r="W22"/>
      <c s="27" r="X22"/>
      <c s="27" r="Y22"/>
      <c s="27" r="Z22"/>
      <c s="27" r="AA22"/>
    </row>
    <row customHeight="1" r="23" ht="20.25">
      <c s="18" r="A23">
        <v>19.0</v>
      </c>
      <c t="s" s="218" r="C23">
        <v>727</v>
      </c>
      <c t="s" s="113" r="E23">
        <v>728</v>
      </c>
      <c s="222" r="F23">
        <v>1843.0</v>
      </c>
      <c s="193" r="G23">
        <v>1931.0</v>
      </c>
      <c s="195" r="H23">
        <v>2018.0</v>
      </c>
      <c s="26" r="I23"/>
      <c s="102" r="J23"/>
      <c s="102" r="K23"/>
      <c s="102" r="L23"/>
      <c s="102" r="M23"/>
      <c s="102" r="N23"/>
      <c s="102" r="O23"/>
      <c s="102" r="P23"/>
      <c s="102" r="Q23"/>
      <c s="102" r="R23"/>
      <c s="102" r="S23"/>
      <c s="102" r="T23"/>
      <c s="102" r="U23"/>
      <c s="102" r="V23"/>
      <c s="102" r="W23"/>
      <c s="102" r="X23"/>
      <c s="102" r="Y23"/>
      <c s="102" r="Z23"/>
      <c s="102" r="AA23"/>
    </row>
    <row customHeight="1" r="24" ht="20.25">
      <c s="18" r="A24">
        <v>20.0</v>
      </c>
      <c t="s" s="28" r="B24">
        <v>733</v>
      </c>
      <c t="s" s="68" r="C24">
        <v>734</v>
      </c>
      <c s="41" r="D24">
        <v>59.0</v>
      </c>
      <c t="s" s="42" r="E24">
        <v>735</v>
      </c>
      <c s="44" r="F24">
        <v>2646.0</v>
      </c>
      <c s="72" r="G24">
        <v>2772.0</v>
      </c>
      <c s="73" r="H24">
        <v>2898.0</v>
      </c>
      <c s="26" r="I24"/>
      <c s="139" r="J24"/>
      <c s="139" r="K24"/>
      <c s="139" r="L24"/>
      <c s="139" r="M24"/>
      <c s="139" r="N24"/>
      <c s="139" r="O24"/>
      <c s="139" r="P24"/>
      <c s="139" r="Q24"/>
      <c s="139" r="R24"/>
      <c s="139" r="S24"/>
      <c s="139" r="T24"/>
      <c s="139" r="U24"/>
      <c s="139" r="V24"/>
      <c s="139" r="W24"/>
      <c s="139" r="X24"/>
      <c s="139" r="Y24"/>
      <c s="139" r="Z24"/>
      <c s="139" r="AA24"/>
    </row>
    <row customHeight="1" r="25" ht="20.25">
      <c s="18" r="A25">
        <v>21.0</v>
      </c>
      <c t="s" s="68" r="C25">
        <v>737</v>
      </c>
      <c t="s" s="42" r="E25">
        <v>738</v>
      </c>
      <c s="96" r="F25">
        <v>2688.0</v>
      </c>
      <c s="97" r="G25">
        <v>2816.0</v>
      </c>
      <c s="98" r="H25">
        <v>2944.0</v>
      </c>
      <c s="26" r="I25"/>
      <c s="62" r="J25"/>
      <c s="62" r="K25"/>
      <c s="62" r="L25"/>
      <c s="62" r="M25"/>
      <c s="62" r="N25"/>
      <c s="62" r="O25"/>
      <c s="62" r="P25"/>
      <c s="62" r="Q25"/>
      <c s="62" r="R25"/>
      <c s="62" r="S25"/>
      <c s="62" r="T25"/>
      <c s="62" r="U25"/>
      <c s="62" r="V25"/>
      <c s="62" r="W25"/>
      <c s="62" r="X25"/>
      <c s="62" r="Y25"/>
      <c s="62" r="Z25"/>
      <c s="62" r="AA25"/>
    </row>
    <row customHeight="1" r="26" ht="20.25">
      <c s="18" r="A26">
        <v>22.0</v>
      </c>
      <c t="s" s="108" r="B26">
        <v>740</v>
      </c>
      <c t="s" s="197" r="C26">
        <v>741</v>
      </c>
      <c s="36" r="D26">
        <v>61.0</v>
      </c>
      <c t="s" s="113" r="E26">
        <v>742</v>
      </c>
      <c s="207" r="F26">
        <v>1748.0</v>
      </c>
      <c s="57" r="G26">
        <v>1832.0</v>
      </c>
      <c s="58" r="H26">
        <v>1915.0</v>
      </c>
      <c s="26" r="I26"/>
      <c s="62" r="J26"/>
      <c s="119" r="K26"/>
      <c s="120" r="L26"/>
      <c s="62" r="M26"/>
      <c s="62" r="N26"/>
      <c s="62" r="O26"/>
      <c s="62" r="P26"/>
      <c s="62" r="Q26"/>
      <c s="62" r="R26"/>
      <c s="62" r="S26"/>
      <c s="62" r="T26"/>
      <c s="62" r="U26"/>
      <c s="62" r="V26"/>
      <c s="62" r="W26"/>
      <c s="62" r="X26"/>
      <c s="62" r="Y26"/>
      <c s="62" r="Z26"/>
      <c s="62" r="AA26"/>
    </row>
    <row customHeight="1" r="27" ht="20.25">
      <c s="18" r="A27">
        <v>23.0</v>
      </c>
      <c t="s" s="129" r="B27">
        <v>745</v>
      </c>
      <c t="s" s="40" r="C27">
        <v>746</v>
      </c>
      <c s="41" r="D27">
        <v>62.0</v>
      </c>
      <c t="s" s="42" r="E27">
        <v>749</v>
      </c>
      <c s="44" r="F27">
        <v>1559.0</v>
      </c>
      <c s="72" r="G27">
        <v>1634.0</v>
      </c>
      <c s="73" r="H27">
        <v>1708.0</v>
      </c>
      <c s="26" r="I27"/>
      <c s="62" r="J27"/>
      <c s="120" r="L27"/>
      <c s="62" r="M27"/>
      <c s="62" r="N27"/>
      <c s="62" r="O27"/>
      <c s="62" r="P27"/>
      <c s="62" r="Q27"/>
      <c s="62" r="R27"/>
      <c s="62" r="S27"/>
      <c s="62" r="T27"/>
      <c s="62" r="U27"/>
      <c s="62" r="V27"/>
      <c s="62" r="W27"/>
      <c s="62" r="X27"/>
      <c s="62" r="Y27"/>
      <c s="62" r="Z27"/>
      <c s="62" r="AA27"/>
    </row>
    <row customHeight="1" r="28" ht="20.25">
      <c s="18" r="A28">
        <v>25.0</v>
      </c>
      <c t="s" s="40" r="C28">
        <v>753</v>
      </c>
      <c t="s" s="42" r="E28">
        <v>754</v>
      </c>
      <c s="75" r="F28">
        <v>1607.0</v>
      </c>
      <c s="76" r="G28">
        <v>1683.0</v>
      </c>
      <c s="78" r="H28">
        <v>1760.0</v>
      </c>
      <c s="26" r="I28"/>
      <c s="55" r="J28"/>
      <c s="66" r="L28"/>
      <c s="55" r="M28"/>
      <c s="55" r="N28"/>
      <c s="55" r="O28"/>
      <c s="55" r="P28"/>
      <c s="55" r="Q28"/>
      <c s="55" r="R28"/>
      <c s="55" r="S28"/>
      <c s="55" r="T28"/>
      <c s="55" r="U28"/>
      <c s="55" r="V28"/>
      <c s="55" r="W28"/>
      <c s="55" r="X28"/>
      <c s="55" r="Y28"/>
      <c s="55" r="Z28"/>
      <c s="55" r="AA28"/>
    </row>
    <row customHeight="1" r="29" ht="20.25">
      <c s="18" r="A29">
        <v>26.0</v>
      </c>
      <c t="s" s="40" r="C29">
        <v>760</v>
      </c>
      <c t="s" s="42" r="E29">
        <v>762</v>
      </c>
      <c s="96" r="F29">
        <v>1985.0</v>
      </c>
      <c s="97" r="G29">
        <v>2079.0</v>
      </c>
      <c s="98" r="H29">
        <v>2174.0</v>
      </c>
      <c s="26" r="I29"/>
      <c s="55" r="J29"/>
      <c s="55" r="K29"/>
      <c s="55" r="L29"/>
      <c s="55" r="M29"/>
      <c s="55" r="N29"/>
      <c s="55" r="O29"/>
      <c s="55" r="P29"/>
      <c s="55" r="Q29"/>
      <c s="55" r="R29"/>
      <c s="55" r="S29"/>
      <c s="55" r="T29"/>
      <c s="55" r="U29"/>
      <c s="55" r="V29"/>
      <c s="55" r="W29"/>
      <c s="55" r="X29"/>
      <c s="55" r="Y29"/>
      <c s="55" r="Z29"/>
      <c s="55" r="AA29"/>
    </row>
    <row customHeight="1" r="30" ht="20.25">
      <c s="18" r="A30">
        <v>27.0</v>
      </c>
      <c t="s" s="108" r="B30">
        <v>767</v>
      </c>
      <c t="s" s="197" r="C30">
        <v>768</v>
      </c>
      <c s="36" r="D30">
        <v>63.0</v>
      </c>
      <c t="s" s="113" r="E30">
        <v>769</v>
      </c>
      <c s="207" r="F30">
        <v>1276.0</v>
      </c>
      <c s="57" r="G30">
        <v>1337.0</v>
      </c>
      <c s="58" r="H30">
        <v>1397.0</v>
      </c>
      <c s="54" r="I30"/>
      <c s="66" r="J30"/>
      <c s="55" r="K30"/>
      <c s="55" r="L30"/>
      <c s="55" r="M30"/>
      <c s="55" r="N30"/>
      <c s="55" r="O30"/>
      <c s="55" r="P30"/>
      <c s="55" r="Q30"/>
      <c s="55" r="R30"/>
      <c s="55" r="S30"/>
      <c s="55" r="T30"/>
      <c s="55" r="U30"/>
      <c s="55" r="V30"/>
      <c s="55" r="W30"/>
      <c s="55" r="X30"/>
      <c s="55" r="Y30"/>
      <c s="55" r="Z30"/>
      <c s="55" r="AA30"/>
    </row>
    <row customHeight="1" r="31" ht="20.25">
      <c s="18" r="A31">
        <v>28.0</v>
      </c>
      <c t="s" s="28" r="B31">
        <v>774</v>
      </c>
      <c t="s" s="40" r="C31">
        <v>775</v>
      </c>
      <c s="41" r="D31">
        <v>65.0</v>
      </c>
      <c t="s" s="42" r="E31">
        <v>777</v>
      </c>
      <c s="44" r="F31">
        <v>1607.0</v>
      </c>
      <c s="72" r="G31">
        <v>1683.0</v>
      </c>
      <c s="73" r="H31">
        <v>1760.0</v>
      </c>
      <c s="54" r="I31"/>
      <c s="55" r="J31"/>
      <c s="55" r="K31"/>
      <c s="55" r="L31"/>
      <c s="55" r="M31"/>
      <c s="55" r="N31"/>
      <c s="55" r="O31"/>
      <c s="55" r="P31"/>
      <c s="55" r="Q31"/>
      <c s="55" r="R31"/>
      <c s="55" r="S31"/>
      <c s="55" r="T31"/>
      <c s="55" r="U31"/>
      <c s="55" r="V31"/>
      <c s="55" r="W31"/>
      <c s="55" r="X31"/>
      <c s="55" r="Y31"/>
      <c s="55" r="Z31"/>
      <c s="55" r="AA31"/>
    </row>
    <row customHeight="1" r="32" ht="20.25">
      <c s="18" r="A32">
        <v>29.0</v>
      </c>
      <c t="s" s="40" r="C32">
        <v>781</v>
      </c>
      <c t="s" s="42" r="E32">
        <v>782</v>
      </c>
      <c s="75" r="F32">
        <v>1701.0</v>
      </c>
      <c s="76" r="G32">
        <v>1782.0</v>
      </c>
      <c s="78" r="H32">
        <v>1863.0</v>
      </c>
      <c s="54" r="I32"/>
      <c s="55" r="J32"/>
      <c s="55" r="K32"/>
      <c s="55" r="L32"/>
      <c s="55" r="M32"/>
      <c s="55" r="N32"/>
      <c s="55" r="O32"/>
      <c s="55" r="P32"/>
      <c s="55" r="Q32"/>
      <c s="55" r="R32"/>
      <c s="55" r="S32"/>
      <c s="55" r="T32"/>
      <c s="55" r="U32"/>
      <c s="55" r="V32"/>
      <c s="55" r="W32"/>
      <c s="55" r="X32"/>
      <c s="55" r="Y32"/>
      <c s="55" r="Z32"/>
      <c s="55" r="AA32"/>
    </row>
    <row customHeight="1" r="33" ht="20.25">
      <c s="18" r="A33">
        <v>30.0</v>
      </c>
      <c t="s" s="40" r="C33">
        <v>785</v>
      </c>
      <c t="s" s="42" r="E33">
        <v>786</v>
      </c>
      <c s="75" r="F33">
        <v>2070.0</v>
      </c>
      <c s="76" r="G33">
        <v>2168.0</v>
      </c>
      <c s="78" r="H33">
        <v>2267.0</v>
      </c>
      <c s="54" r="I33"/>
      <c s="55" r="J33"/>
      <c s="55" r="K33"/>
      <c s="55" r="L33"/>
      <c s="55" r="M33"/>
      <c s="55" r="N33"/>
      <c s="55" r="O33"/>
      <c s="55" r="P33"/>
      <c s="55" r="Q33"/>
      <c s="55" r="R33"/>
      <c s="55" r="S33"/>
      <c s="55" r="T33"/>
      <c s="55" r="U33"/>
      <c s="55" r="V33"/>
      <c s="55" r="W33"/>
      <c s="55" r="X33"/>
      <c s="55" r="Y33"/>
      <c s="55" r="Z33"/>
      <c s="55" r="AA33"/>
    </row>
    <row customHeight="1" r="34" ht="20.25">
      <c s="18" r="A34">
        <v>32.0</v>
      </c>
      <c t="s" s="40" r="C34">
        <v>787</v>
      </c>
      <c t="s" s="42" r="E34">
        <v>788</v>
      </c>
      <c s="96" r="F34">
        <v>2457.0</v>
      </c>
      <c s="97" r="G34">
        <v>2574.0</v>
      </c>
      <c s="98" r="H34">
        <v>2691.0</v>
      </c>
      <c s="54" r="I34"/>
      <c s="55" r="J34"/>
      <c s="55" r="K34"/>
      <c s="55" r="L34"/>
      <c s="55" r="M34"/>
      <c s="55" r="N34"/>
      <c s="55" r="O34"/>
      <c s="55" r="P34"/>
      <c s="55" r="Q34"/>
      <c s="55" r="R34"/>
      <c s="55" r="S34"/>
      <c s="55" r="T34"/>
      <c s="55" r="U34"/>
      <c s="55" r="V34"/>
      <c s="55" r="W34"/>
      <c s="55" r="X34"/>
      <c s="55" r="Y34"/>
      <c s="55" r="Z34"/>
      <c s="55" r="AA34"/>
    </row>
    <row customHeight="1" r="35" ht="20.25">
      <c s="18" r="A35">
        <v>33.0</v>
      </c>
      <c t="s" s="108" r="B35">
        <v>791</v>
      </c>
      <c t="s" s="218" r="C35">
        <v>792</v>
      </c>
      <c s="36" r="D35">
        <v>66.0</v>
      </c>
      <c t="s" s="113" r="E35">
        <v>793</v>
      </c>
      <c s="213" r="F35">
        <v>2814.0</v>
      </c>
      <c s="138" r="G35">
        <v>2948.0</v>
      </c>
      <c s="141" r="H35">
        <v>3082.0</v>
      </c>
      <c s="54" r="I35"/>
      <c s="55" r="J35"/>
      <c s="55" r="K35"/>
      <c s="55" r="L35"/>
      <c s="55" r="M35"/>
      <c s="55" r="N35"/>
      <c s="55" r="O35"/>
      <c s="55" r="P35"/>
      <c s="55" r="Q35"/>
      <c s="55" r="R35"/>
      <c s="55" r="S35"/>
      <c s="55" r="T35"/>
      <c s="55" r="U35"/>
      <c s="55" r="V35"/>
      <c s="55" r="W35"/>
      <c s="55" r="X35"/>
      <c s="55" r="Y35"/>
      <c s="55" r="Z35"/>
      <c s="55" r="AA35"/>
    </row>
    <row customHeight="1" r="36" ht="20.25">
      <c s="18" r="A36">
        <v>34.0</v>
      </c>
      <c t="s" s="218" r="C36">
        <v>794</v>
      </c>
      <c t="s" s="113" r="E36">
        <v>795</v>
      </c>
      <c s="222" r="F36">
        <v>2940.0</v>
      </c>
      <c s="193" r="G36">
        <v>3080.0</v>
      </c>
      <c s="195" r="H36">
        <v>3220.0</v>
      </c>
      <c s="54" r="I36"/>
      <c s="55" r="J36"/>
      <c s="55" r="K36"/>
      <c s="55" r="L36"/>
      <c s="55" r="M36"/>
      <c s="55" r="N36"/>
      <c s="55" r="O36"/>
      <c s="55" r="P36"/>
      <c s="55" r="Q36"/>
      <c s="55" r="R36"/>
      <c s="55" r="S36"/>
      <c s="55" r="T36"/>
      <c s="55" r="U36"/>
      <c s="55" r="V36"/>
      <c s="55" r="W36"/>
      <c s="55" r="X36"/>
      <c s="55" r="Y36"/>
      <c s="55" r="Z36"/>
      <c s="55" r="AA36"/>
    </row>
    <row customHeight="1" r="37" ht="20.25">
      <c s="18" r="A37">
        <v>35.0</v>
      </c>
      <c t="s" s="28" r="B37">
        <v>796</v>
      </c>
      <c t="s" s="68" r="C37">
        <v>797</v>
      </c>
      <c s="41" r="D37">
        <v>67.0</v>
      </c>
      <c t="s" s="42" r="E37">
        <v>798</v>
      </c>
      <c s="44" r="F37">
        <v>2562.0</v>
      </c>
      <c s="72" r="G37">
        <v>2684.0</v>
      </c>
      <c s="73" r="H37">
        <v>2806.0</v>
      </c>
      <c s="54" r="I37"/>
      <c s="55" r="J37"/>
      <c s="55" r="K37"/>
      <c s="55" r="L37"/>
      <c s="55" r="M37"/>
      <c s="55" r="N37"/>
      <c s="55" r="O37"/>
      <c s="55" r="P37"/>
      <c s="55" r="Q37"/>
      <c s="55" r="R37"/>
      <c s="55" r="S37"/>
      <c s="55" r="T37"/>
      <c s="55" r="U37"/>
      <c s="55" r="V37"/>
      <c s="55" r="W37"/>
      <c s="55" r="X37"/>
      <c s="55" r="Y37"/>
      <c s="55" r="Z37"/>
      <c s="55" r="AA37"/>
    </row>
    <row customHeight="1" r="38" ht="20.25">
      <c s="18" r="A38">
        <v>36.0</v>
      </c>
      <c t="s" s="68" r="C38">
        <v>799</v>
      </c>
      <c t="s" s="42" r="E38">
        <v>800</v>
      </c>
      <c s="75" r="F38">
        <v>2856.0</v>
      </c>
      <c s="76" r="G38">
        <v>2992.0</v>
      </c>
      <c s="78" r="H38">
        <v>3128.0</v>
      </c>
      <c s="54" r="I38"/>
      <c s="55" r="J38"/>
      <c s="55" r="K38"/>
      <c s="55" r="L38"/>
      <c s="55" r="M38"/>
      <c s="55" r="N38"/>
      <c s="55" r="O38"/>
      <c s="55" r="P38"/>
      <c s="55" r="Q38"/>
      <c s="55" r="R38"/>
      <c s="55" r="S38"/>
      <c s="55" r="T38"/>
      <c s="55" r="U38"/>
      <c s="55" r="V38"/>
      <c s="55" r="W38"/>
      <c s="55" r="X38"/>
      <c s="55" r="Y38"/>
      <c s="55" r="Z38"/>
      <c s="55" r="AA38"/>
    </row>
    <row customHeight="1" r="39" ht="20.25">
      <c s="18" r="A39">
        <v>37.0</v>
      </c>
      <c t="s" s="68" r="C39">
        <v>801</v>
      </c>
      <c t="s" s="42" r="E39">
        <v>802</v>
      </c>
      <c s="96" r="F39">
        <v>2856.0</v>
      </c>
      <c s="97" r="G39">
        <v>2992.0</v>
      </c>
      <c s="98" r="H39">
        <v>3128.0</v>
      </c>
      <c s="54" r="I39"/>
      <c s="55" r="J39"/>
      <c s="55" r="K39"/>
      <c s="55" r="L39"/>
      <c s="55" r="M39"/>
      <c s="55" r="N39"/>
      <c s="55" r="O39"/>
      <c s="55" r="P39"/>
      <c s="55" r="Q39"/>
      <c s="55" r="R39"/>
      <c s="55" r="S39"/>
      <c s="55" r="T39"/>
      <c s="55" r="U39"/>
      <c s="55" r="V39"/>
      <c s="55" r="W39"/>
      <c s="55" r="X39"/>
      <c s="55" r="Y39"/>
      <c s="55" r="Z39"/>
      <c s="55" r="AA39"/>
    </row>
    <row customHeight="1" r="40" ht="20.25">
      <c s="18" r="A40">
        <v>38.0</v>
      </c>
      <c t="s" s="29" r="B40">
        <v>805</v>
      </c>
      <c t="s" s="197" r="C40">
        <v>806</v>
      </c>
      <c s="36" r="D40">
        <v>69.0</v>
      </c>
      <c t="s" s="113" r="E40">
        <v>807</v>
      </c>
      <c s="213" r="F40">
        <v>1370.0</v>
      </c>
      <c s="138" r="G40">
        <v>1436.0</v>
      </c>
      <c s="141" r="H40">
        <v>1501.0</v>
      </c>
      <c s="54" r="I40"/>
      <c s="55" r="J40"/>
      <c s="55" r="K40"/>
      <c s="55" r="L40"/>
      <c s="55" r="M40"/>
      <c s="55" r="N40"/>
      <c s="55" r="O40"/>
      <c s="55" r="P40"/>
      <c s="55" r="Q40"/>
      <c s="55" r="R40"/>
      <c s="55" r="S40"/>
      <c s="55" r="T40"/>
      <c s="55" r="U40"/>
      <c s="55" r="V40"/>
      <c s="55" r="W40"/>
      <c s="55" r="X40"/>
      <c s="55" r="Y40"/>
      <c s="55" r="Z40"/>
      <c s="55" r="AA40"/>
    </row>
    <row customHeight="1" r="41" ht="20.25">
      <c s="18" r="A41">
        <v>39.0</v>
      </c>
      <c t="s" s="227" r="C41">
        <v>808</v>
      </c>
      <c t="s" s="113" r="E41">
        <v>811</v>
      </c>
      <c s="222" r="F41">
        <v>1748.0</v>
      </c>
      <c s="193" r="G41">
        <v>1832.0</v>
      </c>
      <c s="195" r="H41">
        <v>1915.0</v>
      </c>
      <c s="54" r="I41"/>
      <c s="55" r="J41"/>
      <c s="55" r="K41"/>
      <c s="55" r="L41"/>
      <c s="55" r="M41"/>
      <c s="55" r="N41"/>
      <c s="55" r="O41"/>
      <c s="55" r="P41"/>
      <c s="55" r="Q41"/>
      <c s="55" r="R41"/>
      <c s="55" r="S41"/>
      <c s="55" r="T41"/>
      <c s="55" r="U41"/>
      <c s="55" r="V41"/>
      <c s="55" r="W41"/>
      <c s="55" r="X41"/>
      <c s="55" r="Y41"/>
      <c s="55" r="Z41"/>
      <c s="55" r="AA41"/>
    </row>
    <row customHeight="1" r="42" ht="20.25">
      <c s="18" r="A42">
        <v>40.0</v>
      </c>
      <c t="s" s="164" r="B42">
        <v>813</v>
      </c>
      <c t="str" s="167" r="C42">
        <f>HYPERLINK("http://obuvoptorg.ru/wp-content/gallery/sapogi-zhenskie/70-1.jpg","фото1")</f>
        <v>фото1</v>
      </c>
      <c s="41" r="D42">
        <v>70.0</v>
      </c>
      <c t="s" s="42" r="E42">
        <v>814</v>
      </c>
      <c s="44" r="F42">
        <v>2058.0</v>
      </c>
      <c s="72" r="G42">
        <v>2156.0</v>
      </c>
      <c s="73" r="H42">
        <v>2254.0</v>
      </c>
      <c s="54" r="I42"/>
      <c s="55" r="J42"/>
      <c s="55" r="K42"/>
      <c s="55" r="L42"/>
      <c s="55" r="M42"/>
      <c s="55" r="N42"/>
      <c s="55" r="O42"/>
      <c s="55" r="P42"/>
      <c s="55" r="Q42"/>
      <c s="55" r="R42"/>
      <c s="55" r="S42"/>
      <c s="55" r="T42"/>
      <c s="55" r="U42"/>
      <c s="55" r="V42"/>
      <c s="55" r="W42"/>
      <c s="55" r="X42"/>
      <c s="55" r="Y42"/>
      <c s="55" r="Z42"/>
      <c s="55" r="AA42"/>
    </row>
    <row customHeight="1" r="43" ht="20.25">
      <c s="18" r="A43">
        <v>41.0</v>
      </c>
      <c t="str" s="194" r="C43">
        <f>HYPERLINK("http://obuvoptorg.ru/wp-content/gallery/sapogi-zhenskie/70-2.jpg","фото2")</f>
        <v>фото2</v>
      </c>
      <c t="s" s="42" r="E43">
        <v>819</v>
      </c>
      <c s="75" r="F43">
        <v>2184.0</v>
      </c>
      <c s="76" r="G43">
        <v>2288.0</v>
      </c>
      <c s="78" r="H43">
        <v>2392.0</v>
      </c>
      <c s="54" r="I43"/>
      <c s="55" r="J43"/>
      <c s="55" r="K43"/>
      <c s="55" r="L43"/>
      <c s="55" r="M43"/>
      <c s="55" r="N43"/>
      <c s="55" r="O43"/>
      <c s="55" r="P43"/>
      <c s="55" r="Q43"/>
      <c s="55" r="R43"/>
      <c s="55" r="S43"/>
      <c s="55" r="T43"/>
      <c s="55" r="U43"/>
      <c s="55" r="V43"/>
      <c s="55" r="W43"/>
      <c s="55" r="X43"/>
      <c s="55" r="Y43"/>
      <c s="55" r="Z43"/>
      <c s="55" r="AA43"/>
    </row>
    <row customHeight="1" r="44" ht="20.25">
      <c s="18" r="A44">
        <v>42.0</v>
      </c>
      <c s="196" r="C44"/>
      <c t="s" s="42" r="E44">
        <v>821</v>
      </c>
      <c s="96" r="F44">
        <v>2730.0</v>
      </c>
      <c s="97" r="G44">
        <v>2860.0</v>
      </c>
      <c s="98" r="H44">
        <v>2990.0</v>
      </c>
      <c s="54" r="I44"/>
      <c s="55" r="J44"/>
      <c s="55" r="K44"/>
      <c s="55" r="L44"/>
      <c s="55" r="M44"/>
      <c s="55" r="N44"/>
      <c s="55" r="O44"/>
      <c s="55" r="P44"/>
      <c s="55" r="Q44"/>
      <c s="55" r="R44"/>
      <c s="55" r="S44"/>
      <c s="55" r="T44"/>
      <c s="55" r="U44"/>
      <c s="55" r="V44"/>
      <c s="55" r="W44"/>
      <c s="55" r="X44"/>
      <c s="55" r="Y44"/>
      <c s="55" r="Z44"/>
      <c s="55" r="AA44"/>
    </row>
    <row customHeight="1" r="45" ht="20.25">
      <c s="18" r="A45">
        <v>43.0</v>
      </c>
      <c t="s" s="231" r="B45">
        <v>822</v>
      </c>
      <c t="str" s="110" r="C45">
        <f>HYPERLINK("http://obuvoptorg.ru/wp-content/gallery/sapogi-zhenskie/71.jpg","фото1")</f>
        <v>фото1</v>
      </c>
      <c s="36" r="D45">
        <v>71.0</v>
      </c>
      <c t="s" s="113" r="E45">
        <v>829</v>
      </c>
      <c s="138" r="F45">
        <v>2058.0</v>
      </c>
      <c s="138" r="G45">
        <v>2156.0</v>
      </c>
      <c s="141" r="H45">
        <v>2254.0</v>
      </c>
      <c s="54" r="I45"/>
      <c s="55" r="J45"/>
      <c s="55" r="K45"/>
      <c s="55" r="L45"/>
      <c s="55" r="M45"/>
      <c s="55" r="N45"/>
      <c s="55" r="O45"/>
      <c s="55" r="P45"/>
      <c s="55" r="Q45"/>
      <c s="55" r="R45"/>
      <c s="55" r="S45"/>
      <c s="55" r="T45"/>
      <c s="55" r="U45"/>
      <c s="55" r="V45"/>
      <c s="55" r="W45"/>
      <c s="55" r="X45"/>
      <c s="55" r="Y45"/>
      <c s="55" r="Z45"/>
      <c s="55" r="AA45"/>
    </row>
    <row customHeight="1" r="46" ht="20.25">
      <c s="18" r="A46">
        <v>44.0</v>
      </c>
      <c t="str" s="163" r="C46">
        <f>HYPERLINK("http://obuvoptorg.ru/wp-content/gallery/sapogi-zhenskie/71-1.jpg","фото2")</f>
        <v>фото2</v>
      </c>
      <c t="s" s="113" r="E46">
        <v>837</v>
      </c>
      <c s="169" r="F46">
        <v>2268.0</v>
      </c>
      <c s="169" r="G46">
        <v>2376.0</v>
      </c>
      <c s="170" r="H46">
        <v>2484.0</v>
      </c>
      <c s="54" r="I46"/>
      <c s="55" r="J46"/>
      <c s="55" r="K46"/>
      <c s="55" r="L46"/>
      <c s="55" r="M46"/>
      <c s="55" r="N46"/>
      <c s="55" r="O46"/>
      <c s="55" r="P46"/>
      <c s="55" r="Q46"/>
      <c s="55" r="R46"/>
      <c s="55" r="S46"/>
      <c s="55" r="T46"/>
      <c s="55" r="U46"/>
      <c s="55" r="V46"/>
      <c s="55" r="W46"/>
      <c s="55" r="X46"/>
      <c s="55" r="Y46"/>
      <c s="55" r="Z46"/>
      <c s="55" r="AA46"/>
    </row>
    <row customHeight="1" r="47" ht="20.25">
      <c s="18" r="A47">
        <v>46.0</v>
      </c>
      <c t="str" s="163" r="C47">
        <f>HYPERLINK("http://obuvoptorg.ru/wp-content/gallery/sapogi-zhenskie/71-2.jpg","фото3")</f>
        <v>фото3</v>
      </c>
      <c t="s" s="113" r="E47">
        <v>846</v>
      </c>
      <c s="193" r="F47">
        <v>2730.0</v>
      </c>
      <c s="193" r="G47">
        <v>2860.0</v>
      </c>
      <c s="195" r="H47">
        <v>2990.0</v>
      </c>
      <c s="54" r="I47"/>
      <c s="55" r="J47"/>
      <c s="55" r="K47"/>
      <c s="55" r="L47"/>
      <c s="55" r="M47"/>
      <c s="55" r="N47"/>
      <c s="55" r="O47"/>
      <c s="55" r="P47"/>
      <c s="55" r="Q47"/>
      <c s="55" r="R47"/>
      <c s="55" r="S47"/>
      <c s="55" r="T47"/>
      <c s="55" r="U47"/>
      <c s="55" r="V47"/>
      <c s="55" r="W47"/>
      <c s="55" r="X47"/>
      <c s="55" r="Y47"/>
      <c s="55" r="Z47"/>
      <c s="55" r="AA47"/>
    </row>
    <row customHeight="1" r="48" ht="20.25">
      <c s="18" r="A48">
        <v>47.0</v>
      </c>
      <c t="s" s="164" r="B48">
        <v>849</v>
      </c>
      <c t="s" s="81" r="C48">
        <v>850</v>
      </c>
      <c s="41" r="D48">
        <v>72.0</v>
      </c>
      <c t="s" s="42" r="E48">
        <v>852</v>
      </c>
      <c s="44" r="F48">
        <v>1654.0</v>
      </c>
      <c s="72" r="G48">
        <v>1733.0</v>
      </c>
      <c s="73" r="H48">
        <v>1811.0</v>
      </c>
      <c s="54" r="I48"/>
      <c s="55" r="J48"/>
      <c s="55" r="K48"/>
      <c s="55" r="L48"/>
      <c s="55" r="M48"/>
      <c s="55" r="N48"/>
      <c s="55" r="O48"/>
      <c s="55" r="P48"/>
      <c s="55" r="Q48"/>
      <c s="55" r="R48"/>
      <c s="55" r="S48"/>
      <c s="55" r="T48"/>
      <c s="55" r="U48"/>
      <c s="55" r="V48"/>
      <c s="55" r="W48"/>
      <c s="55" r="X48"/>
      <c s="55" r="Y48"/>
      <c s="55" r="Z48"/>
      <c s="55" r="AA48"/>
    </row>
    <row customHeight="1" r="49" ht="20.25">
      <c s="18" r="A49">
        <v>48.0</v>
      </c>
      <c t="s" s="196" r="C49">
        <v>855</v>
      </c>
      <c t="s" s="42" r="E49">
        <v>857</v>
      </c>
      <c s="75" r="F49">
        <v>1748.0</v>
      </c>
      <c s="76" r="G49">
        <v>1832.0</v>
      </c>
      <c s="78" r="H49">
        <v>1915.0</v>
      </c>
      <c s="54" r="I49"/>
      <c s="55" r="J49"/>
      <c s="55" r="K49"/>
      <c s="55" r="L49"/>
      <c s="55" r="M49"/>
      <c s="55" r="N49"/>
      <c s="55" r="O49"/>
      <c s="55" r="P49"/>
      <c s="55" r="Q49"/>
      <c s="55" r="R49"/>
      <c s="55" r="S49"/>
      <c s="55" r="T49"/>
      <c s="55" r="U49"/>
      <c s="55" r="V49"/>
      <c s="55" r="W49"/>
      <c s="55" r="X49"/>
      <c s="55" r="Y49"/>
      <c s="55" r="Z49"/>
      <c s="55" r="AA49"/>
    </row>
    <row customHeight="1" r="50" ht="20.25">
      <c s="18" r="A50">
        <v>49.0</v>
      </c>
      <c t="s" s="196" r="C50">
        <v>862</v>
      </c>
      <c t="s" s="42" r="E50">
        <v>863</v>
      </c>
      <c s="75" r="F50">
        <v>1796.0</v>
      </c>
      <c s="76" r="G50">
        <v>1881.0</v>
      </c>
      <c s="78" r="H50">
        <v>1967.0</v>
      </c>
      <c s="54" r="I50"/>
      <c s="55" r="J50"/>
      <c s="55" r="K50"/>
      <c s="55" r="L50"/>
      <c s="55" r="M50"/>
      <c s="55" r="N50"/>
      <c s="55" r="O50"/>
      <c s="55" r="P50"/>
      <c s="55" r="Q50"/>
      <c s="55" r="R50"/>
      <c s="55" r="S50"/>
      <c s="55" r="T50"/>
      <c s="55" r="U50"/>
      <c s="55" r="V50"/>
      <c s="55" r="W50"/>
      <c s="55" r="X50"/>
      <c s="55" r="Y50"/>
      <c s="55" r="Z50"/>
      <c s="55" r="AA50"/>
    </row>
    <row customHeight="1" r="51" ht="20.25">
      <c s="18" r="A51">
        <v>50.0</v>
      </c>
      <c t="s" s="151" r="C51">
        <v>866</v>
      </c>
      <c t="s" s="42" r="E51">
        <v>867</v>
      </c>
      <c s="96" r="F51">
        <v>1796.0</v>
      </c>
      <c s="97" r="G51">
        <v>1881.0</v>
      </c>
      <c s="98" r="H51">
        <v>1967.0</v>
      </c>
      <c s="54" r="I51"/>
      <c s="55" r="J51"/>
      <c s="55" r="K51"/>
      <c s="55" r="L51"/>
      <c s="55" r="M51"/>
      <c s="55" r="N51"/>
      <c s="55" r="O51"/>
      <c s="55" r="P51"/>
      <c s="55" r="Q51"/>
      <c s="55" r="R51"/>
      <c s="55" r="S51"/>
      <c s="55" r="T51"/>
      <c s="55" r="U51"/>
      <c s="55" r="V51"/>
      <c s="55" r="W51"/>
      <c s="55" r="X51"/>
      <c s="55" r="Y51"/>
      <c s="55" r="Z51"/>
      <c s="55" r="AA51"/>
    </row>
    <row customHeight="1" r="52" ht="20.25">
      <c s="18" r="A52">
        <v>52.0</v>
      </c>
      <c t="s" s="108" r="B52">
        <v>871</v>
      </c>
      <c t="s" s="192" r="C52">
        <v>872</v>
      </c>
      <c s="36" r="D52">
        <v>79.0</v>
      </c>
      <c t="s" s="113" r="E52">
        <v>873</v>
      </c>
      <c s="213" r="F52">
        <v>1512.0</v>
      </c>
      <c s="138" r="G52">
        <v>1584.0</v>
      </c>
      <c s="141" r="H52">
        <v>1656.0</v>
      </c>
      <c s="54" r="I52"/>
      <c s="55" r="J52"/>
      <c s="55" r="K52"/>
      <c s="55" r="L52"/>
      <c s="55" r="M52"/>
      <c s="66" r="N52"/>
      <c s="66" r="O52"/>
      <c s="66" r="P52"/>
      <c s="66" r="Q52"/>
      <c s="66" r="R52"/>
      <c s="66" r="S52"/>
      <c s="66" r="T52"/>
      <c s="66" r="U52"/>
      <c s="66" r="V52"/>
      <c s="66" r="W52"/>
      <c s="66" r="X52"/>
      <c s="66" r="Y52"/>
      <c s="66" r="Z52"/>
      <c s="66" r="AA52"/>
    </row>
    <row customHeight="1" r="53" ht="20.25">
      <c s="18" r="A53">
        <v>53.0</v>
      </c>
      <c t="s" s="218" r="C53">
        <v>876</v>
      </c>
      <c t="s" s="113" r="E53">
        <v>877</v>
      </c>
      <c s="222" r="F53">
        <v>1701.0</v>
      </c>
      <c s="193" r="G53">
        <v>1782.0</v>
      </c>
      <c s="195" r="H53">
        <v>1863.0</v>
      </c>
      <c s="54" r="I53"/>
      <c s="55" r="J53"/>
      <c s="55" r="K53"/>
      <c s="55" r="L53"/>
      <c s="55" r="M53"/>
      <c s="55" r="N53"/>
      <c s="55" r="O53"/>
      <c s="55" r="P53"/>
      <c s="55" r="Q53"/>
      <c s="55" r="R53"/>
      <c s="55" r="S53"/>
      <c s="55" r="T53"/>
      <c s="55" r="U53"/>
      <c s="55" r="V53"/>
      <c s="55" r="W53"/>
      <c s="55" r="X53"/>
      <c s="55" r="Y53"/>
      <c s="55" r="Z53"/>
      <c s="55" r="AA53"/>
    </row>
    <row customHeight="1" r="54" ht="20.25">
      <c s="18" r="A54">
        <v>54.0</v>
      </c>
      <c t="s" s="28" r="B54">
        <v>881</v>
      </c>
      <c t="s" s="40" r="C54">
        <v>882</v>
      </c>
      <c s="41" r="D54">
        <v>80.0</v>
      </c>
      <c t="s" s="42" r="E54">
        <v>884</v>
      </c>
      <c s="44" r="F54">
        <v>1437.0</v>
      </c>
      <c s="72" r="G54">
        <v>1479.0</v>
      </c>
      <c s="73" r="H54">
        <v>1535.0</v>
      </c>
      <c s="54" r="I54"/>
      <c s="55" r="J54"/>
      <c s="55" r="K54"/>
      <c s="66" r="L54"/>
      <c s="55" r="M54"/>
      <c s="55" r="N54"/>
      <c s="55" r="O54"/>
      <c s="55" r="P54"/>
      <c s="55" r="Q54"/>
      <c s="55" r="R54"/>
      <c s="55" r="S54"/>
      <c s="55" r="T54"/>
      <c s="55" r="U54"/>
      <c s="55" r="V54"/>
      <c s="55" r="W54"/>
      <c s="55" r="X54"/>
      <c s="55" r="Y54"/>
      <c s="55" r="Z54"/>
      <c s="55" r="AA54"/>
    </row>
    <row customHeight="1" r="55" ht="20.25">
      <c s="18" r="A55">
        <v>56.0</v>
      </c>
      <c t="s" s="108" r="B55">
        <v>886</v>
      </c>
      <c t="s" s="197" r="C55">
        <v>888</v>
      </c>
      <c s="36" r="D55">
        <v>84.0</v>
      </c>
      <c t="s" s="113" r="E55">
        <v>889</v>
      </c>
      <c s="213" r="F55">
        <v>1701.0</v>
      </c>
      <c s="138" r="G55">
        <v>1782.0</v>
      </c>
      <c s="141" r="H55">
        <v>1863.0</v>
      </c>
      <c s="54" r="I55"/>
      <c s="55" r="J55"/>
      <c s="55" r="K55"/>
      <c s="55" r="L55"/>
      <c s="55" r="M55"/>
      <c s="55" r="N55"/>
      <c s="55" r="O55"/>
      <c s="55" r="P55"/>
      <c s="55" r="Q55"/>
      <c s="55" r="R55"/>
      <c s="55" r="S55"/>
      <c s="55" r="T55"/>
      <c s="55" r="U55"/>
      <c s="55" r="V55"/>
      <c s="55" r="W55"/>
      <c s="55" r="X55"/>
      <c s="55" r="Y55"/>
      <c s="55" r="Z55"/>
      <c s="55" r="AA55"/>
    </row>
    <row customHeight="1" r="56" ht="20.25">
      <c s="18" r="A56">
        <v>57.0</v>
      </c>
      <c t="s" s="227" r="C56">
        <v>891</v>
      </c>
      <c t="s" s="113" r="E56">
        <v>893</v>
      </c>
      <c s="222" r="F56">
        <v>1843.0</v>
      </c>
      <c s="193" r="G56">
        <v>1931.0</v>
      </c>
      <c s="195" r="H56">
        <v>2018.0</v>
      </c>
      <c s="54" r="I56"/>
      <c s="55" r="J56"/>
      <c s="55" r="K56"/>
      <c s="55" r="L56"/>
      <c s="55" r="M56"/>
      <c s="55" r="N56"/>
      <c s="55" r="O56"/>
      <c s="55" r="P56"/>
      <c s="55" r="Q56"/>
      <c s="55" r="R56"/>
      <c s="55" r="S56"/>
      <c s="55" r="T56"/>
      <c s="55" r="U56"/>
      <c s="55" r="V56"/>
      <c s="55" r="W56"/>
      <c s="55" r="X56"/>
      <c s="55" r="Y56"/>
      <c s="55" r="Z56"/>
      <c s="55" r="AA56"/>
    </row>
    <row customHeight="1" r="57" ht="20.25">
      <c s="18" r="A57">
        <v>58.0</v>
      </c>
      <c t="s" s="164" r="B57">
        <v>894</v>
      </c>
      <c t="str" s="167" r="C57">
        <f>HYPERLINK("http://obuvoptorg.ru/wp-content/gallery/sapogi-zhenskie/86-1-%D0%BA%D0%BE%D1%80%D0%B8%D1%87.jpg","фото1")</f>
        <v>фото1</v>
      </c>
      <c s="41" r="D57">
        <v>86.0</v>
      </c>
      <c t="s" s="42" r="E57">
        <v>896</v>
      </c>
      <c s="44" r="F57">
        <v>2352.0</v>
      </c>
      <c s="72" r="G57">
        <v>2464.0</v>
      </c>
      <c s="73" r="H57">
        <v>2576.0</v>
      </c>
      <c s="54" r="I57"/>
      <c s="55" r="J57"/>
      <c s="55" r="K57"/>
      <c s="55" r="L57"/>
      <c s="55" r="M57"/>
      <c s="55" r="N57"/>
      <c s="55" r="O57"/>
      <c s="55" r="P57"/>
      <c s="55" r="Q57"/>
      <c s="55" r="R57"/>
      <c s="55" r="S57"/>
      <c s="55" r="T57"/>
      <c s="55" r="U57"/>
      <c s="55" r="V57"/>
      <c s="55" r="W57"/>
      <c s="55" r="X57"/>
      <c s="55" r="Y57"/>
      <c s="55" r="Z57"/>
      <c s="55" r="AA57"/>
    </row>
    <row customHeight="1" r="58" ht="20.25">
      <c s="18" r="A58">
        <v>59.0</v>
      </c>
      <c t="str" s="194" r="C58">
        <f>HYPERLINK("http://obuvoptorg.ru/wp-content/gallery/sapogi-zhenskie/86-2-%D0%BA%D0%BE%D1%80%D0%B8%D1%87.jpg","фото2")</f>
        <v>фото2</v>
      </c>
      <c t="s" s="42" r="E58">
        <v>898</v>
      </c>
      <c s="75" r="F58">
        <v>2352.0</v>
      </c>
      <c s="76" r="G58">
        <v>2464.0</v>
      </c>
      <c s="78" r="H58">
        <v>2576.0</v>
      </c>
      <c s="54" r="I58"/>
      <c s="55" r="J58"/>
      <c s="55" r="K58"/>
      <c s="55" r="L58"/>
      <c s="55" r="M58"/>
      <c s="55" r="N58"/>
      <c s="55" r="O58"/>
      <c s="55" r="P58"/>
      <c s="55" r="Q58"/>
      <c s="55" r="R58"/>
      <c s="55" r="S58"/>
      <c s="55" r="T58"/>
      <c s="55" r="U58"/>
      <c s="55" r="V58"/>
      <c s="55" r="W58"/>
      <c s="55" r="X58"/>
      <c s="55" r="Y58"/>
      <c s="55" r="Z58"/>
      <c s="55" r="AA58"/>
    </row>
    <row customHeight="1" r="59" ht="20.25">
      <c s="18" r="A59">
        <v>60.0</v>
      </c>
      <c t="str" s="194" r="C59">
        <f>HYPERLINK("http://obuvoptorg.ru/wp-content/gallery/sapogi-zhenskie/86.jpg","фото3")</f>
        <v>фото3</v>
      </c>
      <c t="s" s="42" r="E59">
        <v>899</v>
      </c>
      <c s="75" r="F59">
        <v>2478.0</v>
      </c>
      <c s="76" r="G59">
        <v>2596.0</v>
      </c>
      <c s="78" r="H59">
        <v>2714.0</v>
      </c>
      <c s="54" r="I59"/>
      <c s="55" r="J59"/>
      <c s="55" r="K59"/>
      <c s="55" r="L59"/>
      <c s="55" r="M59"/>
      <c s="55" r="N59"/>
      <c s="55" r="O59"/>
      <c s="55" r="P59"/>
      <c s="55" r="Q59"/>
      <c s="55" r="R59"/>
      <c s="55" r="S59"/>
      <c s="55" r="T59"/>
      <c s="55" r="U59"/>
      <c s="55" r="V59"/>
      <c s="55" r="W59"/>
      <c s="55" r="X59"/>
      <c s="55" r="Y59"/>
      <c s="55" r="Z59"/>
      <c s="55" r="AA59"/>
    </row>
    <row customHeight="1" r="60" ht="20.25">
      <c s="18" r="A60">
        <v>62.0</v>
      </c>
      <c t="str" s="206" r="C60">
        <f>HYPERLINK("http://obuvoptorg.ru/wp-content/gallery/sapogi-zhenskie/86-2.jpg","фото5")</f>
        <v>фото5</v>
      </c>
      <c t="s" s="42" r="E60">
        <v>901</v>
      </c>
      <c s="96" r="F60">
        <v>0.0</v>
      </c>
      <c s="97" r="G60">
        <v>0.0</v>
      </c>
      <c s="98" r="H60">
        <v>0.0</v>
      </c>
      <c s="54" r="I60"/>
      <c s="55" r="J60"/>
      <c s="55" r="K60"/>
      <c s="55" r="L60"/>
      <c s="55" r="M60"/>
      <c s="55" r="N60"/>
      <c s="55" r="O60"/>
      <c s="55" r="P60"/>
      <c s="55" r="Q60"/>
      <c s="55" r="R60"/>
      <c s="55" r="S60"/>
      <c s="55" r="T60"/>
      <c s="55" r="U60"/>
      <c s="55" r="V60"/>
      <c s="55" r="W60"/>
      <c s="55" r="X60"/>
      <c s="55" r="Y60"/>
      <c s="55" r="Z60"/>
      <c s="55" r="AA60"/>
    </row>
    <row customHeight="1" r="61" ht="20.25">
      <c s="18" r="A61">
        <v>63.0</v>
      </c>
      <c t="s" s="108" r="B61">
        <v>902</v>
      </c>
      <c t="s" s="241" r="C61">
        <v>903</v>
      </c>
      <c s="36" r="D61">
        <v>100.0</v>
      </c>
      <c s="242" r="E61">
        <v>100.0</v>
      </c>
      <c s="213" r="F61">
        <v>1276.0</v>
      </c>
      <c s="138" r="G61">
        <v>1337.0</v>
      </c>
      <c s="141" r="H61">
        <v>1397.0</v>
      </c>
      <c s="54" r="I61"/>
      <c s="55" r="J61"/>
      <c s="55" r="K61"/>
      <c s="55" r="L61"/>
      <c s="55" r="M61"/>
      <c s="55" r="N61"/>
      <c s="55" r="O61"/>
      <c s="55" r="P61"/>
      <c s="55" r="Q61"/>
      <c s="55" r="R61"/>
      <c s="55" r="S61"/>
      <c s="55" r="T61"/>
      <c s="55" r="U61"/>
      <c s="55" r="V61"/>
      <c s="55" r="W61"/>
      <c s="55" r="X61"/>
      <c s="55" r="Y61"/>
      <c s="55" r="Z61"/>
      <c s="55" r="AA61"/>
    </row>
    <row customHeight="1" r="62" ht="20.25">
      <c s="18" r="A62">
        <v>64.0</v>
      </c>
      <c t="s" s="197" r="C62">
        <v>904</v>
      </c>
      <c t="s" s="113" r="E62">
        <v>905</v>
      </c>
      <c s="220" r="F62">
        <v>1323.0</v>
      </c>
      <c s="169" r="G62">
        <v>1386.0</v>
      </c>
      <c s="170" r="H62">
        <v>1449.0</v>
      </c>
      <c s="54" r="I62"/>
      <c s="55" r="J62"/>
      <c s="55" r="K62"/>
      <c s="55" r="L62"/>
      <c s="55" r="M62"/>
      <c s="55" r="N62"/>
      <c s="55" r="O62"/>
      <c s="55" r="P62"/>
      <c s="55" r="Q62"/>
      <c s="55" r="R62"/>
      <c s="55" r="S62"/>
      <c s="55" r="T62"/>
      <c s="55" r="U62"/>
      <c s="55" r="V62"/>
      <c s="55" r="W62"/>
      <c s="55" r="X62"/>
      <c s="55" r="Y62"/>
      <c s="55" r="Z62"/>
      <c s="55" r="AA62"/>
    </row>
    <row customHeight="1" r="63" ht="20.25">
      <c s="18" r="A63">
        <v>65.0</v>
      </c>
      <c t="s" s="197" r="C63">
        <v>906</v>
      </c>
      <c t="s" s="113" r="E63">
        <v>908</v>
      </c>
      <c s="222" r="F63">
        <v>1276.0</v>
      </c>
      <c s="193" r="G63">
        <v>1337.0</v>
      </c>
      <c s="195" r="H63">
        <v>1397.0</v>
      </c>
      <c s="54" r="I63"/>
      <c s="55" r="J63"/>
      <c s="55" r="K63"/>
      <c s="55" r="L63"/>
      <c s="55" r="M63"/>
      <c s="55" r="N63"/>
      <c s="55" r="O63"/>
      <c s="55" r="P63"/>
      <c s="55" r="Q63"/>
      <c s="55" r="R63"/>
      <c s="55" r="S63"/>
      <c s="55" r="T63"/>
      <c s="55" r="U63"/>
      <c s="55" r="V63"/>
      <c s="55" r="W63"/>
      <c s="55" r="X63"/>
      <c s="55" r="Y63"/>
      <c s="55" r="Z63"/>
      <c s="55" r="AA63"/>
    </row>
    <row customHeight="1" r="64" ht="20.25">
      <c s="18" r="A64">
        <v>66.0</v>
      </c>
      <c t="s" s="28" r="B64">
        <v>909</v>
      </c>
      <c t="str" s="114" r="C64">
        <f>HYPERLINK("https://cloclo11.cloud.mail.ru/thumb/xw1/%D1%84%D0%BE%D1%82%D0%BE%20%D0%B4%D0%BB%D1%8F%20%D0%BF%D1%80%D0%B0%D0%B9%D1%81%D0%B0/107%20%D0%BC%D0%BE%D0%B4%D0%B5%D0%BB%D1%8C%20%282%29.JPG?x-email=obyv_optom%40bk.ru","Фото 1")</f>
        <v>Фото 1</v>
      </c>
      <c s="41" r="D64">
        <v>107.0</v>
      </c>
      <c t="s" s="42" r="E64">
        <v>913</v>
      </c>
      <c s="44" r="F64">
        <v>1607.0</v>
      </c>
      <c s="72" r="G64">
        <v>1683.0</v>
      </c>
      <c s="73" r="H64">
        <v>1760.0</v>
      </c>
      <c s="54" r="I64"/>
      <c s="55" r="J64"/>
      <c s="55" r="K64"/>
      <c s="55" r="L64"/>
      <c s="55" r="M64"/>
      <c s="55" r="N64"/>
      <c s="55" r="O64"/>
      <c s="55" r="P64"/>
      <c s="55" r="Q64"/>
      <c s="55" r="R64"/>
      <c s="55" r="S64"/>
      <c s="55" r="T64"/>
      <c s="55" r="U64"/>
      <c s="55" r="V64"/>
      <c s="55" r="W64"/>
      <c s="55" r="X64"/>
      <c s="55" r="Y64"/>
      <c s="55" r="Z64"/>
      <c s="55" r="AA64"/>
    </row>
    <row customHeight="1" r="65" ht="20.25">
      <c s="18" r="A65">
        <v>67.0</v>
      </c>
      <c t="str" s="156" r="C65">
        <f>HYPERLINK("https://cloud.mail.ru/public/60e5e0860a50/107%20%D0%BC%D0%BE%D0%B4%D0%B5%D0%BB%D1%8C%20(2).JPG","фото")</f>
        <v>фото</v>
      </c>
      <c t="s" s="42" r="E65">
        <v>915</v>
      </c>
      <c s="75" r="F65">
        <v>1843.0</v>
      </c>
      <c s="76" r="G65">
        <v>1931.0</v>
      </c>
      <c s="78" r="H65">
        <v>2018.0</v>
      </c>
      <c s="54" r="I65"/>
      <c s="55" r="J65"/>
      <c s="55" r="K65"/>
      <c s="55" r="L65"/>
      <c s="55" r="M65"/>
      <c s="55" r="N65"/>
      <c s="55" r="O65"/>
      <c s="55" r="P65"/>
      <c s="55" r="Q65"/>
      <c s="55" r="R65"/>
      <c s="55" r="S65"/>
      <c s="55" r="T65"/>
      <c s="55" r="U65"/>
      <c s="55" r="V65"/>
      <c s="55" r="W65"/>
      <c s="55" r="X65"/>
      <c s="55" r="Y65"/>
      <c s="55" r="Z65"/>
      <c s="55" r="AA65"/>
    </row>
    <row customHeight="1" r="66" ht="20.25">
      <c s="18" r="A66">
        <v>68.0</v>
      </c>
      <c t="s" s="40" r="C66">
        <v>917</v>
      </c>
      <c t="s" s="42" r="E66">
        <v>919</v>
      </c>
      <c s="96" r="F66">
        <v>1843.0</v>
      </c>
      <c s="97" r="G66">
        <v>1931.0</v>
      </c>
      <c s="98" r="H66">
        <v>2018.0</v>
      </c>
      <c s="54" r="I66"/>
      <c s="55" r="J66"/>
      <c s="55" r="K66"/>
      <c s="55" r="L66"/>
      <c s="55" r="M66"/>
      <c s="55" r="N66"/>
      <c s="55" r="O66"/>
      <c s="55" r="P66"/>
      <c s="55" r="Q66"/>
      <c s="55" r="R66"/>
      <c s="55" r="S66"/>
      <c s="55" r="T66"/>
      <c s="55" r="U66"/>
      <c s="55" r="V66"/>
      <c s="55" r="W66"/>
      <c s="55" r="X66"/>
      <c s="55" r="Y66"/>
      <c s="55" r="Z66"/>
      <c s="55" r="AA66"/>
    </row>
    <row customHeight="1" r="67" ht="20.25">
      <c s="18" r="A67">
        <v>69.0</v>
      </c>
      <c t="s" s="108" r="B67">
        <v>920</v>
      </c>
      <c t="s" s="218" r="C67">
        <v>921</v>
      </c>
      <c s="36" r="D67">
        <v>112.0</v>
      </c>
      <c t="s" s="113" r="E67">
        <v>922</v>
      </c>
      <c s="213" r="F67">
        <v>1483.0</v>
      </c>
      <c s="138" r="G67">
        <v>1526.0</v>
      </c>
      <c s="141" r="H67">
        <v>1584.0</v>
      </c>
      <c s="54" r="I67"/>
      <c s="55" r="J67"/>
      <c s="55" r="K67"/>
      <c s="55" r="L67"/>
      <c s="55" r="M67"/>
      <c s="55" r="N67"/>
      <c s="55" r="O67"/>
      <c s="55" r="P67"/>
      <c s="55" r="Q67"/>
      <c s="55" r="R67"/>
      <c s="55" r="S67"/>
      <c s="55" r="T67"/>
      <c s="55" r="U67"/>
      <c s="55" r="V67"/>
      <c s="55" r="W67"/>
      <c s="55" r="X67"/>
      <c s="55" r="Y67"/>
      <c s="55" r="Z67"/>
      <c s="55" r="AA67"/>
    </row>
    <row customHeight="1" r="68" ht="20.25">
      <c s="18" r="A68">
        <v>70.0</v>
      </c>
      <c t="s" s="248" r="C68">
        <v>923</v>
      </c>
      <c t="s" s="113" r="E68">
        <v>931</v>
      </c>
      <c s="222" r="F68">
        <v>1576.0</v>
      </c>
      <c s="193" r="G68">
        <v>1622.0</v>
      </c>
      <c s="195" r="H68">
        <v>1683.0</v>
      </c>
      <c s="54" r="I68"/>
      <c s="55" r="J68"/>
      <c s="55" r="K68"/>
      <c s="55" r="L68"/>
      <c s="55" r="M68"/>
      <c s="55" r="N68"/>
      <c s="55" r="O68"/>
      <c s="55" r="P68"/>
      <c s="55" r="Q68"/>
      <c s="55" r="R68"/>
      <c s="55" r="S68"/>
      <c s="55" r="T68"/>
      <c s="55" r="U68"/>
      <c s="55" r="V68"/>
      <c s="55" r="W68"/>
      <c s="55" r="X68"/>
      <c s="55" r="Y68"/>
      <c s="55" r="Z68"/>
      <c s="55" r="AA68"/>
    </row>
    <row customHeight="1" r="69" ht="20.25">
      <c s="18" r="A69">
        <v>71.0</v>
      </c>
      <c t="s" s="164" r="B69">
        <v>932</v>
      </c>
      <c t="str" s="167" r="C69">
        <f>HYPERLINK("http://obuvoptorg.ru/wp-content/gallery/sapogi-zhenskie/117-1.jpg","фото1")</f>
        <v>фото1</v>
      </c>
      <c s="41" r="D69">
        <v>117.0</v>
      </c>
      <c t="s" s="42" r="E69">
        <v>934</v>
      </c>
      <c s="76" r="F69">
        <v>2352.0</v>
      </c>
      <c s="76" r="G69">
        <v>2464.0</v>
      </c>
      <c s="78" r="H69">
        <v>2576.0</v>
      </c>
      <c s="54" r="I69"/>
      <c s="66" r="J69"/>
      <c s="55" r="K69"/>
      <c s="55" r="L69"/>
      <c s="55" r="M69"/>
      <c s="55" r="N69"/>
      <c s="55" r="O69"/>
      <c s="55" r="P69"/>
      <c s="55" r="Q69"/>
      <c s="55" r="R69"/>
      <c s="55" r="S69"/>
      <c s="55" r="T69"/>
      <c s="55" r="U69"/>
      <c s="55" r="V69"/>
      <c s="55" r="W69"/>
      <c s="55" r="X69"/>
      <c s="55" r="Y69"/>
      <c s="55" r="Z69"/>
      <c s="55" r="AA69"/>
    </row>
    <row customHeight="1" r="70" ht="20.25">
      <c s="18" r="A70">
        <v>72.0</v>
      </c>
      <c t="str" s="206" r="C70">
        <f>HYPERLINK("http://obuvoptorg.ru/wp-content/gallery/sapogi-zhenskie/117-2.jpg","фото2")</f>
        <v>фото2</v>
      </c>
      <c t="s" s="42" r="E70">
        <v>937</v>
      </c>
      <c s="76" r="F70">
        <v>2478.0</v>
      </c>
      <c s="76" r="G70">
        <v>2596.0</v>
      </c>
      <c s="78" r="H70">
        <v>2714.0</v>
      </c>
      <c s="54" r="I70"/>
      <c s="66" r="J70"/>
      <c s="55" r="K70"/>
      <c s="55" r="L70"/>
      <c s="55" r="M70"/>
      <c s="55" r="N70"/>
      <c s="55" r="O70"/>
      <c s="55" r="P70"/>
      <c s="55" r="Q70"/>
      <c s="55" r="R70"/>
      <c s="55" r="S70"/>
      <c s="55" r="T70"/>
      <c s="55" r="U70"/>
      <c s="55" r="V70"/>
      <c s="55" r="W70"/>
      <c s="55" r="X70"/>
      <c s="55" r="Y70"/>
      <c s="55" r="Z70"/>
      <c s="55" r="AA70"/>
    </row>
    <row customHeight="1" r="71" ht="20.25">
      <c s="18" r="A71">
        <v>73.0</v>
      </c>
      <c t="s" s="231" r="B71">
        <v>938</v>
      </c>
      <c t="str" s="163" r="C71">
        <f>HYPERLINK("http://obuvoptorg.ru/wp-content/gallery/sapogi-zhenskie/118-1%D0%BA%D0%BE%D1%80.jpg","фото1")</f>
        <v>фото1</v>
      </c>
      <c s="36" r="D71">
        <v>118.0</v>
      </c>
      <c t="s" s="113" r="E71">
        <v>942</v>
      </c>
      <c s="169" r="F71">
        <v>2478.0</v>
      </c>
      <c s="169" r="G71">
        <v>2596.0</v>
      </c>
      <c s="170" r="H71">
        <v>2714.0</v>
      </c>
      <c s="54" r="I71"/>
      <c s="55" r="J71"/>
      <c s="55" r="K71"/>
      <c s="55" r="L71"/>
      <c s="55" r="M71"/>
      <c s="55" r="N71"/>
      <c s="55" r="O71"/>
      <c s="55" r="P71"/>
      <c s="55" r="Q71"/>
      <c s="55" r="R71"/>
      <c s="55" r="S71"/>
      <c s="55" r="T71"/>
      <c s="55" r="U71"/>
      <c s="55" r="V71"/>
      <c s="55" r="W71"/>
      <c s="55" r="X71"/>
      <c s="55" r="Y71"/>
      <c s="55" r="Z71"/>
      <c s="55" r="AA71"/>
    </row>
    <row customHeight="1" r="72" ht="20.25">
      <c s="18" r="A72">
        <v>74.0</v>
      </c>
      <c t="str" s="163" r="C72">
        <f>HYPERLINK("http://obuvoptorg.ru/wp-content/gallery/sapogi-zhenskie/118-1.jpg","фото2")</f>
        <v>фото2</v>
      </c>
      <c t="s" s="113" r="E72">
        <v>945</v>
      </c>
      <c s="169" r="F72">
        <v>2562.0</v>
      </c>
      <c s="169" r="G72">
        <v>2684.0</v>
      </c>
      <c s="170" r="H72">
        <v>2806.0</v>
      </c>
      <c s="54" r="I72"/>
      <c s="55" r="J72"/>
      <c s="55" r="K72"/>
      <c s="55" r="L72"/>
      <c s="55" r="M72"/>
      <c s="55" r="N72"/>
      <c s="55" r="O72"/>
      <c s="55" r="P72"/>
      <c s="55" r="Q72"/>
      <c s="55" r="R72"/>
      <c s="55" r="S72"/>
      <c s="55" r="T72"/>
      <c s="55" r="U72"/>
      <c s="55" r="V72"/>
      <c s="55" r="W72"/>
      <c s="55" r="X72"/>
      <c s="55" r="Y72"/>
      <c s="55" r="Z72"/>
      <c s="55" r="AA72"/>
    </row>
    <row customHeight="1" r="73" ht="20.25">
      <c s="18" r="A73"/>
      <c t="str" s="163" r="C73">
        <f>HYPERLINK("http://obuvoptorg.ru/wp-content/gallery/sapogi-zhenskie/118-2.jpg","фото3")</f>
        <v>фото3</v>
      </c>
      <c t="s" s="113" r="E73">
        <v>952</v>
      </c>
      <c s="169" r="F73"/>
      <c s="169" r="G73"/>
      <c s="170" r="H73"/>
      <c s="54" r="I73"/>
      <c s="66" r="J73"/>
      <c s="55" r="K73"/>
      <c s="55" r="L73"/>
      <c s="55" r="M73"/>
      <c s="55" r="N73"/>
      <c s="55" r="O73"/>
      <c s="55" r="P73"/>
      <c s="55" r="Q73"/>
      <c s="55" r="R73"/>
      <c s="55" r="S73"/>
      <c s="55" r="T73"/>
      <c s="55" r="U73"/>
      <c s="55" r="V73"/>
      <c s="55" r="W73"/>
      <c s="55" r="X73"/>
      <c s="55" r="Y73"/>
      <c s="55" r="Z73"/>
      <c s="55" r="AA73"/>
    </row>
    <row customHeight="1" r="74" ht="20.25">
      <c s="18" r="A74">
        <v>75.0</v>
      </c>
      <c t="s" s="164" r="B74">
        <v>954</v>
      </c>
      <c t="str" s="167" r="C74">
        <f>HYPERLINK("http://obuvoptorg.ru/wp-content/gallery/sapogi-zhenskie/120.jpg","фото1")</f>
        <v>фото1</v>
      </c>
      <c s="41" r="D74">
        <v>120.0</v>
      </c>
      <c t="s" s="42" r="E74">
        <v>955</v>
      </c>
      <c s="76" r="F74">
        <v>2226.0</v>
      </c>
      <c s="76" r="G74">
        <v>2332.0</v>
      </c>
      <c s="78" r="H74">
        <v>2438.0</v>
      </c>
      <c s="54" r="I74"/>
      <c s="66" r="J74"/>
      <c s="55" r="K74"/>
      <c s="55" r="L74"/>
      <c s="55" r="M74"/>
      <c s="55" r="N74"/>
      <c s="55" r="O74"/>
      <c s="55" r="P74"/>
      <c s="55" r="Q74"/>
      <c s="55" r="R74"/>
      <c s="55" r="S74"/>
      <c s="55" r="T74"/>
      <c s="55" r="U74"/>
      <c s="55" r="V74"/>
      <c s="55" r="W74"/>
      <c s="55" r="X74"/>
      <c s="55" r="Y74"/>
      <c s="55" r="Z74"/>
      <c s="55" r="AA74"/>
    </row>
    <row customHeight="1" r="75" ht="20.25">
      <c s="18" r="A75">
        <v>76.0</v>
      </c>
      <c t="str" s="194" r="C75">
        <f>HYPERLINK("http://obuvoptorg.ru/wp-content/gallery/sapogi-zhenskie/120-2.jpg","фото2")</f>
        <v>фото2</v>
      </c>
      <c t="s" s="42" r="E75">
        <v>956</v>
      </c>
      <c s="76" r="F75">
        <v>2310.0</v>
      </c>
      <c s="76" r="G75">
        <v>2420.0</v>
      </c>
      <c s="78" r="H75">
        <v>2530.0</v>
      </c>
      <c s="54" r="I75"/>
      <c s="66" r="J75"/>
      <c s="55" r="K75"/>
      <c s="55" r="L75"/>
      <c s="55" r="M75"/>
      <c s="55" r="N75"/>
      <c s="55" r="O75"/>
      <c s="55" r="P75"/>
      <c s="55" r="Q75"/>
      <c s="55" r="R75"/>
      <c s="55" r="S75"/>
      <c s="55" r="T75"/>
      <c s="55" r="U75"/>
      <c s="55" r="V75"/>
      <c s="55" r="W75"/>
      <c s="55" r="X75"/>
      <c s="55" r="Y75"/>
      <c s="55" r="Z75"/>
      <c s="55" r="AA75"/>
    </row>
    <row customHeight="1" r="76" ht="20.25">
      <c s="18" r="A76">
        <v>77.0</v>
      </c>
      <c s="92" r="C76"/>
      <c t="s" s="42" r="E76">
        <v>958</v>
      </c>
      <c s="76" r="F76">
        <v>2436.0</v>
      </c>
      <c s="76" r="G76">
        <v>2552.0</v>
      </c>
      <c s="78" r="H76">
        <v>2668.0</v>
      </c>
      <c s="54" r="I76"/>
      <c s="66" r="J76"/>
      <c s="55" r="K76"/>
      <c s="55" r="L76"/>
      <c s="55" r="M76"/>
      <c s="55" r="N76"/>
      <c s="55" r="O76"/>
      <c s="55" r="P76"/>
      <c s="55" r="Q76"/>
      <c s="55" r="R76"/>
      <c s="55" r="S76"/>
      <c s="55" r="T76"/>
      <c s="55" r="U76"/>
      <c s="55" r="V76"/>
      <c s="55" r="W76"/>
      <c s="55" r="X76"/>
      <c s="55" r="Y76"/>
      <c s="55" r="Z76"/>
      <c s="55" r="AA76"/>
    </row>
    <row customHeight="1" r="77" ht="20.25">
      <c s="18" r="A77">
        <v>78.0</v>
      </c>
      <c s="99" r="C77"/>
      <c t="s" s="42" r="E77">
        <v>959</v>
      </c>
      <c s="76" r="F77">
        <v>2520.0</v>
      </c>
      <c s="76" r="G77">
        <v>2640.0</v>
      </c>
      <c s="78" r="H77">
        <v>2760.0</v>
      </c>
      <c s="54" r="I77"/>
      <c s="66" r="J77"/>
      <c s="55" r="K77"/>
      <c s="55" r="L77"/>
      <c s="55" r="M77"/>
      <c s="55" r="N77"/>
      <c s="55" r="O77"/>
      <c s="55" r="P77"/>
      <c s="55" r="Q77"/>
      <c s="55" r="R77"/>
      <c s="55" r="S77"/>
      <c s="55" r="T77"/>
      <c s="55" r="U77"/>
      <c s="55" r="V77"/>
      <c s="55" r="W77"/>
      <c s="55" r="X77"/>
      <c s="55" r="Y77"/>
      <c s="55" r="Z77"/>
      <c s="55" r="AA77"/>
    </row>
    <row customHeight="1" r="78" ht="20.25">
      <c s="18" r="A78">
        <v>79.0</v>
      </c>
      <c t="s" s="108" r="B78">
        <v>960</v>
      </c>
      <c t="str" s="34" r="C78">
        <f>HYPERLINK("http://obuvoptorg.ru/wp-content/gallery/sapogi-zhenskie/199-%D1%80%D0%BE%D0%B7-%D0%BD%D0%B0-%D0%B7%D0%B8%D1%82%D0%B5.jpg","фото1")</f>
        <v>фото1</v>
      </c>
      <c s="36" r="D78">
        <v>199.0</v>
      </c>
      <c t="s" s="113" r="E78">
        <v>962</v>
      </c>
      <c s="138" r="F78">
        <v>2352.0</v>
      </c>
      <c s="138" r="G78">
        <v>2464.0</v>
      </c>
      <c s="141" r="H78">
        <v>2576.0</v>
      </c>
      <c s="54" r="I78"/>
      <c s="55" r="J78"/>
      <c s="55" r="K78"/>
      <c s="55" r="L78"/>
      <c s="55" r="M78"/>
      <c s="55" r="N78"/>
      <c s="55" r="O78"/>
      <c s="55" r="P78"/>
      <c s="55" r="Q78"/>
      <c s="55" r="R78"/>
      <c s="55" r="S78"/>
      <c s="55" r="T78"/>
      <c s="55" r="U78"/>
      <c s="55" r="V78"/>
      <c s="55" r="W78"/>
      <c s="55" r="X78"/>
      <c s="55" r="Y78"/>
      <c s="55" r="Z78"/>
      <c s="55" r="AA78"/>
    </row>
    <row customHeight="1" r="79" ht="20.25">
      <c s="18" r="A79">
        <v>80.0</v>
      </c>
      <c t="str" s="34" r="C79">
        <f>HYPERLINK("http://obuvoptorg.ru/wp-content/gallery/sapogi-zhenskie/199.jpg","фото2")</f>
        <v>фото2</v>
      </c>
      <c t="s" s="113" r="E79">
        <v>970</v>
      </c>
      <c s="169" r="F79">
        <v>2436.0</v>
      </c>
      <c s="169" r="G79">
        <v>2552.0</v>
      </c>
      <c s="170" r="H79">
        <v>2668.0</v>
      </c>
      <c s="54" r="I79"/>
      <c s="55" r="J79"/>
      <c s="55" r="K79"/>
      <c s="55" r="L79"/>
      <c s="55" r="M79"/>
      <c s="55" r="N79"/>
      <c s="55" r="O79"/>
      <c s="55" r="P79"/>
      <c s="55" r="Q79"/>
      <c s="55" r="R79"/>
      <c s="55" r="S79"/>
      <c s="55" r="T79"/>
      <c s="55" r="U79"/>
      <c s="55" r="V79"/>
      <c s="55" r="W79"/>
      <c s="55" r="X79"/>
      <c s="55" r="Y79"/>
      <c s="55" r="Z79"/>
      <c s="55" r="AA79"/>
    </row>
    <row customHeight="1" r="80" ht="20.25">
      <c s="18" r="A80">
        <v>81.0</v>
      </c>
      <c t="str" s="34" r="C80">
        <f>HYPERLINK("http://obuvoptorg.ru/wp-content/gallery/sapogi-zhenskie/199-5.jpg","фото3")</f>
        <v>фото3</v>
      </c>
      <c t="s" s="113" r="E80">
        <v>979</v>
      </c>
      <c s="169" r="F80">
        <v>0.0</v>
      </c>
      <c s="169" r="G80">
        <v>0.0</v>
      </c>
      <c s="170" r="H80">
        <v>0.0</v>
      </c>
      <c s="54" r="I80"/>
      <c s="55" r="J80"/>
      <c s="55" r="K80"/>
      <c s="55" r="L80"/>
      <c s="55" r="M80"/>
      <c s="55" r="N80"/>
      <c s="55" r="O80"/>
      <c s="55" r="P80"/>
      <c s="55" r="Q80"/>
      <c s="55" r="R80"/>
      <c s="55" r="S80"/>
      <c s="55" r="T80"/>
      <c s="55" r="U80"/>
      <c s="55" r="V80"/>
      <c s="55" r="W80"/>
      <c s="55" r="X80"/>
      <c s="55" r="Y80"/>
      <c s="55" r="Z80"/>
      <c s="55" r="AA80"/>
    </row>
    <row customHeight="1" r="81" ht="20.25">
      <c s="18" r="A81">
        <v>82.0</v>
      </c>
      <c t="str" s="34" r="C81">
        <f>HYPERLINK("http://obuvoptorg.ru/wp-content/gallery/sapogi-zhenskie/199-2.jpg","фото4")</f>
        <v>фото4</v>
      </c>
      <c t="s" s="113" r="E81">
        <v>987</v>
      </c>
      <c s="169" r="F81">
        <v>2478.0</v>
      </c>
      <c s="169" r="G81">
        <v>2596.0</v>
      </c>
      <c s="170" r="H81">
        <v>2714.0</v>
      </c>
      <c s="54" r="I81"/>
      <c s="55" r="J81"/>
      <c s="55" r="K81"/>
      <c s="55" r="L81"/>
      <c s="55" r="M81"/>
      <c s="55" r="N81"/>
      <c s="55" r="O81"/>
      <c s="55" r="P81"/>
      <c s="55" r="Q81"/>
      <c s="55" r="R81"/>
      <c s="55" r="S81"/>
      <c s="55" r="T81"/>
      <c s="55" r="U81"/>
      <c s="55" r="V81"/>
      <c s="55" r="W81"/>
      <c s="55" r="X81"/>
      <c s="55" r="Y81"/>
      <c s="55" r="Z81"/>
      <c s="55" r="AA81"/>
    </row>
    <row customHeight="1" r="82" ht="20.25">
      <c s="18" r="A82">
        <v>83.0</v>
      </c>
      <c t="str" s="34" r="C82">
        <f>HYPERLINK("http://obuvoptorg.ru/wp-content/gallery/sapogi-zhenskie/199-3.jpg","фото5")</f>
        <v>фото5</v>
      </c>
      <c t="s" s="113" r="E82">
        <v>995</v>
      </c>
      <c s="169" r="F82">
        <v>2478.0</v>
      </c>
      <c s="169" r="G82">
        <v>2596.0</v>
      </c>
      <c s="170" r="H82">
        <v>2714.0</v>
      </c>
      <c s="54" r="I82"/>
      <c s="55" r="J82"/>
      <c s="55" r="K82"/>
      <c s="55" r="L82"/>
      <c s="55" r="M82"/>
      <c s="55" r="N82"/>
      <c s="55" r="O82"/>
      <c s="55" r="P82"/>
      <c s="55" r="Q82"/>
      <c s="55" r="R82"/>
      <c s="55" r="S82"/>
      <c s="55" r="T82"/>
      <c s="55" r="U82"/>
      <c s="55" r="V82"/>
      <c s="55" r="W82"/>
      <c s="55" r="X82"/>
      <c s="55" r="Y82"/>
      <c s="55" r="Z82"/>
      <c s="55" r="AA82"/>
    </row>
    <row customHeight="1" r="83" ht="20.25">
      <c s="18" r="A83"/>
      <c t="str" s="34" r="C83">
        <f>HYPERLINK("http://obuvoptorg.ru/wp-content/gallery/sapogi-zhenskie/199-1.jpg","фото6")</f>
        <v>фото6</v>
      </c>
      <c s="113" r="E83"/>
      <c s="193" r="F83"/>
      <c s="193" r="G83"/>
      <c s="195" r="H83"/>
      <c s="54" r="I83"/>
      <c s="55" r="J83"/>
      <c s="55" r="K83"/>
      <c s="55" r="L83"/>
      <c s="55" r="M83"/>
      <c s="55" r="N83"/>
      <c s="55" r="O83"/>
      <c s="55" r="P83"/>
      <c s="55" r="Q83"/>
      <c s="55" r="R83"/>
      <c s="55" r="S83"/>
      <c s="55" r="T83"/>
      <c s="55" r="U83"/>
      <c s="55" r="V83"/>
      <c s="55" r="W83"/>
      <c s="55" r="X83"/>
      <c s="55" r="Y83"/>
      <c s="55" r="Z83"/>
      <c s="55" r="AA83"/>
    </row>
    <row customHeight="1" r="84" ht="20.25">
      <c s="18" r="A84">
        <v>84.0</v>
      </c>
      <c t="s" s="28" r="B84">
        <v>998</v>
      </c>
      <c t="s" s="68" r="C84">
        <v>999</v>
      </c>
      <c s="41" r="D84">
        <v>200.0</v>
      </c>
      <c t="s" s="42" r="E84">
        <v>1000</v>
      </c>
      <c s="76" r="F84">
        <v>2898.0</v>
      </c>
      <c s="76" r="G84">
        <v>3036.0</v>
      </c>
      <c s="78" r="H84">
        <v>3174.0</v>
      </c>
      <c s="54" r="I84"/>
      <c s="55" r="J84"/>
      <c s="55" r="K84"/>
      <c s="55" r="L84"/>
      <c s="55" r="M84"/>
      <c s="55" r="N84"/>
      <c s="55" r="O84"/>
      <c s="55" r="P84"/>
      <c s="55" r="Q84"/>
      <c s="55" r="R84"/>
      <c s="55" r="S84"/>
      <c s="55" r="T84"/>
      <c s="55" r="U84"/>
      <c s="55" r="V84"/>
      <c s="55" r="W84"/>
      <c s="55" r="X84"/>
      <c s="55" r="Y84"/>
      <c s="55" r="Z84"/>
      <c s="55" r="AA84"/>
    </row>
    <row customHeight="1" r="85" ht="20.25">
      <c s="18" r="A85">
        <v>85.0</v>
      </c>
      <c t="s" s="68" r="C85">
        <v>1003</v>
      </c>
      <c t="s" s="42" r="E85">
        <v>1004</v>
      </c>
      <c s="76" r="F85">
        <v>2898.0</v>
      </c>
      <c s="76" r="G85">
        <v>3036.0</v>
      </c>
      <c s="78" r="H85">
        <v>3174.0</v>
      </c>
      <c s="54" r="I85"/>
      <c s="55" r="J85"/>
      <c s="55" r="K85"/>
      <c s="55" r="L85"/>
      <c s="55" r="M85"/>
      <c s="55" r="N85"/>
      <c s="55" r="O85"/>
      <c s="55" r="P85"/>
      <c s="55" r="Q85"/>
      <c s="55" r="R85"/>
      <c s="55" r="S85"/>
      <c s="55" r="T85"/>
      <c s="55" r="U85"/>
      <c s="55" r="V85"/>
      <c s="55" r="W85"/>
      <c s="55" r="X85"/>
      <c s="55" r="Y85"/>
      <c s="55" r="Z85"/>
      <c s="55" r="AA85"/>
    </row>
    <row customHeight="1" r="86" ht="20.25">
      <c s="18" r="A86">
        <v>86.0</v>
      </c>
      <c t="s" s="68" r="C86">
        <v>1008</v>
      </c>
      <c t="s" s="42" r="E86">
        <v>1009</v>
      </c>
      <c s="76" r="F86">
        <v>2940.0</v>
      </c>
      <c s="76" r="G86">
        <v>3080.0</v>
      </c>
      <c s="78" r="H86">
        <v>3220.0</v>
      </c>
      <c s="54" r="I86"/>
      <c s="55" r="J86"/>
      <c s="55" r="K86"/>
      <c s="55" r="L86"/>
      <c s="55" r="M86"/>
      <c s="55" r="N86"/>
      <c s="55" r="O86"/>
      <c s="55" r="P86"/>
      <c s="55" r="Q86"/>
      <c s="55" r="R86"/>
      <c s="55" r="S86"/>
      <c s="55" r="T86"/>
      <c s="55" r="U86"/>
      <c s="55" r="V86"/>
      <c s="55" r="W86"/>
      <c s="55" r="X86"/>
      <c s="55" r="Y86"/>
      <c s="55" r="Z86"/>
      <c s="55" r="AA86"/>
    </row>
    <row customHeight="1" r="87" ht="20.25">
      <c s="18" r="A87">
        <v>87.0</v>
      </c>
      <c t="s" s="108" r="B87">
        <v>1012</v>
      </c>
      <c t="s" s="218" r="C87">
        <v>1013</v>
      </c>
      <c s="36" r="D87">
        <v>201.0</v>
      </c>
      <c t="s" s="113" r="E87">
        <v>1015</v>
      </c>
      <c s="138" r="F87">
        <v>1890.0</v>
      </c>
      <c s="138" r="G87">
        <v>1980.0</v>
      </c>
      <c s="141" r="H87">
        <v>2070.0</v>
      </c>
      <c s="54" r="I87"/>
      <c s="55" r="J87"/>
      <c s="55" r="K87"/>
      <c s="55" r="L87"/>
      <c s="55" r="M87"/>
      <c s="55" r="N87"/>
      <c s="55" r="O87"/>
      <c s="55" r="P87"/>
      <c s="55" r="Q87"/>
      <c s="55" r="R87"/>
      <c s="55" r="S87"/>
      <c s="55" r="T87"/>
      <c s="55" r="U87"/>
      <c s="55" r="V87"/>
      <c s="55" r="W87"/>
      <c s="55" r="X87"/>
      <c s="55" r="Y87"/>
      <c s="55" r="Z87"/>
      <c s="55" r="AA87"/>
    </row>
    <row customHeight="1" r="88" ht="20.25">
      <c s="18" r="A88">
        <v>88.0</v>
      </c>
      <c t="s" s="218" r="C88">
        <v>1017</v>
      </c>
      <c t="s" s="113" r="E88">
        <v>1019</v>
      </c>
      <c s="169" r="F88">
        <v>1890.0</v>
      </c>
      <c s="169" r="G88">
        <v>1980.0</v>
      </c>
      <c s="170" r="H88">
        <v>2070.0</v>
      </c>
      <c s="54" r="I88"/>
      <c s="55" r="J88"/>
      <c s="55" r="K88"/>
      <c s="55" r="L88"/>
      <c s="55" r="M88"/>
      <c s="55" r="N88"/>
      <c s="55" r="O88"/>
      <c s="55" r="P88"/>
      <c s="55" r="Q88"/>
      <c s="55" r="R88"/>
      <c s="55" r="S88"/>
      <c s="55" r="T88"/>
      <c s="55" r="U88"/>
      <c s="55" r="V88"/>
      <c s="55" r="W88"/>
      <c s="55" r="X88"/>
      <c s="55" r="Y88"/>
      <c s="55" r="Z88"/>
      <c s="55" r="AA88"/>
    </row>
    <row customHeight="1" r="89" ht="20.25">
      <c s="18" r="A89">
        <v>89.0</v>
      </c>
      <c t="s" s="218" r="C89">
        <v>1020</v>
      </c>
      <c t="s" s="113" r="E89">
        <v>1022</v>
      </c>
      <c s="169" r="F89">
        <v>2079.0</v>
      </c>
      <c s="169" r="G89">
        <v>2178.0</v>
      </c>
      <c s="170" r="H89">
        <v>2277.0</v>
      </c>
      <c s="54" r="I89"/>
      <c s="55" r="J89"/>
      <c s="55" r="K89"/>
      <c s="55" r="L89"/>
      <c s="55" r="M89"/>
      <c s="55" r="N89"/>
      <c s="55" r="O89"/>
      <c s="55" r="P89"/>
      <c s="55" r="Q89"/>
      <c s="55" r="R89"/>
      <c s="55" r="S89"/>
      <c s="55" r="T89"/>
      <c s="55" r="U89"/>
      <c s="55" r="V89"/>
      <c s="55" r="W89"/>
      <c s="55" r="X89"/>
      <c s="55" r="Y89"/>
      <c s="55" r="Z89"/>
      <c s="55" r="AA89"/>
    </row>
    <row customHeight="1" r="90" ht="20.25">
      <c s="18" r="A90">
        <v>90.0</v>
      </c>
      <c t="s" s="218" r="C90">
        <v>1024</v>
      </c>
      <c t="s" s="113" r="E90">
        <v>1025</v>
      </c>
      <c s="193" r="F90">
        <v>2174.0</v>
      </c>
      <c s="193" r="G90">
        <v>2277.0</v>
      </c>
      <c s="195" r="H90">
        <v>2381.0</v>
      </c>
      <c s="54" r="I90"/>
      <c s="55" r="J90"/>
      <c s="55" r="K90"/>
      <c s="55" r="L90"/>
      <c s="55" r="M90"/>
      <c s="55" r="N90"/>
      <c s="55" r="O90"/>
      <c s="55" r="P90"/>
      <c s="55" r="Q90"/>
      <c s="55" r="R90"/>
      <c s="55" r="S90"/>
      <c s="55" r="T90"/>
      <c s="55" r="U90"/>
      <c s="55" r="V90"/>
      <c s="55" r="W90"/>
      <c s="55" r="X90"/>
      <c s="55" r="Y90"/>
      <c s="55" r="Z90"/>
      <c s="55" r="AA90"/>
    </row>
    <row customHeight="1" r="91" ht="20.25">
      <c s="18" r="A91">
        <v>91.0</v>
      </c>
      <c t="s" s="28" r="B91">
        <v>1027</v>
      </c>
      <c t="s" s="68" r="C91">
        <v>1028</v>
      </c>
      <c s="41" r="D91">
        <v>202.0</v>
      </c>
      <c t="s" s="42" r="E91">
        <v>1029</v>
      </c>
      <c s="76" r="F91">
        <v>1748.0</v>
      </c>
      <c s="76" r="G91">
        <v>1832.0</v>
      </c>
      <c s="78" r="H91">
        <v>1915.0</v>
      </c>
      <c s="54" r="I91"/>
      <c s="55" r="J91"/>
      <c s="55" r="K91"/>
      <c s="55" r="L91"/>
      <c s="55" r="M91"/>
      <c s="55" r="N91"/>
      <c s="55" r="O91"/>
      <c s="55" r="P91"/>
      <c s="55" r="Q91"/>
      <c s="55" r="R91"/>
      <c s="55" r="S91"/>
      <c s="55" r="T91"/>
      <c s="55" r="U91"/>
      <c s="55" r="V91"/>
      <c s="55" r="W91"/>
      <c s="55" r="X91"/>
      <c s="55" r="Y91"/>
      <c s="55" r="Z91"/>
      <c s="55" r="AA91"/>
    </row>
    <row customHeight="1" r="92" ht="20.25">
      <c s="18" r="A92">
        <v>92.0</v>
      </c>
      <c t="s" s="68" r="C92">
        <v>1030</v>
      </c>
      <c t="s" s="42" r="E92">
        <v>1031</v>
      </c>
      <c s="76" r="F92">
        <v>1843.0</v>
      </c>
      <c s="76" r="G92">
        <v>1931.0</v>
      </c>
      <c s="78" r="H92">
        <v>2018.0</v>
      </c>
      <c s="54" r="I92"/>
      <c s="55" r="J92"/>
      <c s="55" r="K92"/>
      <c s="55" r="L92"/>
      <c s="55" r="M92"/>
      <c s="55" r="N92"/>
      <c s="55" r="O92"/>
      <c s="55" r="P92"/>
      <c s="55" r="Q92"/>
      <c s="55" r="R92"/>
      <c s="55" r="S92"/>
      <c s="55" r="T92"/>
      <c s="55" r="U92"/>
      <c s="55" r="V92"/>
      <c s="55" r="W92"/>
      <c s="55" r="X92"/>
      <c s="55" r="Y92"/>
      <c s="55" r="Z92"/>
      <c s="55" r="AA92"/>
    </row>
    <row customHeight="1" r="93" ht="20.25">
      <c s="18" r="A93">
        <v>93.0</v>
      </c>
      <c t="s" s="108" r="B93">
        <v>1032</v>
      </c>
      <c t="s" s="197" r="C93">
        <v>1033</v>
      </c>
      <c s="36" r="D93">
        <v>203.0</v>
      </c>
      <c t="s" s="113" r="E93">
        <v>1034</v>
      </c>
      <c s="138" r="F93">
        <v>1808.0</v>
      </c>
      <c s="138" r="G93">
        <v>1860.0</v>
      </c>
      <c s="141" r="H93">
        <v>1931.0</v>
      </c>
      <c s="54" r="I93"/>
      <c s="55" r="J93"/>
      <c s="55" r="K93"/>
      <c s="55" r="L93"/>
      <c s="55" r="M93"/>
      <c s="55" r="N93"/>
      <c s="55" r="O93"/>
      <c s="55" r="P93"/>
      <c s="55" r="Q93"/>
      <c s="55" r="R93"/>
      <c s="55" r="S93"/>
      <c s="55" r="T93"/>
      <c s="55" r="U93"/>
      <c s="55" r="V93"/>
      <c s="55" r="W93"/>
      <c s="55" r="X93"/>
      <c s="55" r="Y93"/>
      <c s="55" r="Z93"/>
      <c s="55" r="AA93"/>
    </row>
    <row customHeight="1" r="94" ht="20.25">
      <c s="18" r="A94">
        <v>94.0</v>
      </c>
      <c t="s" s="197" r="C94">
        <v>1035</v>
      </c>
      <c t="s" s="113" r="E94">
        <v>1037</v>
      </c>
      <c s="169" r="F94">
        <v>2039.0</v>
      </c>
      <c s="169" r="G94">
        <v>2099.0</v>
      </c>
      <c s="170" r="H94">
        <v>2178.0</v>
      </c>
      <c s="54" r="I94"/>
      <c s="55" r="J94"/>
      <c s="55" r="K94"/>
      <c s="55" r="L94"/>
      <c s="55" r="M94"/>
      <c s="55" r="N94"/>
      <c s="55" r="O94"/>
      <c s="55" r="P94"/>
      <c s="55" r="Q94"/>
      <c s="55" r="R94"/>
      <c s="55" r="S94"/>
      <c s="55" r="T94"/>
      <c s="55" r="U94"/>
      <c s="55" r="V94"/>
      <c s="55" r="W94"/>
      <c s="55" r="X94"/>
      <c s="55" r="Y94"/>
      <c s="55" r="Z94"/>
      <c s="55" r="AA94"/>
    </row>
    <row customHeight="1" r="95" ht="20.25">
      <c s="18" r="A95">
        <v>95.0</v>
      </c>
      <c t="s" s="197" r="C95">
        <v>1039</v>
      </c>
      <c t="s" s="113" r="E95">
        <v>1040</v>
      </c>
      <c s="193" r="F95">
        <v>2132.0</v>
      </c>
      <c s="193" r="G95">
        <v>2194.0</v>
      </c>
      <c s="195" r="H95">
        <v>2277.0</v>
      </c>
      <c s="54" r="I95"/>
      <c s="55" r="J95"/>
      <c s="55" r="K95"/>
      <c s="55" r="L95"/>
      <c s="55" r="M95"/>
      <c s="55" r="N95"/>
      <c s="55" r="O95"/>
      <c s="55" r="P95"/>
      <c s="55" r="Q95"/>
      <c s="55" r="R95"/>
      <c s="55" r="S95"/>
      <c s="55" r="T95"/>
      <c s="55" r="U95"/>
      <c s="55" r="V95"/>
      <c s="55" r="W95"/>
      <c s="55" r="X95"/>
      <c s="55" r="Y95"/>
      <c s="55" r="Z95"/>
      <c s="55" r="AA95"/>
    </row>
    <row customHeight="1" r="96" ht="20.25">
      <c s="18" r="A96">
        <v>98.0</v>
      </c>
      <c t="s" s="28" r="B96">
        <v>1049</v>
      </c>
      <c t="s" s="40" r="C96">
        <v>1051</v>
      </c>
      <c s="41" r="D96">
        <v>206.0</v>
      </c>
      <c s="121" r="E96">
        <v>206.0</v>
      </c>
      <c s="76" r="F96">
        <v>1000.0</v>
      </c>
      <c s="76" r="G96">
        <v>1000.0</v>
      </c>
      <c s="78" r="H96">
        <v>1000.0</v>
      </c>
      <c s="54" r="I96"/>
      <c s="55" r="J96"/>
      <c s="55" r="K96"/>
      <c s="55" r="L96"/>
      <c s="55" r="M96"/>
      <c s="55" r="N96"/>
      <c s="55" r="O96"/>
      <c s="55" r="P96"/>
      <c s="55" r="Q96"/>
      <c s="55" r="R96"/>
      <c s="55" r="S96"/>
      <c s="55" r="T96"/>
      <c s="55" r="U96"/>
      <c s="55" r="V96"/>
      <c s="55" r="W96"/>
      <c s="55" r="X96"/>
      <c s="55" r="Y96"/>
      <c s="55" r="Z96"/>
      <c s="55" r="AA96"/>
    </row>
    <row customHeight="1" r="97" ht="20.25">
      <c s="18" r="A97">
        <v>99.0</v>
      </c>
      <c t="s" s="108" r="B97">
        <v>1063</v>
      </c>
      <c t="s" s="218" r="C97">
        <v>1064</v>
      </c>
      <c s="36" r="D97">
        <v>207.0</v>
      </c>
      <c t="s" s="113" r="E97">
        <v>1065</v>
      </c>
      <c s="138" r="F97">
        <v>1796.0</v>
      </c>
      <c s="138" r="G97">
        <v>1881.0</v>
      </c>
      <c s="141" r="H97">
        <v>1967.0</v>
      </c>
      <c s="54" r="I97"/>
      <c s="55" r="J97"/>
      <c s="55" r="K97"/>
      <c s="55" r="L97"/>
      <c s="55" r="M97"/>
      <c s="55" r="N97"/>
      <c s="55" r="O97"/>
      <c s="55" r="P97"/>
      <c s="55" r="Q97"/>
      <c s="55" r="R97"/>
      <c s="55" r="S97"/>
      <c s="55" r="T97"/>
      <c s="55" r="U97"/>
      <c s="55" r="V97"/>
      <c s="55" r="W97"/>
      <c s="55" r="X97"/>
      <c s="55" r="Y97"/>
      <c s="55" r="Z97"/>
      <c s="55" r="AA97"/>
    </row>
    <row customHeight="1" r="98" ht="20.25">
      <c s="18" r="A98">
        <v>100.0</v>
      </c>
      <c t="s" s="218" r="C98">
        <v>1068</v>
      </c>
      <c t="s" s="113" r="E98">
        <v>1069</v>
      </c>
      <c s="169" r="F98">
        <v>1843.0</v>
      </c>
      <c s="169" r="G98">
        <v>1931.0</v>
      </c>
      <c s="170" r="H98">
        <v>2018.0</v>
      </c>
      <c s="54" r="I98"/>
      <c s="55" r="J98"/>
      <c s="55" r="K98"/>
      <c s="55" r="L98"/>
      <c s="55" r="M98"/>
      <c s="55" r="N98"/>
      <c s="55" r="O98"/>
      <c s="55" r="P98"/>
      <c s="55" r="Q98"/>
      <c s="55" r="R98"/>
      <c s="55" r="S98"/>
      <c s="55" r="T98"/>
      <c s="55" r="U98"/>
      <c s="55" r="V98"/>
      <c s="55" r="W98"/>
      <c s="55" r="X98"/>
      <c s="55" r="Y98"/>
      <c s="55" r="Z98"/>
      <c s="55" r="AA98"/>
    </row>
    <row customHeight="1" r="99" ht="20.25">
      <c s="18" r="A99">
        <v>101.0</v>
      </c>
      <c t="s" s="218" r="C99">
        <v>1073</v>
      </c>
      <c t="s" s="113" r="E99">
        <v>1074</v>
      </c>
      <c s="169" r="F99">
        <v>1937.0</v>
      </c>
      <c s="169" r="G99">
        <v>2030.0</v>
      </c>
      <c s="170" r="H99">
        <v>2122.0</v>
      </c>
      <c s="54" r="I99"/>
      <c s="55" r="J99"/>
      <c s="55" r="K99"/>
      <c s="55" r="L99"/>
      <c s="55" r="M99"/>
      <c s="55" r="N99"/>
      <c s="55" r="O99"/>
      <c s="55" r="P99"/>
      <c s="55" r="Q99"/>
      <c s="55" r="R99"/>
      <c s="55" r="S99"/>
      <c s="55" r="T99"/>
      <c s="55" r="U99"/>
      <c s="55" r="V99"/>
      <c s="55" r="W99"/>
      <c s="55" r="X99"/>
      <c s="55" r="Y99"/>
      <c s="55" r="Z99"/>
      <c s="55" r="AA99"/>
    </row>
    <row customHeight="1" r="100" ht="20.25">
      <c s="18" r="A100">
        <v>102.0</v>
      </c>
      <c t="s" s="218" r="C100">
        <v>1077</v>
      </c>
      <c t="s" s="113" r="E100">
        <v>1078</v>
      </c>
      <c s="193" r="F100">
        <v>2032.0</v>
      </c>
      <c s="193" r="G100">
        <v>2129.0</v>
      </c>
      <c s="195" r="H100">
        <v>2225.0</v>
      </c>
      <c s="54" r="I100"/>
      <c s="55" r="J100"/>
      <c s="55" r="K100"/>
      <c s="55" r="L100"/>
      <c s="55" r="M100"/>
      <c s="55" r="N100"/>
      <c s="55" r="O100"/>
      <c s="55" r="P100"/>
      <c s="55" r="Q100"/>
      <c s="55" r="R100"/>
      <c s="55" r="S100"/>
      <c s="55" r="T100"/>
      <c s="55" r="U100"/>
      <c s="55" r="V100"/>
      <c s="55" r="W100"/>
      <c s="55" r="X100"/>
      <c s="55" r="Y100"/>
      <c s="55" r="Z100"/>
      <c s="55" r="AA100"/>
    </row>
    <row customHeight="1" r="101" ht="20.25">
      <c s="18" r="A101">
        <v>103.0</v>
      </c>
      <c t="s" s="28" r="B101">
        <v>1081</v>
      </c>
      <c t="s" s="68" r="C101">
        <v>1082</v>
      </c>
      <c s="41" r="D101">
        <v>214.0</v>
      </c>
      <c t="s" s="42" r="E101">
        <v>1083</v>
      </c>
      <c s="76" r="F101">
        <v>2410.0</v>
      </c>
      <c s="76" r="G101">
        <v>2525.0</v>
      </c>
      <c s="78" r="H101">
        <v>2639.0</v>
      </c>
      <c s="54" r="I101"/>
      <c s="55" r="J101"/>
      <c s="55" r="K101"/>
      <c s="55" r="L101"/>
      <c s="55" r="M101"/>
      <c s="55" r="N101"/>
      <c s="55" r="O101"/>
      <c s="55" r="P101"/>
      <c s="55" r="Q101"/>
      <c s="55" r="R101"/>
      <c s="55" r="S101"/>
      <c s="55" r="T101"/>
      <c s="55" r="U101"/>
      <c s="55" r="V101"/>
      <c s="55" r="W101"/>
      <c s="55" r="X101"/>
      <c s="55" r="Y101"/>
      <c s="55" r="Z101"/>
      <c s="55" r="AA101"/>
    </row>
    <row customHeight="1" r="102" ht="20.25">
      <c s="18" r="A102">
        <v>104.0</v>
      </c>
      <c t="s" s="68" r="C102">
        <v>1087</v>
      </c>
      <c t="s" s="42" r="E102">
        <v>1088</v>
      </c>
      <c s="76" r="F102">
        <v>2552.0</v>
      </c>
      <c s="76" r="G102">
        <v>2673.0</v>
      </c>
      <c s="78" r="H102">
        <v>2795.0</v>
      </c>
      <c s="54" r="I102"/>
      <c s="55" r="J102"/>
      <c s="55" r="K102"/>
      <c s="55" r="L102"/>
      <c s="55" r="M102"/>
      <c s="55" r="N102"/>
      <c s="55" r="O102"/>
      <c s="55" r="P102"/>
      <c s="55" r="Q102"/>
      <c s="55" r="R102"/>
      <c s="55" r="S102"/>
      <c s="55" r="T102"/>
      <c s="55" r="U102"/>
      <c s="55" r="V102"/>
      <c s="55" r="W102"/>
      <c s="55" r="X102"/>
      <c s="55" r="Y102"/>
      <c s="55" r="Z102"/>
      <c s="55" r="AA102"/>
    </row>
    <row customHeight="1" r="103" ht="20.25">
      <c s="18" r="A103">
        <v>105.0</v>
      </c>
      <c t="s" s="108" r="B103">
        <v>1091</v>
      </c>
      <c t="s" s="197" r="C103">
        <v>1093</v>
      </c>
      <c s="36" r="D103">
        <v>217.0</v>
      </c>
      <c t="s" s="113" r="E103">
        <v>1094</v>
      </c>
      <c s="138" r="F103">
        <v>2060.0</v>
      </c>
      <c s="138" r="G103">
        <v>2158.0</v>
      </c>
      <c s="141" r="H103">
        <v>2256.0</v>
      </c>
      <c s="54" r="I103"/>
      <c s="55" r="J103"/>
      <c s="55" r="K103"/>
      <c s="55" r="L103"/>
      <c s="55" r="M103"/>
      <c s="55" r="N103"/>
      <c s="55" r="O103"/>
      <c s="55" r="P103"/>
      <c s="55" r="Q103"/>
      <c s="55" r="R103"/>
      <c s="55" r="S103"/>
      <c s="55" r="T103"/>
      <c s="55" r="U103"/>
      <c s="55" r="V103"/>
      <c s="55" r="W103"/>
      <c s="55" r="X103"/>
      <c s="55" r="Y103"/>
      <c s="55" r="Z103"/>
      <c s="55" r="AA103"/>
    </row>
    <row customHeight="1" r="104" ht="20.25">
      <c s="18" r="A104">
        <v>106.0</v>
      </c>
      <c t="s" s="197" r="C104">
        <v>1096</v>
      </c>
      <c t="s" s="113" r="E104">
        <v>1098</v>
      </c>
      <c s="169" r="F104">
        <v>2268.0</v>
      </c>
      <c s="169" r="G104">
        <v>2376.0</v>
      </c>
      <c s="170" r="H104">
        <v>2484.0</v>
      </c>
      <c s="54" r="I104"/>
      <c s="55" r="J104"/>
      <c s="55" r="K104"/>
      <c s="55" r="L104"/>
      <c s="55" r="M104"/>
      <c s="55" r="N104"/>
      <c s="55" r="O104"/>
      <c s="55" r="P104"/>
      <c s="55" r="Q104"/>
      <c s="55" r="R104"/>
      <c s="55" r="S104"/>
      <c s="55" r="T104"/>
      <c s="55" r="U104"/>
      <c s="55" r="V104"/>
      <c s="55" r="W104"/>
      <c s="55" r="X104"/>
      <c s="55" r="Y104"/>
      <c s="55" r="Z104"/>
      <c s="55" r="AA104"/>
    </row>
    <row customHeight="1" r="105" ht="20.25">
      <c s="18" r="A105">
        <v>107.0</v>
      </c>
      <c t="s" s="197" r="C105">
        <v>1099</v>
      </c>
      <c t="s" s="113" r="E105">
        <v>1101</v>
      </c>
      <c s="193" r="F105">
        <v>2268.0</v>
      </c>
      <c s="193" r="G105">
        <v>2376.0</v>
      </c>
      <c s="195" r="H105">
        <v>2484.0</v>
      </c>
      <c s="54" r="I105"/>
      <c s="55" r="J105"/>
      <c s="55" r="K105"/>
      <c s="55" r="L105"/>
      <c s="55" r="M105"/>
      <c s="55" r="N105"/>
      <c s="55" r="O105"/>
      <c s="55" r="P105"/>
      <c s="55" r="Q105"/>
      <c s="55" r="R105"/>
      <c s="55" r="S105"/>
      <c s="55" r="T105"/>
      <c s="55" r="U105"/>
      <c s="55" r="V105"/>
      <c s="55" r="W105"/>
      <c s="55" r="X105"/>
      <c s="55" r="Y105"/>
      <c s="55" r="Z105"/>
      <c s="55" r="AA105"/>
    </row>
    <row customHeight="1" r="106" ht="20.25">
      <c s="18" r="A106">
        <v>108.0</v>
      </c>
      <c t="s" s="28" r="B106">
        <v>1104</v>
      </c>
      <c t="s" s="40" r="C106">
        <v>1105</v>
      </c>
      <c s="41" r="D106">
        <v>218.0</v>
      </c>
      <c s="121" r="E106">
        <v>218.0</v>
      </c>
      <c s="76" r="F106">
        <v>1000.0</v>
      </c>
      <c s="76" r="G106">
        <v>1000.0</v>
      </c>
      <c s="78" r="H106">
        <v>1000.0</v>
      </c>
      <c s="54" r="I106"/>
      <c s="55" r="J106"/>
      <c s="55" r="K106"/>
      <c s="55" r="L106"/>
      <c s="55" r="M106"/>
      <c s="55" r="N106"/>
      <c s="55" r="O106"/>
      <c s="55" r="P106"/>
      <c s="55" r="Q106"/>
      <c s="55" r="R106"/>
      <c s="55" r="S106"/>
      <c s="55" r="T106"/>
      <c s="55" r="U106"/>
      <c s="55" r="V106"/>
      <c s="55" r="W106"/>
      <c s="55" r="X106"/>
      <c s="55" r="Y106"/>
      <c s="55" r="Z106"/>
      <c s="55" r="AA106"/>
    </row>
    <row customHeight="1" r="107" ht="20.25">
      <c s="18" r="A107">
        <v>109.0</v>
      </c>
      <c t="s" s="108" r="B107">
        <v>1109</v>
      </c>
      <c t="s" s="218" r="C107">
        <v>1110</v>
      </c>
      <c s="36" r="D107">
        <v>219.0</v>
      </c>
      <c t="s" s="113" r="E107">
        <v>1111</v>
      </c>
      <c s="138" r="F107">
        <v>2646.0</v>
      </c>
      <c s="138" r="G107">
        <v>2772.0</v>
      </c>
      <c s="141" r="H107">
        <v>2898.0</v>
      </c>
      <c s="54" r="I107"/>
      <c s="55" r="J107"/>
      <c s="55" r="K107"/>
      <c s="55" r="L107"/>
      <c s="55" r="M107"/>
      <c s="55" r="N107"/>
      <c s="55" r="O107"/>
      <c s="55" r="P107"/>
      <c s="55" r="Q107"/>
      <c s="55" r="R107"/>
      <c s="55" r="S107"/>
      <c s="55" r="T107"/>
      <c s="55" r="U107"/>
      <c s="55" r="V107"/>
      <c s="55" r="W107"/>
      <c s="55" r="X107"/>
      <c s="55" r="Y107"/>
      <c s="55" r="Z107"/>
      <c s="55" r="AA107"/>
    </row>
    <row customHeight="1" r="108" ht="20.25">
      <c s="18" r="A108">
        <v>110.0</v>
      </c>
      <c t="s" s="218" r="C108">
        <v>1114</v>
      </c>
      <c t="s" s="113" r="E108">
        <v>1115</v>
      </c>
      <c s="169" r="F108">
        <v>2814.0</v>
      </c>
      <c s="169" r="G108">
        <v>2948.0</v>
      </c>
      <c s="170" r="H108">
        <v>3082.0</v>
      </c>
      <c s="54" r="I108"/>
      <c s="55" r="J108"/>
      <c s="55" r="K108"/>
      <c s="55" r="L108"/>
      <c s="55" r="M108"/>
      <c s="55" r="N108"/>
      <c s="55" r="O108"/>
      <c s="55" r="P108"/>
      <c s="55" r="Q108"/>
      <c s="55" r="R108"/>
      <c s="55" r="S108"/>
      <c s="55" r="T108"/>
      <c s="55" r="U108"/>
      <c s="55" r="V108"/>
      <c s="55" r="W108"/>
      <c s="55" r="X108"/>
      <c s="55" r="Y108"/>
      <c s="55" r="Z108"/>
      <c s="55" r="AA108"/>
    </row>
    <row customHeight="1" r="109" ht="20.25">
      <c s="18" r="A109">
        <v>111.0</v>
      </c>
      <c t="s" s="218" r="C109">
        <v>1117</v>
      </c>
      <c t="s" s="113" r="E109">
        <v>1118</v>
      </c>
      <c s="193" r="F109">
        <v>2814.0</v>
      </c>
      <c s="193" r="G109">
        <v>2948.0</v>
      </c>
      <c s="195" r="H109">
        <v>3082.0</v>
      </c>
      <c s="54" r="I109"/>
      <c s="55" r="J109"/>
      <c s="55" r="K109"/>
      <c s="55" r="L109"/>
      <c s="55" r="M109"/>
      <c s="55" r="N109"/>
      <c s="55" r="O109"/>
      <c s="55" r="P109"/>
      <c s="55" r="Q109"/>
      <c s="55" r="R109"/>
      <c s="55" r="S109"/>
      <c s="55" r="T109"/>
      <c s="55" r="U109"/>
      <c s="55" r="V109"/>
      <c s="55" r="W109"/>
      <c s="55" r="X109"/>
      <c s="55" r="Y109"/>
      <c s="55" r="Z109"/>
      <c s="55" r="AA109"/>
    </row>
    <row customHeight="1" r="110" ht="20.25">
      <c s="18" r="A110">
        <v>112.0</v>
      </c>
      <c t="s" s="28" r="B110">
        <v>1121</v>
      </c>
      <c t="s" s="68" r="C110">
        <v>1122</v>
      </c>
      <c s="41" r="D110">
        <v>220.0</v>
      </c>
      <c t="s" s="42" r="E110">
        <v>1123</v>
      </c>
      <c s="76" r="F110">
        <v>2310.0</v>
      </c>
      <c s="76" r="G110">
        <v>2420.0</v>
      </c>
      <c s="78" r="H110">
        <v>2530.0</v>
      </c>
      <c s="54" r="I110"/>
      <c s="55" r="J110"/>
      <c s="55" r="K110"/>
      <c s="55" r="L110"/>
      <c s="55" r="M110"/>
      <c s="55" r="N110"/>
      <c s="55" r="O110"/>
      <c s="55" r="P110"/>
      <c s="55" r="Q110"/>
      <c s="55" r="R110"/>
      <c s="55" r="S110"/>
      <c s="55" r="T110"/>
      <c s="55" r="U110"/>
      <c s="55" r="V110"/>
      <c s="55" r="W110"/>
      <c s="55" r="X110"/>
      <c s="55" r="Y110"/>
      <c s="55" r="Z110"/>
      <c s="55" r="AA110"/>
    </row>
    <row customHeight="1" r="111" ht="20.25">
      <c s="18" r="A111">
        <v>113.0</v>
      </c>
      <c t="s" s="68" r="C111">
        <v>1127</v>
      </c>
      <c t="s" s="42" r="E111">
        <v>1128</v>
      </c>
      <c s="76" r="F111">
        <v>2646.0</v>
      </c>
      <c s="76" r="G111">
        <v>2772.0</v>
      </c>
      <c s="78" r="H111">
        <v>2898.0</v>
      </c>
      <c s="54" r="I111"/>
      <c s="55" r="J111"/>
      <c s="55" r="K111"/>
      <c s="55" r="L111"/>
      <c s="55" r="M111"/>
      <c s="55" r="N111"/>
      <c s="55" r="O111"/>
      <c s="55" r="P111"/>
      <c s="55" r="Q111"/>
      <c s="55" r="R111"/>
      <c s="55" r="S111"/>
      <c s="55" r="T111"/>
      <c s="55" r="U111"/>
      <c s="55" r="V111"/>
      <c s="55" r="W111"/>
      <c s="55" r="X111"/>
      <c s="55" r="Y111"/>
      <c s="55" r="Z111"/>
      <c s="55" r="AA111"/>
    </row>
    <row customHeight="1" r="112" ht="20.25">
      <c s="18" r="A112">
        <v>114.0</v>
      </c>
      <c t="s" s="68" r="C112">
        <v>1132</v>
      </c>
      <c t="s" s="42" r="E112">
        <v>1133</v>
      </c>
      <c s="76" r="F112">
        <v>2646.0</v>
      </c>
      <c s="76" r="G112">
        <v>2772.0</v>
      </c>
      <c s="78" r="H112">
        <v>2898.0</v>
      </c>
      <c s="54" r="I112"/>
      <c s="55" r="J112"/>
      <c s="55" r="K112"/>
      <c s="55" r="L112"/>
      <c s="55" r="M112"/>
      <c s="55" r="N112"/>
      <c s="55" r="O112"/>
      <c s="55" r="P112"/>
      <c s="55" r="Q112"/>
      <c s="55" r="R112"/>
      <c s="55" r="S112"/>
      <c s="55" r="T112"/>
      <c s="55" r="U112"/>
      <c s="55" r="V112"/>
      <c s="55" r="W112"/>
      <c s="55" r="X112"/>
      <c s="55" r="Y112"/>
      <c s="55" r="Z112"/>
      <c s="55" r="AA112"/>
    </row>
    <row customHeight="1" r="113" ht="20.25">
      <c s="18" r="A113">
        <v>115.0</v>
      </c>
      <c t="s" s="108" r="B113">
        <v>1136</v>
      </c>
      <c t="s" s="218" r="C113">
        <v>1137</v>
      </c>
      <c s="36" r="D113">
        <v>221.0</v>
      </c>
      <c t="s" s="113" r="E113">
        <v>1138</v>
      </c>
      <c s="138" r="F113">
        <v>2394.0</v>
      </c>
      <c s="138" r="G113">
        <v>2508.0</v>
      </c>
      <c s="141" r="H113">
        <v>2622.0</v>
      </c>
      <c s="54" r="I113"/>
      <c s="55" r="J113"/>
      <c s="55" r="K113"/>
      <c s="55" r="L113"/>
      <c s="55" r="M113"/>
      <c s="55" r="N113"/>
      <c s="55" r="O113"/>
      <c s="55" r="P113"/>
      <c s="55" r="Q113"/>
      <c s="55" r="R113"/>
      <c s="55" r="S113"/>
      <c s="55" r="T113"/>
      <c s="55" r="U113"/>
      <c s="55" r="V113"/>
      <c s="55" r="W113"/>
      <c s="55" r="X113"/>
      <c s="55" r="Y113"/>
      <c s="55" r="Z113"/>
      <c s="55" r="AA113"/>
    </row>
    <row customHeight="1" r="114" ht="20.25">
      <c s="18" r="A114">
        <v>116.0</v>
      </c>
      <c t="s" s="218" r="C114">
        <v>1140</v>
      </c>
      <c t="s" s="113" r="E114">
        <v>1142</v>
      </c>
      <c s="193" r="F114">
        <v>2520.0</v>
      </c>
      <c s="193" r="G114">
        <v>2640.0</v>
      </c>
      <c s="195" r="H114">
        <v>2760.0</v>
      </c>
      <c s="54" r="I114"/>
      <c s="55" r="J114"/>
      <c s="55" r="K114"/>
      <c s="55" r="L114"/>
      <c s="55" r="M114"/>
      <c s="55" r="N114"/>
      <c s="55" r="O114"/>
      <c s="55" r="P114"/>
      <c s="55" r="Q114"/>
      <c s="55" r="R114"/>
      <c s="55" r="S114"/>
      <c s="55" r="T114"/>
      <c s="55" r="U114"/>
      <c s="55" r="V114"/>
      <c s="55" r="W114"/>
      <c s="55" r="X114"/>
      <c s="55" r="Y114"/>
      <c s="55" r="Z114"/>
      <c s="55" r="AA114"/>
    </row>
    <row customHeight="1" r="115" ht="20.25">
      <c s="18" r="A115">
        <v>117.0</v>
      </c>
      <c t="s" s="28" r="B115">
        <v>1144</v>
      </c>
      <c t="s" s="68" r="C115">
        <v>1145</v>
      </c>
      <c s="41" r="D115">
        <v>224.0</v>
      </c>
      <c t="s" s="42" r="E115">
        <v>1146</v>
      </c>
      <c s="76" r="F115">
        <v>2226.0</v>
      </c>
      <c s="76" r="G115">
        <v>2332.0</v>
      </c>
      <c s="78" r="H115">
        <v>2438.0</v>
      </c>
      <c s="54" r="I115"/>
      <c s="55" r="J115"/>
      <c s="55" r="K115"/>
      <c s="55" r="L115"/>
      <c s="55" r="M115"/>
      <c s="55" r="N115"/>
      <c s="55" r="O115"/>
      <c s="55" r="P115"/>
      <c s="55" r="Q115"/>
      <c s="55" r="R115"/>
      <c s="55" r="S115"/>
      <c s="55" r="T115"/>
      <c s="55" r="U115"/>
      <c s="55" r="V115"/>
      <c s="55" r="W115"/>
      <c s="55" r="X115"/>
      <c s="55" r="Y115"/>
      <c s="55" r="Z115"/>
      <c s="55" r="AA115"/>
    </row>
    <row customHeight="1" r="116" ht="20.25">
      <c s="18" r="A116">
        <v>118.0</v>
      </c>
      <c t="s" s="68" r="C116">
        <v>1149</v>
      </c>
      <c t="s" s="42" r="E116">
        <v>1150</v>
      </c>
      <c s="76" r="F116">
        <v>2310.0</v>
      </c>
      <c s="76" r="G116">
        <v>2420.0</v>
      </c>
      <c s="78" r="H116">
        <v>2530.0</v>
      </c>
      <c s="54" r="I116"/>
      <c s="55" r="J116"/>
      <c s="55" r="K116"/>
      <c s="55" r="L116"/>
      <c s="55" r="M116"/>
      <c s="55" r="N116"/>
      <c s="55" r="O116"/>
      <c s="55" r="P116"/>
      <c s="55" r="Q116"/>
      <c s="55" r="R116"/>
      <c s="55" r="S116"/>
      <c s="55" r="T116"/>
      <c s="55" r="U116"/>
      <c s="55" r="V116"/>
      <c s="55" r="W116"/>
      <c s="55" r="X116"/>
      <c s="55" r="Y116"/>
      <c s="55" r="Z116"/>
      <c s="55" r="AA116"/>
    </row>
    <row customHeight="1" r="117" ht="20.25">
      <c s="18" r="A117">
        <v>119.0</v>
      </c>
      <c t="s" s="68" r="C117">
        <v>1154</v>
      </c>
      <c t="s" s="42" r="E117">
        <v>1155</v>
      </c>
      <c s="76" r="F117">
        <v>2352.0</v>
      </c>
      <c s="76" r="G117">
        <v>2464.0</v>
      </c>
      <c s="78" r="H117">
        <v>2576.0</v>
      </c>
      <c s="54" r="I117"/>
      <c s="55" r="J117"/>
      <c s="55" r="K117"/>
      <c s="55" r="L117"/>
      <c s="55" r="M117"/>
      <c s="55" r="N117"/>
      <c s="55" r="O117"/>
      <c s="55" r="P117"/>
      <c s="55" r="Q117"/>
      <c s="55" r="R117"/>
      <c s="55" r="S117"/>
      <c s="55" r="T117"/>
      <c s="55" r="U117"/>
      <c s="55" r="V117"/>
      <c s="55" r="W117"/>
      <c s="55" r="X117"/>
      <c s="55" r="Y117"/>
      <c s="55" r="Z117"/>
      <c s="55" r="AA117"/>
    </row>
    <row customHeight="1" r="118" ht="20.25">
      <c s="18" r="A118">
        <v>120.0</v>
      </c>
      <c t="s" s="68" r="C118">
        <v>1157</v>
      </c>
      <c t="s" s="42" r="E118">
        <v>1158</v>
      </c>
      <c s="76" r="F118">
        <v>2436.0</v>
      </c>
      <c s="76" r="G118">
        <v>2552.0</v>
      </c>
      <c s="78" r="H118">
        <v>2668.0</v>
      </c>
      <c s="54" r="I118"/>
      <c s="55" r="J118"/>
      <c s="55" r="K118"/>
      <c s="55" r="L118"/>
      <c s="55" r="M118"/>
      <c s="55" r="N118"/>
      <c s="55" r="O118"/>
      <c s="55" r="P118"/>
      <c s="55" r="Q118"/>
      <c s="55" r="R118"/>
      <c s="55" r="S118"/>
      <c s="55" r="T118"/>
      <c s="55" r="U118"/>
      <c s="55" r="V118"/>
      <c s="55" r="W118"/>
      <c s="55" r="X118"/>
      <c s="55" r="Y118"/>
      <c s="55" r="Z118"/>
      <c s="55" r="AA118"/>
    </row>
    <row customHeight="1" r="119" ht="20.25">
      <c s="18" r="A119">
        <v>121.0</v>
      </c>
      <c t="s" s="108" r="B119">
        <v>1160</v>
      </c>
      <c t="s" s="197" r="C119">
        <v>1161</v>
      </c>
      <c s="36" r="D119">
        <v>226.0</v>
      </c>
      <c t="s" s="113" r="E119">
        <v>1163</v>
      </c>
      <c s="138" r="F119">
        <v>1100.0</v>
      </c>
      <c s="138" r="G119">
        <v>1100.0</v>
      </c>
      <c s="141" r="H119">
        <v>1100.0</v>
      </c>
      <c s="54" r="I119"/>
      <c s="55" r="J119"/>
      <c s="55" r="K119"/>
      <c s="55" r="L119"/>
      <c s="55" r="M119"/>
      <c s="55" r="N119"/>
      <c s="55" r="O119"/>
      <c s="55" r="P119"/>
      <c s="55" r="Q119"/>
      <c s="55" r="R119"/>
      <c s="55" r="S119"/>
      <c s="55" r="T119"/>
      <c s="55" r="U119"/>
      <c s="55" r="V119"/>
      <c s="55" r="W119"/>
      <c s="55" r="X119"/>
      <c s="55" r="Y119"/>
      <c s="55" r="Z119"/>
      <c s="55" r="AA119"/>
    </row>
    <row customHeight="1" r="120" ht="20.25">
      <c s="18" r="A120">
        <v>122.0</v>
      </c>
      <c t="s" s="197" r="C120">
        <v>1165</v>
      </c>
      <c s="242" r="E120">
        <v>226.0</v>
      </c>
      <c s="193" r="F120">
        <v>900.0</v>
      </c>
      <c s="193" r="G120">
        <v>900.0</v>
      </c>
      <c s="195" r="H120">
        <v>900.0</v>
      </c>
      <c s="54" r="I120"/>
      <c s="55" r="J120"/>
      <c s="55" r="K120"/>
      <c s="55" r="L120"/>
      <c s="55" r="M120"/>
      <c s="55" r="N120"/>
      <c s="55" r="O120"/>
      <c s="55" r="P120"/>
      <c s="55" r="Q120"/>
      <c s="55" r="R120"/>
      <c s="55" r="S120"/>
      <c s="55" r="T120"/>
      <c s="55" r="U120"/>
      <c s="55" r="V120"/>
      <c s="55" r="W120"/>
      <c s="55" r="X120"/>
      <c s="55" r="Y120"/>
      <c s="55" r="Z120"/>
      <c s="55" r="AA120"/>
    </row>
    <row customHeight="1" r="121" ht="20.25">
      <c s="18" r="A121">
        <v>123.0</v>
      </c>
      <c t="s" s="28" r="B121">
        <v>1168</v>
      </c>
      <c t="s" s="40" r="C121">
        <v>1169</v>
      </c>
      <c s="41" r="D121">
        <v>227.0</v>
      </c>
      <c s="121" r="E121">
        <v>227.0</v>
      </c>
      <c s="76" r="F121">
        <v>1350.0</v>
      </c>
      <c s="76" r="G121">
        <v>1350.0</v>
      </c>
      <c s="78" r="H121">
        <v>1350.0</v>
      </c>
      <c s="54" r="I121"/>
      <c s="55" r="J121"/>
      <c s="55" r="K121"/>
      <c s="55" r="L121"/>
      <c s="55" r="M121"/>
      <c s="55" r="N121"/>
      <c s="55" r="O121"/>
      <c s="55" r="P121"/>
      <c s="55" r="Q121"/>
      <c s="55" r="R121"/>
      <c s="55" r="S121"/>
      <c s="55" r="T121"/>
      <c s="55" r="U121"/>
      <c s="55" r="V121"/>
      <c s="55" r="W121"/>
      <c s="55" r="X121"/>
      <c s="55" r="Y121"/>
      <c s="55" r="Z121"/>
      <c s="55" r="AA121"/>
    </row>
    <row customHeight="1" r="122" ht="20.25">
      <c s="18" r="A122">
        <v>124.0</v>
      </c>
      <c t="s" s="108" r="B122">
        <v>1172</v>
      </c>
      <c t="s" s="197" r="C122">
        <v>1173</v>
      </c>
      <c s="36" r="D122">
        <v>230.0</v>
      </c>
      <c s="242" r="E122">
        <v>230.0</v>
      </c>
      <c s="57" r="F122">
        <v>850.0</v>
      </c>
      <c s="57" r="G122">
        <v>850.0</v>
      </c>
      <c s="58" r="H122">
        <v>850.0</v>
      </c>
      <c s="54" r="I122"/>
      <c s="55" r="J122"/>
      <c s="55" r="K122"/>
      <c s="55" r="L122"/>
      <c s="55" r="M122"/>
      <c s="55" r="N122"/>
      <c s="55" r="O122"/>
      <c s="55" r="P122"/>
      <c s="55" r="Q122"/>
      <c s="55" r="R122"/>
      <c s="55" r="S122"/>
      <c s="55" r="T122"/>
      <c s="55" r="U122"/>
      <c s="55" r="V122"/>
      <c s="55" r="W122"/>
      <c s="55" r="X122"/>
      <c s="55" r="Y122"/>
      <c s="55" r="Z122"/>
      <c s="55" r="AA122"/>
    </row>
    <row customHeight="1" r="123" ht="20.25">
      <c s="18" r="A123">
        <v>125.0</v>
      </c>
      <c t="s" s="28" r="B123">
        <v>1176</v>
      </c>
      <c t="s" s="40" r="C123">
        <v>1177</v>
      </c>
      <c s="41" r="D123">
        <v>231.0</v>
      </c>
      <c t="s" s="42" r="E123">
        <v>1178</v>
      </c>
      <c s="72" r="F123">
        <v>1607.0</v>
      </c>
      <c s="72" r="G123">
        <v>1683.0</v>
      </c>
      <c s="73" r="H123">
        <v>1760.0</v>
      </c>
      <c s="54" r="I123"/>
      <c s="66" r="J123"/>
      <c s="55" r="K123"/>
      <c s="55" r="L123"/>
      <c s="55" r="M123"/>
      <c s="55" r="N123"/>
      <c s="55" r="O123"/>
      <c s="55" r="P123"/>
      <c s="55" r="Q123"/>
      <c s="55" r="R123"/>
      <c s="55" r="S123"/>
      <c s="55" r="T123"/>
      <c s="55" r="U123"/>
      <c s="55" r="V123"/>
      <c s="55" r="W123"/>
      <c s="55" r="X123"/>
      <c s="55" r="Y123"/>
      <c s="55" r="Z123"/>
      <c s="55" r="AA123"/>
    </row>
    <row customHeight="1" r="124" ht="20.25">
      <c s="18" r="A124">
        <v>126.0</v>
      </c>
      <c t="s" s="40" r="C124">
        <v>1182</v>
      </c>
      <c t="s" s="42" r="E124">
        <v>1183</v>
      </c>
      <c s="76" r="F124">
        <v>1607.0</v>
      </c>
      <c s="76" r="G124">
        <v>1683.0</v>
      </c>
      <c s="78" r="H124">
        <v>1760.0</v>
      </c>
      <c s="54" r="I124"/>
      <c s="66" r="J124"/>
      <c s="55" r="K124"/>
      <c s="55" r="L124"/>
      <c s="55" r="M124"/>
      <c s="55" r="N124"/>
      <c s="55" r="O124"/>
      <c s="55" r="P124"/>
      <c s="55" r="Q124"/>
      <c s="55" r="R124"/>
      <c s="55" r="S124"/>
      <c s="55" r="T124"/>
      <c s="55" r="U124"/>
      <c s="55" r="V124"/>
      <c s="55" r="W124"/>
      <c s="55" r="X124"/>
      <c s="55" r="Y124"/>
      <c s="55" r="Z124"/>
      <c s="55" r="AA124"/>
    </row>
    <row customHeight="1" r="125" ht="20.25">
      <c s="18" r="A125">
        <v>127.0</v>
      </c>
      <c t="s" s="40" r="C125">
        <v>1186</v>
      </c>
      <c t="s" s="42" r="E125">
        <v>1187</v>
      </c>
      <c s="97" r="F125">
        <v>1985.0</v>
      </c>
      <c s="97" r="G125">
        <v>2079.0</v>
      </c>
      <c s="98" r="H125">
        <v>2174.0</v>
      </c>
      <c s="54" r="I125"/>
      <c s="55" r="J125"/>
      <c s="55" r="K125"/>
      <c s="55" r="L125"/>
      <c s="55" r="M125"/>
      <c s="55" r="N125"/>
      <c s="55" r="O125"/>
      <c s="55" r="P125"/>
      <c s="55" r="Q125"/>
      <c s="55" r="R125"/>
      <c s="55" r="S125"/>
      <c s="55" r="T125"/>
      <c s="55" r="U125"/>
      <c s="55" r="V125"/>
      <c s="55" r="W125"/>
      <c s="55" r="X125"/>
      <c s="55" r="Y125"/>
      <c s="55" r="Z125"/>
      <c s="55" r="AA125"/>
    </row>
    <row customHeight="1" r="126" ht="20.25">
      <c s="18" r="A126">
        <v>129.0</v>
      </c>
      <c t="s" s="108" r="B126">
        <v>1188</v>
      </c>
      <c t="str" s="34" r="C126">
        <f>HYPERLINK("http://obuvoptorg.ru/wp-content/gallery/sapogi-zhenskie/234.jpg","фото1")</f>
        <v>фото1</v>
      </c>
      <c s="36" r="D126">
        <v>234.0</v>
      </c>
      <c t="s" s="113" r="E126">
        <v>1189</v>
      </c>
      <c s="138" r="F126">
        <v>2058.0</v>
      </c>
      <c s="138" r="G126">
        <v>2156.0</v>
      </c>
      <c s="141" r="H126">
        <v>2254.0</v>
      </c>
      <c s="54" r="I126"/>
      <c s="55" r="J126"/>
      <c s="55" r="K126"/>
      <c s="55" r="L126"/>
      <c s="55" r="M126"/>
      <c s="55" r="N126"/>
      <c s="55" r="O126"/>
      <c s="55" r="P126"/>
      <c s="55" r="Q126"/>
      <c s="55" r="R126"/>
      <c s="55" r="S126"/>
      <c s="55" r="T126"/>
      <c s="55" r="U126"/>
      <c s="55" r="V126"/>
      <c s="55" r="W126"/>
      <c s="55" r="X126"/>
      <c s="55" r="Y126"/>
      <c s="55" r="Z126"/>
      <c s="55" r="AA126"/>
    </row>
    <row customHeight="1" r="127" ht="20.25">
      <c s="18" r="A127">
        <v>130.0</v>
      </c>
      <c t="str" s="34" r="C127">
        <f>HYPERLINK("http://obuvoptorg.ru/wp-content/gallery/sapogi-zhenskie/234-1-%D0%BA%D0%BE%D0%B6%D0%B0.jpg","фото2")</f>
        <v>фото2</v>
      </c>
      <c t="s" s="113" r="E127">
        <v>1201</v>
      </c>
      <c s="169" r="F127">
        <v>2184.0</v>
      </c>
      <c s="169" r="G127">
        <v>2288.0</v>
      </c>
      <c s="170" r="H127">
        <v>2392.0</v>
      </c>
      <c s="54" r="I127"/>
      <c s="66" r="J127"/>
      <c s="55" r="K127"/>
      <c s="55" r="L127"/>
      <c s="55" r="M127"/>
      <c s="55" r="N127"/>
      <c s="55" r="O127"/>
      <c s="55" r="P127"/>
      <c s="55" r="Q127"/>
      <c s="55" r="R127"/>
      <c s="55" r="S127"/>
      <c s="55" r="T127"/>
      <c s="55" r="U127"/>
      <c s="55" r="V127"/>
      <c s="55" r="W127"/>
      <c s="55" r="X127"/>
      <c s="55" r="Y127"/>
      <c s="55" r="Z127"/>
      <c s="55" r="AA127"/>
    </row>
    <row customHeight="1" r="128" ht="20.25">
      <c s="18" r="A128"/>
      <c t="str" s="34" r="C128">
        <f>HYPERLINK("http://obuvoptorg.ru/wp-content/gallery/sapogi-zhenskie/234-1.jpg","фото3")</f>
        <v>фото3</v>
      </c>
      <c s="113" r="E128"/>
      <c s="169" r="F128"/>
      <c s="169" r="G128"/>
      <c s="170" r="H128"/>
      <c s="54" r="I128"/>
      <c s="55" r="J128"/>
      <c s="55" r="K128"/>
      <c s="55" r="L128"/>
      <c s="55" r="M128"/>
      <c s="55" r="N128"/>
      <c s="55" r="O128"/>
      <c s="55" r="P128"/>
      <c s="55" r="Q128"/>
      <c s="55" r="R128"/>
      <c s="55" r="S128"/>
      <c s="55" r="T128"/>
      <c s="55" r="U128"/>
      <c s="55" r="V128"/>
      <c s="55" r="W128"/>
      <c s="55" r="X128"/>
      <c s="55" r="Y128"/>
      <c s="55" r="Z128"/>
      <c s="55" r="AA128"/>
    </row>
    <row customHeight="1" r="129" ht="20.25">
      <c s="18" r="A129"/>
      <c t="str" s="34" r="C129">
        <f>HYPERLINK("http://obuvoptorg.ru/wp-content/gallery/sapogi-zhenskie/234-2-%D0%BA%D0%BE%D0%B6%D0%B0.jpg","фото4")</f>
        <v>фото4</v>
      </c>
      <c s="113" r="E129"/>
      <c s="169" r="F129"/>
      <c s="169" r="G129"/>
      <c s="170" r="H129"/>
      <c s="54" r="I129"/>
      <c s="55" r="J129"/>
      <c s="55" r="K129"/>
      <c s="55" r="L129"/>
      <c s="55" r="M129"/>
      <c s="55" r="N129"/>
      <c s="55" r="O129"/>
      <c s="55" r="P129"/>
      <c s="55" r="Q129"/>
      <c s="55" r="R129"/>
      <c s="55" r="S129"/>
      <c s="55" r="T129"/>
      <c s="55" r="U129"/>
      <c s="55" r="V129"/>
      <c s="55" r="W129"/>
      <c s="55" r="X129"/>
      <c s="55" r="Y129"/>
      <c s="55" r="Z129"/>
      <c s="55" r="AA129"/>
    </row>
    <row customHeight="1" r="130" ht="20.25">
      <c s="18" r="A130"/>
      <c t="str" s="34" r="C130">
        <f>HYPERLINK("http://obuvoptorg.ru/wp-content/gallery/sapogi-zhenskie/234-%D0%BC%D0%BE%D0%B4%D0%B5%D0%BB%D1%8C-3.JPG","фото5")</f>
        <v>фото5</v>
      </c>
      <c s="113" r="E130"/>
      <c s="169" r="F130"/>
      <c s="169" r="G130"/>
      <c s="170" r="H130"/>
      <c s="54" r="I130"/>
      <c s="55" r="J130"/>
      <c s="55" r="K130"/>
      <c s="55" r="L130"/>
      <c s="55" r="M130"/>
      <c s="55" r="N130"/>
      <c s="55" r="O130"/>
      <c s="55" r="P130"/>
      <c s="55" r="Q130"/>
      <c s="55" r="R130"/>
      <c s="55" r="S130"/>
      <c s="55" r="T130"/>
      <c s="55" r="U130"/>
      <c s="55" r="V130"/>
      <c s="55" r="W130"/>
      <c s="55" r="X130"/>
      <c s="55" r="Y130"/>
      <c s="55" r="Z130"/>
      <c s="55" r="AA130"/>
    </row>
    <row customHeight="1" r="131" ht="20.25">
      <c s="18" r="A131"/>
      <c t="str" s="34" r="C131">
        <f>HYPERLINK("http://obuvoptorg.ru/wp-content/gallery/sapogi-zhenskie/234-%D0%BC%D0%BE%D0%B4%D0%B5%D0%BB%D1%8C-2.JPG","фото6")</f>
        <v>фото6</v>
      </c>
      <c s="113" r="E131"/>
      <c s="193" r="F131"/>
      <c s="193" r="G131"/>
      <c s="195" r="H131"/>
      <c s="54" r="I131"/>
      <c s="55" r="J131"/>
      <c s="55" r="K131"/>
      <c s="55" r="L131"/>
      <c s="55" r="M131"/>
      <c s="55" r="N131"/>
      <c s="55" r="O131"/>
      <c s="55" r="P131"/>
      <c s="55" r="Q131"/>
      <c s="55" r="R131"/>
      <c s="55" r="S131"/>
      <c s="55" r="T131"/>
      <c s="55" r="U131"/>
      <c s="55" r="V131"/>
      <c s="55" r="W131"/>
      <c s="55" r="X131"/>
      <c s="55" r="Y131"/>
      <c s="55" r="Z131"/>
      <c s="55" r="AA131"/>
    </row>
    <row customHeight="1" r="132" ht="20.25">
      <c s="18" r="A132">
        <v>131.0</v>
      </c>
      <c t="s" s="28" r="B132">
        <v>1232</v>
      </c>
      <c t="s" s="68" r="C132">
        <v>1233</v>
      </c>
      <c s="41" r="D132">
        <v>235.0</v>
      </c>
      <c t="s" s="42" r="E132">
        <v>1234</v>
      </c>
      <c s="76" r="F132">
        <v>1796.0</v>
      </c>
      <c s="76" r="G132">
        <v>1881.0</v>
      </c>
      <c s="78" r="H132">
        <v>1967.0</v>
      </c>
      <c s="54" r="I132"/>
      <c s="55" r="J132"/>
      <c s="55" r="K132"/>
      <c s="55" r="L132"/>
      <c s="55" r="M132"/>
      <c s="55" r="N132"/>
      <c s="55" r="O132"/>
      <c s="55" r="P132"/>
      <c s="55" r="Q132"/>
      <c s="55" r="R132"/>
      <c s="55" r="S132"/>
      <c s="55" r="T132"/>
      <c s="55" r="U132"/>
      <c s="55" r="V132"/>
      <c s="55" r="W132"/>
      <c s="55" r="X132"/>
      <c s="55" r="Y132"/>
      <c s="55" r="Z132"/>
      <c s="55" r="AA132"/>
    </row>
    <row customHeight="1" r="133" ht="20.25">
      <c s="18" r="A133">
        <v>133.0</v>
      </c>
      <c t="s" s="68" r="C133">
        <v>1235</v>
      </c>
      <c t="s" s="42" r="E133">
        <v>1236</v>
      </c>
      <c s="76" r="F133">
        <v>1890.0</v>
      </c>
      <c s="76" r="G133">
        <v>1980.0</v>
      </c>
      <c s="78" r="H133">
        <v>2070.0</v>
      </c>
      <c s="54" r="I133"/>
      <c s="55" r="J133"/>
      <c s="55" r="K133"/>
      <c s="55" r="L133"/>
      <c s="55" r="M133"/>
      <c s="55" r="N133"/>
      <c s="55" r="O133"/>
      <c s="55" r="P133"/>
      <c s="55" r="Q133"/>
      <c s="55" r="R133"/>
      <c s="55" r="S133"/>
      <c s="55" r="T133"/>
      <c s="55" r="U133"/>
      <c s="55" r="V133"/>
      <c s="55" r="W133"/>
      <c s="55" r="X133"/>
      <c s="55" r="Y133"/>
      <c s="55" r="Z133"/>
      <c s="55" r="AA133"/>
    </row>
    <row customHeight="1" r="134" ht="20.25">
      <c s="18" r="A134">
        <v>134.0</v>
      </c>
      <c t="s" s="68" r="C134">
        <v>1240</v>
      </c>
      <c t="s" s="42" r="E134">
        <v>1241</v>
      </c>
      <c s="76" r="F134">
        <v>1890.0</v>
      </c>
      <c s="76" r="G134">
        <v>1980.0</v>
      </c>
      <c s="78" r="H134">
        <v>2070.0</v>
      </c>
      <c s="54" r="I134"/>
      <c s="55" r="J134"/>
      <c s="55" r="K134"/>
      <c s="55" r="L134"/>
      <c s="55" r="M134"/>
      <c s="55" r="N134"/>
      <c s="55" r="O134"/>
      <c s="55" r="P134"/>
      <c s="55" r="Q134"/>
      <c s="55" r="R134"/>
      <c s="55" r="S134"/>
      <c s="55" r="T134"/>
      <c s="55" r="U134"/>
      <c s="55" r="V134"/>
      <c s="55" r="W134"/>
      <c s="55" r="X134"/>
      <c s="55" r="Y134"/>
      <c s="55" r="Z134"/>
      <c s="55" r="AA134"/>
    </row>
    <row customHeight="1" r="135" ht="20.25">
      <c s="18" r="A135">
        <v>135.0</v>
      </c>
      <c t="s" s="108" r="B135">
        <v>1244</v>
      </c>
      <c t="s" s="218" r="C135">
        <v>1245</v>
      </c>
      <c s="36" r="D135">
        <v>236.0</v>
      </c>
      <c t="s" s="113" r="E135">
        <v>1246</v>
      </c>
      <c s="138" r="F135">
        <v>2079.0</v>
      </c>
      <c s="138" r="G135">
        <v>2178.0</v>
      </c>
      <c s="141" r="H135">
        <v>2277.0</v>
      </c>
      <c s="54" r="I135"/>
      <c s="55" r="J135"/>
      <c s="55" r="K135"/>
      <c s="55" r="L135"/>
      <c s="55" r="M135"/>
      <c s="55" r="N135"/>
      <c s="55" r="O135"/>
      <c s="55" r="P135"/>
      <c s="55" r="Q135"/>
      <c s="55" r="R135"/>
      <c s="55" r="S135"/>
      <c s="55" r="T135"/>
      <c s="55" r="U135"/>
      <c s="55" r="V135"/>
      <c s="55" r="W135"/>
      <c s="55" r="X135"/>
      <c s="55" r="Y135"/>
      <c s="55" r="Z135"/>
      <c s="55" r="AA135"/>
    </row>
    <row customHeight="1" r="136" ht="20.25">
      <c s="18" r="A136">
        <v>136.0</v>
      </c>
      <c t="s" s="218" r="C136">
        <v>1250</v>
      </c>
      <c t="s" s="113" r="E136">
        <v>1251</v>
      </c>
      <c s="193" r="F136">
        <v>2174.0</v>
      </c>
      <c s="193" r="G136">
        <v>2277.0</v>
      </c>
      <c s="195" r="H136">
        <v>2381.0</v>
      </c>
      <c s="54" r="I136"/>
      <c s="55" r="J136"/>
      <c s="55" r="K136"/>
      <c s="55" r="L136"/>
      <c s="55" r="M136"/>
      <c s="55" r="N136"/>
      <c s="55" r="O136"/>
      <c s="55" r="P136"/>
      <c s="55" r="Q136"/>
      <c s="55" r="R136"/>
      <c s="55" r="S136"/>
      <c s="55" r="T136"/>
      <c s="55" r="U136"/>
      <c s="55" r="V136"/>
      <c s="55" r="W136"/>
      <c s="55" r="X136"/>
      <c s="55" r="Y136"/>
      <c s="55" r="Z136"/>
      <c s="55" r="AA136"/>
    </row>
    <row customHeight="1" r="137" ht="20.25">
      <c s="18" r="A137">
        <v>137.0</v>
      </c>
      <c t="s" s="28" r="B137">
        <v>1255</v>
      </c>
      <c s="68" r="C137"/>
      <c s="41" r="D137">
        <v>238.0</v>
      </c>
      <c t="s" s="42" r="E137">
        <v>1258</v>
      </c>
      <c s="76" r="F137">
        <v>1150.0</v>
      </c>
      <c s="76" r="G137">
        <v>1150.0</v>
      </c>
      <c s="78" r="H137">
        <v>1150.0</v>
      </c>
      <c s="54" r="I137"/>
      <c s="55" r="J137"/>
      <c s="55" r="K137"/>
      <c s="55" r="L137"/>
      <c s="55" r="M137"/>
      <c s="55" r="N137"/>
      <c s="55" r="O137"/>
      <c s="55" r="P137"/>
      <c s="55" r="Q137"/>
      <c s="55" r="R137"/>
      <c s="55" r="S137"/>
      <c s="55" r="T137"/>
      <c s="55" r="U137"/>
      <c s="55" r="V137"/>
      <c s="55" r="W137"/>
      <c s="55" r="X137"/>
      <c s="55" r="Y137"/>
      <c s="55" r="Z137"/>
      <c s="55" r="AA137"/>
    </row>
    <row customHeight="1" r="138" ht="20.25">
      <c s="18" r="A138">
        <v>138.0</v>
      </c>
      <c t="s" s="108" r="B138">
        <v>1261</v>
      </c>
      <c t="s" s="197" r="C138">
        <v>1264</v>
      </c>
      <c s="36" r="D138">
        <v>239.0</v>
      </c>
      <c t="s" s="113" r="E138">
        <v>1265</v>
      </c>
      <c s="57" r="F138">
        <v>2126.0</v>
      </c>
      <c s="57" r="G138">
        <v>2228.0</v>
      </c>
      <c s="58" r="H138">
        <v>2329.0</v>
      </c>
      <c s="54" r="I138"/>
      <c s="55" r="J138"/>
      <c s="55" r="K138"/>
      <c s="55" r="L138"/>
      <c s="55" r="M138"/>
      <c s="55" r="N138"/>
      <c s="55" r="O138"/>
      <c s="55" r="P138"/>
      <c s="55" r="Q138"/>
      <c s="55" r="R138"/>
      <c s="55" r="S138"/>
      <c s="55" r="T138"/>
      <c s="55" r="U138"/>
      <c s="55" r="V138"/>
      <c s="55" r="W138"/>
      <c s="55" r="X138"/>
      <c s="55" r="Y138"/>
      <c s="55" r="Z138"/>
      <c s="55" r="AA138"/>
    </row>
    <row customHeight="1" r="139" ht="20.25">
      <c s="18" r="A139">
        <v>139.0</v>
      </c>
      <c t="s" s="28" r="B139">
        <v>1268</v>
      </c>
      <c t="s" s="40" r="C139">
        <v>1269</v>
      </c>
      <c s="41" r="D139">
        <v>240.0</v>
      </c>
      <c t="s" s="42" r="E139">
        <v>1270</v>
      </c>
      <c s="76" r="F139">
        <v>1890.0</v>
      </c>
      <c s="76" r="G139">
        <v>1980.0</v>
      </c>
      <c s="78" r="H139">
        <v>2070.0</v>
      </c>
      <c s="54" r="I139"/>
      <c s="66" r="J139"/>
      <c s="55" r="K139"/>
      <c s="55" r="L139"/>
      <c s="55" r="M139"/>
      <c s="55" r="N139"/>
      <c s="55" r="O139"/>
      <c s="55" r="P139"/>
      <c s="55" r="Q139"/>
      <c s="55" r="R139"/>
      <c s="55" r="S139"/>
      <c s="55" r="T139"/>
      <c s="55" r="U139"/>
      <c s="55" r="V139"/>
      <c s="55" r="W139"/>
      <c s="55" r="X139"/>
      <c s="55" r="Y139"/>
      <c s="55" r="Z139"/>
      <c s="55" r="AA139"/>
    </row>
    <row customHeight="1" r="140" ht="20.25">
      <c s="18" r="A140">
        <v>140.0</v>
      </c>
      <c t="s" s="40" r="C140">
        <v>1274</v>
      </c>
      <c t="s" s="42" r="E140">
        <v>1275</v>
      </c>
      <c s="76" r="F140">
        <v>2032.0</v>
      </c>
      <c s="76" r="G140">
        <v>2129.0</v>
      </c>
      <c s="78" r="H140">
        <v>2225.0</v>
      </c>
      <c s="54" r="I140"/>
      <c s="55" r="J140"/>
      <c s="55" r="K140"/>
      <c s="55" r="L140"/>
      <c s="55" r="M140"/>
      <c s="55" r="N140"/>
      <c s="55" r="O140"/>
      <c s="55" r="P140"/>
      <c s="55" r="Q140"/>
      <c s="55" r="R140"/>
      <c s="55" r="S140"/>
      <c s="55" r="T140"/>
      <c s="55" r="U140"/>
      <c s="55" r="V140"/>
      <c s="55" r="W140"/>
      <c s="55" r="X140"/>
      <c s="55" r="Y140"/>
      <c s="55" r="Z140"/>
      <c s="55" r="AA140"/>
    </row>
    <row customHeight="1" r="141" ht="20.25">
      <c s="18" r="A141">
        <v>141.0</v>
      </c>
      <c t="s" s="108" r="B141">
        <v>1278</v>
      </c>
      <c t="s" s="197" r="C141">
        <v>1279</v>
      </c>
      <c s="36" r="D141">
        <v>242.0</v>
      </c>
      <c t="s" s="113" r="E141">
        <v>1280</v>
      </c>
      <c s="138" r="F141">
        <v>1890.0</v>
      </c>
      <c s="138" r="G141">
        <v>1980.0</v>
      </c>
      <c s="141" r="H141">
        <v>2070.0</v>
      </c>
      <c s="54" r="I141"/>
      <c s="55" r="J141"/>
      <c s="55" r="K141"/>
      <c s="55" r="L141"/>
      <c s="55" r="M141"/>
      <c s="55" r="N141"/>
      <c s="55" r="O141"/>
      <c s="55" r="P141"/>
      <c s="55" r="Q141"/>
      <c s="55" r="R141"/>
      <c s="55" r="S141"/>
      <c s="55" r="T141"/>
      <c s="55" r="U141"/>
      <c s="55" r="V141"/>
      <c s="55" r="W141"/>
      <c s="55" r="X141"/>
      <c s="55" r="Y141"/>
      <c s="55" r="Z141"/>
      <c s="55" r="AA141"/>
    </row>
    <row customHeight="1" r="142" ht="20.25">
      <c s="18" r="A142">
        <v>142.0</v>
      </c>
      <c t="s" s="197" r="C142">
        <v>1283</v>
      </c>
      <c t="s" s="113" r="E142">
        <v>1284</v>
      </c>
      <c s="193" r="F142">
        <v>1985.0</v>
      </c>
      <c s="193" r="G142">
        <v>2079.0</v>
      </c>
      <c s="195" r="H142">
        <v>2174.0</v>
      </c>
      <c s="54" r="I142"/>
      <c s="55" r="J142"/>
      <c s="55" r="K142"/>
      <c s="55" r="L142"/>
      <c s="55" r="M142"/>
      <c s="55" r="N142"/>
      <c s="55" r="O142"/>
      <c s="55" r="P142"/>
      <c s="55" r="Q142"/>
      <c s="55" r="R142"/>
      <c s="55" r="S142"/>
      <c s="55" r="T142"/>
      <c s="55" r="U142"/>
      <c s="55" r="V142"/>
      <c s="55" r="W142"/>
      <c s="55" r="X142"/>
      <c s="55" r="Y142"/>
      <c s="55" r="Z142"/>
      <c s="55" r="AA142"/>
    </row>
    <row customHeight="1" r="143" ht="20.25">
      <c s="18" r="A143">
        <v>143.0</v>
      </c>
      <c t="s" s="28" r="B143">
        <v>1289</v>
      </c>
      <c t="s" s="40" r="C143">
        <v>1290</v>
      </c>
      <c s="41" r="D143">
        <v>244.0</v>
      </c>
      <c t="s" s="42" r="E143">
        <v>1291</v>
      </c>
      <c s="72" r="F143">
        <v>1607.0</v>
      </c>
      <c s="72" r="G143">
        <v>1683.0</v>
      </c>
      <c s="73" r="H143">
        <v>1760.0</v>
      </c>
      <c s="211" r="I143"/>
      <c s="66" r="J143"/>
      <c s="55" r="K143"/>
      <c s="55" r="L143"/>
      <c s="55" r="M143"/>
      <c s="55" r="N143"/>
      <c s="55" r="O143"/>
      <c s="55" r="P143"/>
      <c s="55" r="Q143"/>
      <c s="55" r="R143"/>
      <c s="55" r="S143"/>
      <c s="55" r="T143"/>
      <c s="55" r="U143"/>
      <c s="55" r="V143"/>
      <c s="55" r="W143"/>
      <c s="55" r="X143"/>
      <c s="55" r="Y143"/>
      <c s="55" r="Z143"/>
      <c s="55" r="AA143"/>
    </row>
    <row customHeight="1" r="144" ht="20.25">
      <c s="18" r="A144">
        <v>144.0</v>
      </c>
      <c t="s" s="40" r="C144">
        <v>1292</v>
      </c>
      <c t="s" s="42" r="E144">
        <v>1293</v>
      </c>
      <c s="97" r="F144">
        <v>1985.0</v>
      </c>
      <c s="97" r="G144">
        <v>2079.0</v>
      </c>
      <c s="98" r="H144">
        <v>2174.0</v>
      </c>
      <c s="54" r="I144"/>
      <c s="66" r="J144"/>
      <c s="55" r="K144"/>
      <c s="55" r="L144"/>
      <c s="55" r="M144"/>
      <c s="55" r="N144"/>
      <c s="55" r="O144"/>
      <c s="55" r="P144"/>
      <c s="55" r="Q144"/>
      <c s="55" r="R144"/>
      <c s="55" r="S144"/>
      <c s="55" r="T144"/>
      <c s="55" r="U144"/>
      <c s="55" r="V144"/>
      <c s="55" r="W144"/>
      <c s="55" r="X144"/>
      <c s="55" r="Y144"/>
      <c s="55" r="Z144"/>
      <c s="55" r="AA144"/>
    </row>
    <row customHeight="1" r="145" ht="20.25">
      <c s="18" r="A145">
        <v>145.0</v>
      </c>
      <c t="s" s="231" r="B145">
        <v>1300</v>
      </c>
      <c t="str" s="110" r="C145">
        <f>HYPERLINK("http://obuvoptorg.ru/wp-content/gallery/sapogi-zhenskie/245.jpg","фото1")</f>
        <v>фото1</v>
      </c>
      <c s="36" r="D145">
        <v>245.0</v>
      </c>
      <c t="s" s="113" r="E145">
        <v>1301</v>
      </c>
      <c s="213" r="F145">
        <v>2814.0</v>
      </c>
      <c s="138" r="G145">
        <v>2948.0</v>
      </c>
      <c s="141" r="H145">
        <v>3082.0</v>
      </c>
      <c s="54" r="I145"/>
      <c s="55" r="J145"/>
      <c s="55" r="K145"/>
      <c s="55" r="L145"/>
      <c s="55" r="M145"/>
      <c s="55" r="N145"/>
      <c s="55" r="O145"/>
      <c s="55" r="P145"/>
      <c s="55" r="Q145"/>
      <c s="55" r="R145"/>
      <c s="55" r="S145"/>
      <c s="55" r="T145"/>
      <c s="55" r="U145"/>
      <c s="55" r="V145"/>
      <c s="55" r="W145"/>
      <c s="55" r="X145"/>
      <c s="55" r="Y145"/>
      <c s="55" r="Z145"/>
      <c s="55" r="AA145"/>
    </row>
    <row customHeight="1" r="146" ht="20.25">
      <c s="18" r="A146">
        <v>146.0</v>
      </c>
      <c t="str" s="163" r="C146">
        <f>HYPERLINK("http://obuvoptorg.ru/wp-content/gallery/sapogi-zhenskie/245-1.jpg","фото2")</f>
        <v>фото2</v>
      </c>
      <c t="s" s="113" r="E146">
        <v>1320</v>
      </c>
      <c s="220" r="F146">
        <v>2856.0</v>
      </c>
      <c s="169" r="G146">
        <v>2992.0</v>
      </c>
      <c s="170" r="H146">
        <v>3128.0</v>
      </c>
      <c s="54" r="I146"/>
      <c s="55" r="J146"/>
      <c s="55" r="K146"/>
      <c s="55" r="L146"/>
      <c s="55" r="M146"/>
      <c s="55" r="N146"/>
      <c s="55" r="O146"/>
      <c s="55" r="P146"/>
      <c s="55" r="Q146"/>
      <c s="55" r="R146"/>
      <c s="55" r="S146"/>
      <c s="55" r="T146"/>
      <c s="55" r="U146"/>
      <c s="55" r="V146"/>
      <c s="55" r="W146"/>
      <c s="55" r="X146"/>
      <c s="55" r="Y146"/>
      <c s="55" r="Z146"/>
      <c s="55" r="AA146"/>
    </row>
    <row customHeight="1" r="147" ht="20.25">
      <c s="18" r="A147">
        <v>147.0</v>
      </c>
      <c t="str" s="163" r="C147">
        <f>HYPERLINK("http://obuvoptorg.ru/wp-content/gallery/sapogi-zhenskie/245-3-%D0%B7%D0%B0%D0%BC%D1%88.jpg","фото3")</f>
        <v>фото3</v>
      </c>
      <c t="s" s="113" r="E147">
        <v>1323</v>
      </c>
      <c s="220" r="F147">
        <v>2856.0</v>
      </c>
      <c s="169" r="G147">
        <v>2992.0</v>
      </c>
      <c s="170" r="H147">
        <v>3128.0</v>
      </c>
      <c s="54" r="I147"/>
      <c s="55" r="J147"/>
      <c s="55" r="K147"/>
      <c s="55" r="L147"/>
      <c s="55" r="M147"/>
      <c s="55" r="N147"/>
      <c s="55" r="O147"/>
      <c s="55" r="P147"/>
      <c s="55" r="Q147"/>
      <c s="55" r="R147"/>
      <c s="55" r="S147"/>
      <c s="55" r="T147"/>
      <c s="55" r="U147"/>
      <c s="55" r="V147"/>
      <c s="55" r="W147"/>
      <c s="55" r="X147"/>
      <c s="55" r="Y147"/>
      <c s="55" r="Z147"/>
      <c s="55" r="AA147"/>
    </row>
    <row customHeight="1" r="148" ht="20.25">
      <c s="18" r="A148"/>
      <c t="str" s="163" r="C148">
        <f>HYPERLINK("http://obuvoptorg.ru/wp-content/gallery/sapogi-zhenskie/245-4-%D0%B7%D0%B0%D0%BC%D1%88.jpg","фото4")</f>
        <v>фото4</v>
      </c>
      <c s="113" r="E148"/>
      <c s="220" r="F148"/>
      <c s="169" r="G148"/>
      <c s="170" r="H148"/>
      <c s="54" r="I148"/>
      <c s="55" r="J148"/>
      <c s="55" r="K148"/>
      <c s="55" r="L148"/>
      <c s="55" r="M148"/>
      <c s="55" r="N148"/>
      <c s="55" r="O148"/>
      <c s="55" r="P148"/>
      <c s="55" r="Q148"/>
      <c s="55" r="R148"/>
      <c s="55" r="S148"/>
      <c s="55" r="T148"/>
      <c s="55" r="U148"/>
      <c s="55" r="V148"/>
      <c s="55" r="W148"/>
      <c s="55" r="X148"/>
      <c s="55" r="Y148"/>
      <c s="55" r="Z148"/>
      <c s="55" r="AA148"/>
    </row>
    <row customHeight="1" r="149" ht="20.25">
      <c s="18" r="A149"/>
      <c t="str" s="163" r="C149">
        <f>HYPERLINK("http://obuvoptorg.ru/wp-content/gallery/sapogi-zhenskie/245-5.jpg","фото5")</f>
        <v>фото5</v>
      </c>
      <c s="113" r="E149"/>
      <c s="220" r="F149"/>
      <c s="169" r="G149"/>
      <c s="170" r="H149"/>
      <c s="54" r="I149"/>
      <c s="55" r="J149"/>
      <c s="55" r="K149"/>
      <c s="55" r="L149"/>
      <c s="55" r="M149"/>
      <c s="55" r="N149"/>
      <c s="55" r="O149"/>
      <c s="55" r="P149"/>
      <c s="55" r="Q149"/>
      <c s="55" r="R149"/>
      <c s="55" r="S149"/>
      <c s="55" r="T149"/>
      <c s="55" r="U149"/>
      <c s="55" r="V149"/>
      <c s="55" r="W149"/>
      <c s="55" r="X149"/>
      <c s="55" r="Y149"/>
      <c s="55" r="Z149"/>
      <c s="55" r="AA149"/>
    </row>
    <row customHeight="1" r="150" ht="20.25">
      <c s="18" r="A150"/>
      <c t="str" s="290" r="C150">
        <f>HYPERLINK("http://obuvoptorg.ru/wp-content/gallery/sapogi-zhenskie/245-6.jpg","фото6")</f>
        <v>фото6</v>
      </c>
      <c s="113" r="E150"/>
      <c s="222" r="F150"/>
      <c s="193" r="G150"/>
      <c s="195" r="H150"/>
      <c s="54" r="I150"/>
      <c s="55" r="J150"/>
      <c s="55" r="K150"/>
      <c s="55" r="L150"/>
      <c s="55" r="M150"/>
      <c s="55" r="N150"/>
      <c s="55" r="O150"/>
      <c s="55" r="P150"/>
      <c s="55" r="Q150"/>
      <c s="55" r="R150"/>
      <c s="55" r="S150"/>
      <c s="55" r="T150"/>
      <c s="55" r="U150"/>
      <c s="55" r="V150"/>
      <c s="55" r="W150"/>
      <c s="55" r="X150"/>
      <c s="55" r="Y150"/>
      <c s="55" r="Z150"/>
      <c s="55" r="AA150"/>
    </row>
    <row customHeight="1" r="151" ht="20.25">
      <c s="18" r="A151">
        <v>148.0</v>
      </c>
      <c t="s" s="28" r="B151">
        <v>1330</v>
      </c>
      <c t="str" s="206" r="C151">
        <f>HYPERLINK("http://obuvoptorg.ru/wp-content/gallery/sapogi-zhenskie/247.jpg","фото1")</f>
        <v>фото1</v>
      </c>
      <c s="41" r="D151">
        <v>247.0</v>
      </c>
      <c t="s" s="42" r="E151">
        <v>1333</v>
      </c>
      <c s="76" r="F151">
        <v>2352.0</v>
      </c>
      <c s="76" r="G151">
        <v>2464.0</v>
      </c>
      <c s="78" r="H151">
        <v>2576.0</v>
      </c>
      <c s="54" r="I151"/>
      <c s="55" r="J151"/>
      <c s="55" r="K151"/>
      <c s="55" r="L151"/>
      <c s="55" r="M151"/>
      <c s="55" r="N151"/>
      <c s="55" r="O151"/>
      <c s="55" r="P151"/>
      <c s="55" r="Q151"/>
      <c s="55" r="R151"/>
      <c s="55" r="S151"/>
      <c s="55" r="T151"/>
      <c s="55" r="U151"/>
      <c s="55" r="V151"/>
      <c s="55" r="W151"/>
      <c s="55" r="X151"/>
      <c s="55" r="Y151"/>
      <c s="55" r="Z151"/>
      <c s="55" r="AA151"/>
    </row>
    <row customHeight="1" r="152" ht="20.25">
      <c s="18" r="A152"/>
      <c t="str" s="114" r="C152">
        <f>HYPERLINK("http://obuvoptorg.ru/wp-content/gallery/sapogi-zhenskie/247-1.jpg","фото2")</f>
        <v>фото2</v>
      </c>
      <c s="41" r="D152"/>
      <c s="42" r="E152"/>
      <c s="76" r="F152"/>
      <c s="76" r="G152"/>
      <c s="78" r="H152"/>
      <c s="54" r="I152"/>
      <c s="55" r="J152"/>
      <c s="55" r="K152"/>
      <c s="55" r="L152"/>
      <c s="55" r="M152"/>
      <c s="55" r="N152"/>
      <c s="55" r="O152"/>
      <c s="55" r="P152"/>
      <c s="55" r="Q152"/>
      <c s="55" r="R152"/>
      <c s="55" r="S152"/>
      <c s="55" r="T152"/>
      <c s="55" r="U152"/>
      <c s="55" r="V152"/>
      <c s="55" r="W152"/>
      <c s="55" r="X152"/>
      <c s="55" r="Y152"/>
      <c s="55" r="Z152"/>
      <c s="55" r="AA152"/>
    </row>
    <row customHeight="1" r="153" ht="20.25">
      <c s="18" r="A153">
        <v>149.0</v>
      </c>
      <c t="s" s="108" r="B153">
        <v>1338</v>
      </c>
      <c t="s" s="197" r="C153">
        <v>1339</v>
      </c>
      <c s="36" r="D153">
        <v>248.0</v>
      </c>
      <c t="s" s="113" r="E153">
        <v>1340</v>
      </c>
      <c s="138" r="F153">
        <v>1483.0</v>
      </c>
      <c s="138" r="G153">
        <v>1526.0</v>
      </c>
      <c s="141" r="H153">
        <v>1584.0</v>
      </c>
      <c s="54" r="I153"/>
      <c s="55" r="J153"/>
      <c s="55" r="K153"/>
      <c s="55" r="L153"/>
      <c s="55" r="M153"/>
      <c s="55" r="N153"/>
      <c s="55" r="O153"/>
      <c s="55" r="P153"/>
      <c s="55" r="Q153"/>
      <c s="55" r="R153"/>
      <c s="55" r="S153"/>
      <c s="55" r="T153"/>
      <c s="55" r="U153"/>
      <c s="55" r="V153"/>
      <c s="55" r="W153"/>
      <c s="55" r="X153"/>
      <c s="55" r="Y153"/>
      <c s="55" r="Z153"/>
      <c s="55" r="AA153"/>
    </row>
    <row customHeight="1" r="154" ht="20.25">
      <c s="18" r="A154">
        <v>150.0</v>
      </c>
      <c t="s" s="197" r="C154">
        <v>1342</v>
      </c>
      <c t="s" s="113" r="E154">
        <v>1343</v>
      </c>
      <c s="193" r="F154">
        <v>1669.0</v>
      </c>
      <c s="193" r="G154">
        <v>1717.0</v>
      </c>
      <c s="195" r="H154">
        <v>1782.0</v>
      </c>
      <c s="54" r="I154"/>
      <c s="55" r="J154"/>
      <c s="55" r="K154"/>
      <c s="55" r="L154"/>
      <c s="55" r="M154"/>
      <c s="55" r="N154"/>
      <c s="55" r="O154"/>
      <c s="55" r="P154"/>
      <c s="55" r="Q154"/>
      <c s="55" r="R154"/>
      <c s="55" r="S154"/>
      <c s="55" r="T154"/>
      <c s="55" r="U154"/>
      <c s="55" r="V154"/>
      <c s="55" r="W154"/>
      <c s="55" r="X154"/>
      <c s="55" r="Y154"/>
      <c s="55" r="Z154"/>
      <c s="55" r="AA154"/>
    </row>
    <row customHeight="1" r="155" ht="20.25">
      <c s="18" r="A155">
        <v>152.0</v>
      </c>
      <c t="s" s="28" r="B155">
        <v>1344</v>
      </c>
      <c t="str" s="114" r="C155">
        <f>HYPERLINK("http://obuvoptorg.ru/wp-content/gallery/sapogi-zhenskie/250.jpg","фото1")</f>
        <v>фото1</v>
      </c>
      <c s="41" r="D155">
        <v>250.0</v>
      </c>
      <c t="s" s="42" r="E155">
        <v>1348</v>
      </c>
      <c s="76" r="F155">
        <v>0.0</v>
      </c>
      <c s="76" r="G155">
        <v>0.0</v>
      </c>
      <c s="78" r="H155">
        <v>0.0</v>
      </c>
      <c s="54" r="I155"/>
      <c s="55" r="J155"/>
      <c s="55" r="K155"/>
      <c s="55" r="L155"/>
      <c s="55" r="M155"/>
      <c s="55" r="N155"/>
      <c s="55" r="O155"/>
      <c s="55" r="P155"/>
      <c s="55" r="Q155"/>
      <c s="55" r="R155"/>
      <c s="55" r="S155"/>
      <c s="55" r="T155"/>
      <c s="55" r="U155"/>
      <c s="55" r="V155"/>
      <c s="55" r="W155"/>
      <c s="55" r="X155"/>
      <c s="55" r="Y155"/>
      <c s="55" r="Z155"/>
      <c s="55" r="AA155"/>
    </row>
    <row customHeight="1" r="156" ht="20.25">
      <c s="18" r="A156">
        <v>153.0</v>
      </c>
      <c t="str" s="114" r="C156">
        <f>HYPERLINK("http://obuvoptorg.ru/wp-content/gallery/sapogi-zhenskie/250-1.jpg","фото2")</f>
        <v>фото2</v>
      </c>
      <c t="s" s="42" r="E156">
        <v>1350</v>
      </c>
      <c s="76" r="F156">
        <v>0.0</v>
      </c>
      <c s="76" r="G156">
        <v>0.0</v>
      </c>
      <c s="78" r="H156">
        <v>0.0</v>
      </c>
      <c s="54" r="I156"/>
      <c s="55" r="J156"/>
      <c s="55" r="K156"/>
      <c s="55" r="L156"/>
      <c s="55" r="M156"/>
      <c s="55" r="N156"/>
      <c s="55" r="O156"/>
      <c s="55" r="P156"/>
      <c s="55" r="Q156"/>
      <c s="55" r="R156"/>
      <c s="55" r="S156"/>
      <c s="55" r="T156"/>
      <c s="55" r="U156"/>
      <c s="55" r="V156"/>
      <c s="55" r="W156"/>
      <c s="55" r="X156"/>
      <c s="55" r="Y156"/>
      <c s="55" r="Z156"/>
      <c s="55" r="AA156"/>
    </row>
    <row customHeight="1" r="157" ht="20.25">
      <c s="18" r="A157">
        <v>154.0</v>
      </c>
      <c t="s" s="108" r="B157">
        <v>1351</v>
      </c>
      <c t="s" s="218" r="C157">
        <v>1352</v>
      </c>
      <c s="36" r="D157">
        <v>252.0</v>
      </c>
      <c t="s" s="113" r="E157">
        <v>1354</v>
      </c>
      <c s="138" r="F157">
        <v>2310.0</v>
      </c>
      <c s="138" r="G157">
        <v>2420.0</v>
      </c>
      <c s="141" r="H157">
        <v>2530.0</v>
      </c>
      <c s="54" r="I157"/>
      <c s="55" r="J157"/>
      <c s="55" r="K157"/>
      <c s="55" r="L157"/>
      <c s="55" r="M157"/>
      <c s="55" r="N157"/>
      <c s="55" r="O157"/>
      <c s="55" r="P157"/>
      <c s="55" r="Q157"/>
      <c s="55" r="R157"/>
      <c s="55" r="S157"/>
      <c s="55" r="T157"/>
      <c s="55" r="U157"/>
      <c s="55" r="V157"/>
      <c s="55" r="W157"/>
      <c s="55" r="X157"/>
      <c s="55" r="Y157"/>
      <c s="55" r="Z157"/>
      <c s="55" r="AA157"/>
    </row>
    <row customHeight="1" r="158" ht="20.25">
      <c s="18" r="A158">
        <v>155.0</v>
      </c>
      <c t="s" s="218" r="C158">
        <v>1355</v>
      </c>
      <c t="s" s="113" r="E158">
        <v>1356</v>
      </c>
      <c s="169" r="F158">
        <v>2310.0</v>
      </c>
      <c s="169" r="G158">
        <v>2420.0</v>
      </c>
      <c s="170" r="H158">
        <v>2530.0</v>
      </c>
      <c s="54" r="I158"/>
      <c s="55" r="J158"/>
      <c s="55" r="K158"/>
      <c s="55" r="L158"/>
      <c s="55" r="M158"/>
      <c s="55" r="N158"/>
      <c s="55" r="O158"/>
      <c s="55" r="P158"/>
      <c s="55" r="Q158"/>
      <c s="55" r="R158"/>
      <c s="55" r="S158"/>
      <c s="55" r="T158"/>
      <c s="55" r="U158"/>
      <c s="55" r="V158"/>
      <c s="55" r="W158"/>
      <c s="55" r="X158"/>
      <c s="55" r="Y158"/>
      <c s="55" r="Z158"/>
      <c s="55" r="AA158"/>
    </row>
    <row customHeight="1" r="159" ht="20.25">
      <c s="18" r="A159">
        <v>156.0</v>
      </c>
      <c t="s" s="218" r="C159">
        <v>1357</v>
      </c>
      <c t="s" s="113" r="E159">
        <v>1358</v>
      </c>
      <c s="193" r="F159">
        <v>2478.0</v>
      </c>
      <c s="193" r="G159">
        <v>2596.0</v>
      </c>
      <c s="195" r="H159">
        <v>2714.0</v>
      </c>
      <c s="54" r="I159"/>
      <c s="55" r="J159"/>
      <c s="55" r="K159"/>
      <c s="55" r="L159"/>
      <c s="55" r="M159"/>
      <c s="55" r="N159"/>
      <c s="55" r="O159"/>
      <c s="55" r="P159"/>
      <c s="55" r="Q159"/>
      <c s="55" r="R159"/>
      <c s="55" r="S159"/>
      <c s="55" r="T159"/>
      <c s="55" r="U159"/>
      <c s="55" r="V159"/>
      <c s="55" r="W159"/>
      <c s="55" r="X159"/>
      <c s="55" r="Y159"/>
      <c s="55" r="Z159"/>
      <c s="55" r="AA159"/>
    </row>
    <row customHeight="1" r="160" ht="20.25">
      <c s="18" r="A160">
        <v>157.0</v>
      </c>
      <c t="s" s="28" r="B160">
        <v>1360</v>
      </c>
      <c t="s" s="68" r="C160">
        <v>1361</v>
      </c>
      <c s="41" r="D160">
        <v>254.0</v>
      </c>
      <c t="s" s="42" r="E160">
        <v>1362</v>
      </c>
      <c s="76" r="F160">
        <v>2226.0</v>
      </c>
      <c s="76" r="G160">
        <v>2332.0</v>
      </c>
      <c s="78" r="H160">
        <v>2438.0</v>
      </c>
      <c s="54" r="I160"/>
      <c s="55" r="J160"/>
      <c s="55" r="K160"/>
      <c s="55" r="L160"/>
      <c s="55" r="M160"/>
      <c s="55" r="N160"/>
      <c s="55" r="O160"/>
      <c s="55" r="P160"/>
      <c s="55" r="Q160"/>
      <c s="55" r="R160"/>
      <c s="55" r="S160"/>
      <c s="55" r="T160"/>
      <c s="55" r="U160"/>
      <c s="55" r="V160"/>
      <c s="55" r="W160"/>
      <c s="55" r="X160"/>
      <c s="55" r="Y160"/>
      <c s="55" r="Z160"/>
      <c s="55" r="AA160"/>
    </row>
    <row customHeight="1" r="161" ht="20.25">
      <c s="18" r="A161">
        <v>158.0</v>
      </c>
      <c t="s" s="68" r="C161">
        <v>1364</v>
      </c>
      <c t="s" s="42" r="E161">
        <v>1365</v>
      </c>
      <c s="76" r="F161">
        <v>2394.0</v>
      </c>
      <c s="76" r="G161">
        <v>2508.0</v>
      </c>
      <c s="78" r="H161">
        <v>2622.0</v>
      </c>
      <c s="54" r="I161"/>
      <c s="55" r="J161"/>
      <c s="55" r="K161"/>
      <c s="55" r="L161"/>
      <c s="55" r="M161"/>
      <c s="55" r="N161"/>
      <c s="55" r="O161"/>
      <c s="55" r="P161"/>
      <c s="55" r="Q161"/>
      <c s="55" r="R161"/>
      <c s="55" r="S161"/>
      <c s="55" r="T161"/>
      <c s="55" r="U161"/>
      <c s="55" r="V161"/>
      <c s="55" r="W161"/>
      <c s="55" r="X161"/>
      <c s="55" r="Y161"/>
      <c s="55" r="Z161"/>
      <c s="55" r="AA161"/>
    </row>
    <row customHeight="1" r="162" ht="20.25">
      <c s="18" r="A162">
        <v>160.0</v>
      </c>
      <c t="s" s="108" r="B162">
        <v>1368</v>
      </c>
      <c t="s" s="218" r="C162">
        <v>1369</v>
      </c>
      <c s="36" r="D162">
        <v>258.0</v>
      </c>
      <c t="s" s="113" r="E162">
        <v>1371</v>
      </c>
      <c s="138" r="F162">
        <v>1975.0</v>
      </c>
      <c s="138" r="G162">
        <v>2069.0</v>
      </c>
      <c s="141" r="H162">
        <v>2163.0</v>
      </c>
      <c s="54" r="I162"/>
      <c s="55" r="J162"/>
      <c s="55" r="K162"/>
      <c s="55" r="L162"/>
      <c s="55" r="M162"/>
      <c s="55" r="N162"/>
      <c s="55" r="O162"/>
      <c s="55" r="P162"/>
      <c s="55" r="Q162"/>
      <c s="55" r="R162"/>
      <c s="55" r="S162"/>
      <c s="55" r="T162"/>
      <c s="55" r="U162"/>
      <c s="55" r="V162"/>
      <c s="55" r="W162"/>
      <c s="55" r="X162"/>
      <c s="55" r="Y162"/>
      <c s="55" r="Z162"/>
      <c s="55" r="AA162"/>
    </row>
    <row customHeight="1" r="163" ht="20.25">
      <c s="18" r="A163">
        <v>161.0</v>
      </c>
      <c t="s" s="218" r="C163">
        <v>1373</v>
      </c>
      <c t="s" s="113" r="E163">
        <v>1374</v>
      </c>
      <c s="193" r="F163">
        <v>2174.0</v>
      </c>
      <c s="193" r="G163">
        <v>2277.0</v>
      </c>
      <c s="195" r="H163">
        <v>2381.0</v>
      </c>
      <c s="54" r="I163"/>
      <c s="55" r="J163"/>
      <c s="55" r="K163"/>
      <c s="55" r="L163"/>
      <c s="55" r="M163"/>
      <c s="55" r="N163"/>
      <c s="55" r="O163"/>
      <c s="55" r="P163"/>
      <c s="55" r="Q163"/>
      <c s="55" r="R163"/>
      <c s="55" r="S163"/>
      <c s="55" r="T163"/>
      <c s="55" r="U163"/>
      <c s="55" r="V163"/>
      <c s="55" r="W163"/>
      <c s="55" r="X163"/>
      <c s="55" r="Y163"/>
      <c s="55" r="Z163"/>
      <c s="55" r="AA163"/>
    </row>
    <row customHeight="1" r="164" ht="20.25">
      <c s="18" r="A164">
        <v>162.0</v>
      </c>
      <c t="s" s="28" r="B164">
        <v>1376</v>
      </c>
      <c t="s" s="68" r="C164">
        <v>1377</v>
      </c>
      <c s="41" r="D164">
        <v>259.0</v>
      </c>
      <c t="s" s="42" r="E164">
        <v>1378</v>
      </c>
      <c s="76" r="F164">
        <v>1761.0</v>
      </c>
      <c s="76" r="G164">
        <v>1813.0</v>
      </c>
      <c s="78" r="H164">
        <v>1881.0</v>
      </c>
      <c s="54" r="I164"/>
      <c s="55" r="J164"/>
      <c s="55" r="K164"/>
      <c s="55" r="L164"/>
      <c s="55" r="M164"/>
      <c s="55" r="N164"/>
      <c s="55" r="O164"/>
      <c s="55" r="P164"/>
      <c s="55" r="Q164"/>
      <c s="55" r="R164"/>
      <c s="55" r="S164"/>
      <c s="55" r="T164"/>
      <c s="55" r="U164"/>
      <c s="55" r="V164"/>
      <c s="55" r="W164"/>
      <c s="55" r="X164"/>
      <c s="55" r="Y164"/>
      <c s="55" r="Z164"/>
      <c s="55" r="AA164"/>
    </row>
    <row customHeight="1" r="165" ht="20.25">
      <c s="18" r="A165">
        <v>163.0</v>
      </c>
      <c t="s" s="68" r="C165">
        <v>1379</v>
      </c>
      <c t="s" s="42" r="E165">
        <v>1380</v>
      </c>
      <c s="76" r="F165">
        <v>1854.0</v>
      </c>
      <c s="76" r="G165">
        <v>1908.0</v>
      </c>
      <c s="78" r="H165">
        <v>1980.0</v>
      </c>
      <c s="54" r="I165"/>
      <c s="55" r="J165"/>
      <c s="55" r="K165"/>
      <c s="55" r="L165"/>
      <c s="55" r="M165"/>
      <c s="55" r="N165"/>
      <c s="55" r="O165"/>
      <c s="55" r="P165"/>
      <c s="55" r="Q165"/>
      <c s="55" r="R165"/>
      <c s="55" r="S165"/>
      <c s="55" r="T165"/>
      <c s="55" r="U165"/>
      <c s="55" r="V165"/>
      <c s="55" r="W165"/>
      <c s="55" r="X165"/>
      <c s="55" r="Y165"/>
      <c s="55" r="Z165"/>
      <c s="55" r="AA165"/>
    </row>
    <row customHeight="1" r="166" ht="20.25">
      <c s="18" r="A166">
        <v>164.0</v>
      </c>
      <c t="s" s="68" r="C166">
        <v>1382</v>
      </c>
      <c t="s" s="42" r="E166">
        <v>1383</v>
      </c>
      <c s="76" r="F166">
        <v>1947.0</v>
      </c>
      <c s="76" r="G166">
        <v>2003.0</v>
      </c>
      <c s="78" r="H166">
        <v>2079.0</v>
      </c>
      <c s="54" r="I166"/>
      <c s="55" r="J166"/>
      <c s="55" r="K166"/>
      <c s="55" r="L166"/>
      <c s="55" r="M166"/>
      <c s="55" r="N166"/>
      <c s="55" r="O166"/>
      <c s="55" r="P166"/>
      <c s="55" r="Q166"/>
      <c s="55" r="R166"/>
      <c s="55" r="S166"/>
      <c s="55" r="T166"/>
      <c s="55" r="U166"/>
      <c s="55" r="V166"/>
      <c s="55" r="W166"/>
      <c s="55" r="X166"/>
      <c s="55" r="Y166"/>
      <c s="55" r="Z166"/>
      <c s="55" r="AA166"/>
    </row>
    <row customHeight="1" r="167" ht="20.25">
      <c s="18" r="A167">
        <v>165.0</v>
      </c>
      <c t="s" s="68" r="C167">
        <v>1384</v>
      </c>
      <c t="s" s="42" r="E167">
        <v>1385</v>
      </c>
      <c s="76" r="F167">
        <v>2039.0</v>
      </c>
      <c s="76" r="G167">
        <v>2099.0</v>
      </c>
      <c s="78" r="H167">
        <v>2178.0</v>
      </c>
      <c s="54" r="I167"/>
      <c s="55" r="J167"/>
      <c s="55" r="K167"/>
      <c s="55" r="L167"/>
      <c s="55" r="M167"/>
      <c s="55" r="N167"/>
      <c s="55" r="O167"/>
      <c s="55" r="P167"/>
      <c s="55" r="Q167"/>
      <c s="55" r="R167"/>
      <c s="55" r="S167"/>
      <c s="55" r="T167"/>
      <c s="55" r="U167"/>
      <c s="55" r="V167"/>
      <c s="55" r="W167"/>
      <c s="55" r="X167"/>
      <c s="55" r="Y167"/>
      <c s="55" r="Z167"/>
      <c s="55" r="AA167"/>
    </row>
    <row customHeight="1" r="168" ht="20.25">
      <c s="18" r="A168">
        <v>166.0</v>
      </c>
      <c t="s" s="108" r="B168">
        <v>1387</v>
      </c>
      <c t="s" s="197" r="C168">
        <v>1388</v>
      </c>
      <c s="36" r="D168">
        <v>260.0</v>
      </c>
      <c t="s" s="113" r="E168">
        <v>1389</v>
      </c>
      <c s="57" r="F168">
        <v>1748.0</v>
      </c>
      <c s="57" r="G168">
        <v>1832.0</v>
      </c>
      <c s="58" r="H168">
        <v>1915.0</v>
      </c>
      <c s="54" r="I168"/>
      <c s="55" r="J168"/>
      <c s="55" r="K168"/>
      <c s="55" r="L168"/>
      <c s="55" r="M168"/>
      <c s="55" r="N168"/>
      <c s="55" r="O168"/>
      <c s="55" r="P168"/>
      <c s="55" r="Q168"/>
      <c s="55" r="R168"/>
      <c s="55" r="S168"/>
      <c s="55" r="T168"/>
      <c s="55" r="U168"/>
      <c s="55" r="V168"/>
      <c s="55" r="W168"/>
      <c s="55" r="X168"/>
      <c s="55" r="Y168"/>
      <c s="55" r="Z168"/>
      <c s="55" r="AA168"/>
    </row>
    <row customHeight="1" r="169" ht="20.25">
      <c s="18" r="A169">
        <v>167.0</v>
      </c>
      <c t="s" s="28" r="B169">
        <v>1391</v>
      </c>
      <c t="s" s="68" r="C169">
        <v>1392</v>
      </c>
      <c s="41" r="D169">
        <v>261.0</v>
      </c>
      <c t="s" s="42" r="E169">
        <v>1393</v>
      </c>
      <c s="76" r="F169">
        <v>2856.0</v>
      </c>
      <c s="76" r="G169">
        <v>2992.0</v>
      </c>
      <c s="78" r="H169">
        <v>3128.0</v>
      </c>
      <c s="54" r="I169"/>
      <c s="55" r="J169"/>
      <c s="55" r="K169"/>
      <c s="55" r="L169"/>
      <c s="55" r="M169"/>
      <c s="55" r="N169"/>
      <c s="55" r="O169"/>
      <c s="55" r="P169"/>
      <c s="55" r="Q169"/>
      <c s="55" r="R169"/>
      <c s="55" r="S169"/>
      <c s="55" r="T169"/>
      <c s="55" r="U169"/>
      <c s="55" r="V169"/>
      <c s="55" r="W169"/>
      <c s="55" r="X169"/>
      <c s="55" r="Y169"/>
      <c s="55" r="Z169"/>
      <c s="55" r="AA169"/>
    </row>
    <row customHeight="1" r="170" ht="20.25">
      <c s="18" r="A170">
        <v>168.0</v>
      </c>
      <c t="s" s="68" r="C170">
        <v>1396</v>
      </c>
      <c t="s" s="42" r="E170">
        <v>1397</v>
      </c>
      <c s="76" r="F170">
        <v>2982.0</v>
      </c>
      <c s="76" r="G170">
        <v>3124.0</v>
      </c>
      <c s="78" r="H170">
        <v>3266.0</v>
      </c>
      <c s="54" r="I170"/>
      <c s="66" r="J170"/>
      <c s="66" r="K170"/>
      <c s="55" r="L170"/>
      <c s="55" r="M170"/>
      <c s="55" r="N170"/>
      <c s="55" r="O170"/>
      <c s="55" r="P170"/>
      <c s="55" r="Q170"/>
      <c s="55" r="R170"/>
      <c s="55" r="S170"/>
      <c s="55" r="T170"/>
      <c s="55" r="U170"/>
      <c s="55" r="V170"/>
      <c s="55" r="W170"/>
      <c s="55" r="X170"/>
      <c s="55" r="Y170"/>
      <c s="55" r="Z170"/>
      <c s="55" r="AA170"/>
    </row>
    <row customHeight="1" r="171" ht="20.25">
      <c s="18" r="A171">
        <v>169.0</v>
      </c>
      <c t="s" s="108" r="B171">
        <v>1398</v>
      </c>
      <c t="s" s="197" r="C171">
        <v>1399</v>
      </c>
      <c s="36" r="D171">
        <v>262.0</v>
      </c>
      <c t="s" s="113" r="E171">
        <v>1400</v>
      </c>
      <c s="138" r="F171">
        <v>1530.0</v>
      </c>
      <c s="138" r="G171">
        <v>1574.0</v>
      </c>
      <c s="141" r="H171">
        <v>1634.0</v>
      </c>
      <c s="54" r="I171"/>
      <c s="55" r="J171"/>
      <c s="55" r="K171"/>
      <c s="55" r="L171"/>
      <c s="55" r="M171"/>
      <c s="55" r="N171"/>
      <c s="55" r="O171"/>
      <c s="55" r="P171"/>
      <c s="55" r="Q171"/>
      <c s="55" r="R171"/>
      <c s="55" r="S171"/>
      <c s="55" r="T171"/>
      <c s="55" r="U171"/>
      <c s="55" r="V171"/>
      <c s="55" r="W171"/>
      <c s="55" r="X171"/>
      <c s="55" r="Y171"/>
      <c s="55" r="Z171"/>
      <c s="55" r="AA171"/>
    </row>
    <row customHeight="1" r="172" ht="20.25">
      <c s="18" r="A172">
        <v>170.0</v>
      </c>
      <c t="s" s="197" r="C172">
        <v>1403</v>
      </c>
      <c t="s" s="113" r="E172">
        <v>1404</v>
      </c>
      <c s="169" r="F172">
        <v>1622.0</v>
      </c>
      <c s="169" r="G172">
        <v>1670.0</v>
      </c>
      <c s="170" r="H172">
        <v>1733.0</v>
      </c>
      <c s="54" r="I172"/>
      <c s="55" r="J172"/>
      <c s="55" r="K172"/>
      <c s="55" r="L172"/>
      <c s="55" r="M172"/>
      <c s="55" r="N172"/>
      <c s="55" r="O172"/>
      <c s="55" r="P172"/>
      <c s="55" r="Q172"/>
      <c s="55" r="R172"/>
      <c s="55" r="S172"/>
      <c s="55" r="T172"/>
      <c s="55" r="U172"/>
      <c s="55" r="V172"/>
      <c s="55" r="W172"/>
      <c s="55" r="X172"/>
      <c s="55" r="Y172"/>
      <c s="55" r="Z172"/>
      <c s="55" r="AA172"/>
    </row>
    <row customHeight="1" r="173" ht="20.25">
      <c s="18" r="A173">
        <v>171.0</v>
      </c>
      <c t="s" s="197" r="C173">
        <v>1405</v>
      </c>
      <c t="s" s="113" r="E173">
        <v>1406</v>
      </c>
      <c s="193" r="F173">
        <v>1761.0</v>
      </c>
      <c s="193" r="G173">
        <v>1813.0</v>
      </c>
      <c s="195" r="H173">
        <v>1881.0</v>
      </c>
      <c s="54" r="I173"/>
      <c s="55" r="J173"/>
      <c s="55" r="K173"/>
      <c s="55" r="L173"/>
      <c s="55" r="M173"/>
      <c s="55" r="N173"/>
      <c s="55" r="O173"/>
      <c s="55" r="P173"/>
      <c s="55" r="Q173"/>
      <c s="55" r="R173"/>
      <c s="55" r="S173"/>
      <c s="55" r="T173"/>
      <c s="55" r="U173"/>
      <c s="55" r="V173"/>
      <c s="55" r="W173"/>
      <c s="55" r="X173"/>
      <c s="55" r="Y173"/>
      <c s="55" r="Z173"/>
      <c s="55" r="AA173"/>
    </row>
    <row customHeight="1" r="174" ht="20.25">
      <c s="18" r="A174">
        <v>172.0</v>
      </c>
      <c t="s" s="28" r="B174">
        <v>1408</v>
      </c>
      <c t="s" s="68" r="C174">
        <v>1409</v>
      </c>
      <c s="41" r="D174">
        <v>263.0</v>
      </c>
      <c t="s" s="42" r="E174">
        <v>1410</v>
      </c>
      <c s="76" r="F174">
        <v>3108.0</v>
      </c>
      <c s="76" r="G174">
        <v>3256.0</v>
      </c>
      <c s="78" r="H174">
        <v>3404.0</v>
      </c>
      <c s="54" r="I174"/>
      <c s="55" r="J174"/>
      <c s="55" r="K174"/>
      <c s="55" r="L174"/>
      <c s="55" r="M174"/>
      <c s="55" r="N174"/>
      <c s="55" r="O174"/>
      <c s="55" r="P174"/>
      <c s="55" r="Q174"/>
      <c s="55" r="R174"/>
      <c s="55" r="S174"/>
      <c s="55" r="T174"/>
      <c s="55" r="U174"/>
      <c s="55" r="V174"/>
      <c s="55" r="W174"/>
      <c s="55" r="X174"/>
      <c s="55" r="Y174"/>
      <c s="55" r="Z174"/>
      <c s="55" r="AA174"/>
    </row>
    <row customHeight="1" r="175" ht="20.25">
      <c s="18" r="A175">
        <v>173.0</v>
      </c>
      <c t="s" s="68" r="C175">
        <v>1411</v>
      </c>
      <c t="s" s="42" r="E175">
        <v>1412</v>
      </c>
      <c s="76" r="F175">
        <v>3360.0</v>
      </c>
      <c s="76" r="G175">
        <v>3520.0</v>
      </c>
      <c s="78" r="H175">
        <v>3680.0</v>
      </c>
      <c s="54" r="I175"/>
      <c s="55" r="J175"/>
      <c s="55" r="K175"/>
      <c s="55" r="L175"/>
      <c s="55" r="M175"/>
      <c s="55" r="N175"/>
      <c s="55" r="O175"/>
      <c s="55" r="P175"/>
      <c s="55" r="Q175"/>
      <c s="55" r="R175"/>
      <c s="55" r="S175"/>
      <c s="55" r="T175"/>
      <c s="55" r="U175"/>
      <c s="55" r="V175"/>
      <c s="55" r="W175"/>
      <c s="55" r="X175"/>
      <c s="55" r="Y175"/>
      <c s="55" r="Z175"/>
      <c s="55" r="AA175"/>
    </row>
    <row customHeight="1" r="176" ht="20.25">
      <c s="18" r="A176">
        <v>174.0</v>
      </c>
      <c t="s" s="108" r="B176">
        <v>1424</v>
      </c>
      <c t="s" s="197" r="C176">
        <v>1425</v>
      </c>
      <c s="36" r="D176">
        <v>265.0</v>
      </c>
      <c s="242" r="E176">
        <v>265.0</v>
      </c>
      <c s="138" r="F176">
        <v>1205.0</v>
      </c>
      <c s="138" r="G176">
        <v>1240.0</v>
      </c>
      <c s="141" r="H176">
        <v>1287.0</v>
      </c>
      <c s="54" r="I176"/>
      <c s="55" r="J176"/>
      <c s="55" r="K176"/>
      <c s="55" r="L176"/>
      <c s="55" r="M176"/>
      <c s="55" r="N176"/>
      <c s="55" r="O176"/>
      <c s="55" r="P176"/>
      <c s="55" r="Q176"/>
      <c s="55" r="R176"/>
      <c s="55" r="S176"/>
      <c s="55" r="T176"/>
      <c s="55" r="U176"/>
      <c s="55" r="V176"/>
      <c s="55" r="W176"/>
      <c s="55" r="X176"/>
      <c s="55" r="Y176"/>
      <c s="55" r="Z176"/>
      <c s="55" r="AA176"/>
    </row>
    <row customHeight="1" r="177" ht="20.25">
      <c s="18" r="A177">
        <v>175.0</v>
      </c>
      <c t="s" s="197" r="C177">
        <v>1427</v>
      </c>
      <c t="s" s="113" r="E177">
        <v>1428</v>
      </c>
      <c s="193" r="F177">
        <v>1298.0</v>
      </c>
      <c s="193" r="G177">
        <v>1336.0</v>
      </c>
      <c s="195" r="H177">
        <v>1386.0</v>
      </c>
      <c s="54" r="I177"/>
      <c s="55" r="J177"/>
      <c s="55" r="K177"/>
      <c s="55" r="L177"/>
      <c s="55" r="M177"/>
      <c s="55" r="N177"/>
      <c s="55" r="O177"/>
      <c s="55" r="P177"/>
      <c s="55" r="Q177"/>
      <c s="55" r="R177"/>
      <c s="55" r="S177"/>
      <c s="55" r="T177"/>
      <c s="55" r="U177"/>
      <c s="55" r="V177"/>
      <c s="55" r="W177"/>
      <c s="55" r="X177"/>
      <c s="55" r="Y177"/>
      <c s="55" r="Z177"/>
      <c s="55" r="AA177"/>
    </row>
    <row customHeight="1" r="178" ht="20.25">
      <c s="18" r="A178">
        <v>176.0</v>
      </c>
      <c t="s" s="28" r="B178">
        <v>1429</v>
      </c>
      <c t="s" s="40" r="C178">
        <v>1430</v>
      </c>
      <c s="41" r="D178">
        <v>266.0</v>
      </c>
      <c t="s" s="42" r="E178">
        <v>1431</v>
      </c>
      <c s="76" r="F178">
        <v>1701.0</v>
      </c>
      <c s="76" r="G178">
        <v>1782.0</v>
      </c>
      <c s="78" r="H178">
        <v>1863.0</v>
      </c>
      <c s="54" r="I178"/>
      <c s="55" r="J178"/>
      <c s="55" r="K178"/>
      <c s="55" r="L178"/>
      <c s="55" r="M178"/>
      <c s="55" r="N178"/>
      <c s="55" r="O178"/>
      <c s="55" r="P178"/>
      <c s="55" r="Q178"/>
      <c s="55" r="R178"/>
      <c s="55" r="S178"/>
      <c s="55" r="T178"/>
      <c s="55" r="U178"/>
      <c s="55" r="V178"/>
      <c s="55" r="W178"/>
      <c s="55" r="X178"/>
      <c s="55" r="Y178"/>
      <c s="55" r="Z178"/>
      <c s="55" r="AA178"/>
    </row>
    <row customHeight="1" r="179" ht="20.25">
      <c s="18" r="A179">
        <v>177.0</v>
      </c>
      <c t="s" s="40" r="C179">
        <v>1433</v>
      </c>
      <c t="s" s="42" r="E179">
        <v>1434</v>
      </c>
      <c s="76" r="F179">
        <v>1843.0</v>
      </c>
      <c s="76" r="G179">
        <v>1931.0</v>
      </c>
      <c s="78" r="H179">
        <v>2018.0</v>
      </c>
      <c s="54" r="I179"/>
      <c s="55" r="J179"/>
      <c s="55" r="K179"/>
      <c s="55" r="L179"/>
      <c s="55" r="M179"/>
      <c s="55" r="N179"/>
      <c s="55" r="O179"/>
      <c s="55" r="P179"/>
      <c s="55" r="Q179"/>
      <c s="55" r="R179"/>
      <c s="55" r="S179"/>
      <c s="55" r="T179"/>
      <c s="55" r="U179"/>
      <c s="55" r="V179"/>
      <c s="55" r="W179"/>
      <c s="55" r="X179"/>
      <c s="55" r="Y179"/>
      <c s="55" r="Z179"/>
      <c s="55" r="AA179"/>
    </row>
    <row customHeight="1" r="180" ht="20.25">
      <c s="18" r="A180">
        <v>178.0</v>
      </c>
      <c t="s" s="108" r="B180">
        <v>1436</v>
      </c>
      <c t="s" s="218" r="C180">
        <v>1437</v>
      </c>
      <c s="36" r="D180">
        <v>274.0</v>
      </c>
      <c t="s" s="113" r="E180">
        <v>1438</v>
      </c>
      <c s="138" r="F180">
        <v>1854.0</v>
      </c>
      <c s="138" r="G180">
        <v>1908.0</v>
      </c>
      <c s="141" r="H180">
        <v>1980.0</v>
      </c>
      <c s="54" r="I180"/>
      <c s="66" r="J180"/>
      <c s="55" r="K180"/>
      <c s="55" r="L180"/>
      <c s="55" r="M180"/>
      <c s="55" r="N180"/>
      <c s="55" r="O180"/>
      <c s="55" r="P180"/>
      <c s="55" r="Q180"/>
      <c s="55" r="R180"/>
      <c s="55" r="S180"/>
      <c s="55" r="T180"/>
      <c s="55" r="U180"/>
      <c s="55" r="V180"/>
      <c s="55" r="W180"/>
      <c s="55" r="X180"/>
      <c s="55" r="Y180"/>
      <c s="55" r="Z180"/>
      <c s="55" r="AA180"/>
    </row>
    <row customHeight="1" r="181" ht="20.25">
      <c s="18" r="A181">
        <v>179.0</v>
      </c>
      <c t="s" s="218" r="C181">
        <v>1439</v>
      </c>
      <c t="s" s="113" r="E181">
        <v>1440</v>
      </c>
      <c s="169" r="F181">
        <v>1947.0</v>
      </c>
      <c s="169" r="G181">
        <v>2003.0</v>
      </c>
      <c s="170" r="H181">
        <v>2079.0</v>
      </c>
      <c s="54" r="I181"/>
      <c s="66" r="J181"/>
      <c s="55" r="K181"/>
      <c s="55" r="L181"/>
      <c s="55" r="M181"/>
      <c s="55" r="N181"/>
      <c s="55" r="O181"/>
      <c s="55" r="P181"/>
      <c s="55" r="Q181"/>
      <c s="55" r="R181"/>
      <c s="55" r="S181"/>
      <c s="55" r="T181"/>
      <c s="55" r="U181"/>
      <c s="55" r="V181"/>
      <c s="55" r="W181"/>
      <c s="55" r="X181"/>
      <c s="55" r="Y181"/>
      <c s="55" r="Z181"/>
      <c s="55" r="AA181"/>
    </row>
    <row customHeight="1" r="182" ht="20.25">
      <c s="18" r="A182">
        <v>180.0</v>
      </c>
      <c t="s" s="218" r="C182">
        <v>1442</v>
      </c>
      <c t="s" s="113" r="E182">
        <v>1443</v>
      </c>
      <c s="169" r="F182">
        <v>2086.0</v>
      </c>
      <c s="169" r="G182">
        <v>2147.0</v>
      </c>
      <c s="170" r="H182">
        <v>2228.0</v>
      </c>
      <c s="54" r="I182"/>
      <c s="55" r="J182"/>
      <c s="55" r="K182"/>
      <c s="55" r="L182"/>
      <c s="55" r="M182"/>
      <c s="55" r="N182"/>
      <c s="55" r="O182"/>
      <c s="55" r="P182"/>
      <c s="55" r="Q182"/>
      <c s="55" r="R182"/>
      <c s="55" r="S182"/>
      <c s="55" r="T182"/>
      <c s="55" r="U182"/>
      <c s="55" r="V182"/>
      <c s="55" r="W182"/>
      <c s="55" r="X182"/>
      <c s="55" r="Y182"/>
      <c s="55" r="Z182"/>
      <c s="55" r="AA182"/>
    </row>
    <row customHeight="1" r="183" ht="20.25">
      <c s="18" r="A183">
        <v>181.0</v>
      </c>
      <c t="s" s="218" r="C183">
        <v>1444</v>
      </c>
      <c t="s" s="113" r="E183">
        <v>1445</v>
      </c>
      <c s="193" r="F183">
        <v>2271.0</v>
      </c>
      <c s="193" r="G183">
        <v>2337.0</v>
      </c>
      <c s="195" r="H183">
        <v>2426.0</v>
      </c>
      <c s="54" r="I183"/>
      <c s="55" r="J183"/>
      <c s="55" r="K183"/>
      <c s="55" r="L183"/>
      <c s="55" r="M183"/>
      <c s="55" r="N183"/>
      <c s="55" r="O183"/>
      <c s="55" r="P183"/>
      <c s="55" r="Q183"/>
      <c s="55" r="R183"/>
      <c s="55" r="S183"/>
      <c s="55" r="T183"/>
      <c s="55" r="U183"/>
      <c s="55" r="V183"/>
      <c s="55" r="W183"/>
      <c s="55" r="X183"/>
      <c s="55" r="Y183"/>
      <c s="55" r="Z183"/>
      <c s="55" r="AA183"/>
    </row>
    <row customHeight="1" r="184" ht="20.25">
      <c s="18" r="A184">
        <v>182.0</v>
      </c>
      <c t="s" s="28" r="B184">
        <v>1448</v>
      </c>
      <c t="s" s="40" r="C184">
        <v>1449</v>
      </c>
      <c s="41" r="D184">
        <v>275.0</v>
      </c>
      <c t="s" s="42" r="E184">
        <v>1450</v>
      </c>
      <c s="76" r="F184">
        <v>1474.0</v>
      </c>
      <c s="76" r="G184">
        <v>1517.0</v>
      </c>
      <c s="78" r="H184">
        <v>1574.0</v>
      </c>
      <c s="54" r="I184"/>
      <c s="55" r="J184"/>
      <c s="55" r="K184"/>
      <c s="55" r="L184"/>
      <c s="55" r="M184"/>
      <c s="55" r="N184"/>
      <c s="55" r="O184"/>
      <c s="55" r="P184"/>
      <c s="55" r="Q184"/>
      <c s="55" r="R184"/>
      <c s="55" r="S184"/>
      <c s="55" r="T184"/>
      <c s="55" r="U184"/>
      <c s="55" r="V184"/>
      <c s="55" r="W184"/>
      <c s="55" r="X184"/>
      <c s="55" r="Y184"/>
      <c s="55" r="Z184"/>
      <c s="55" r="AA184"/>
    </row>
    <row customHeight="1" r="185" ht="20.25">
      <c s="18" r="A185">
        <v>183.0</v>
      </c>
      <c t="s" s="108" r="B185">
        <v>1451</v>
      </c>
      <c t="s" s="218" r="C185">
        <v>1452</v>
      </c>
      <c s="36" r="D185">
        <v>276.0</v>
      </c>
      <c t="s" s="113" r="E185">
        <v>1453</v>
      </c>
      <c s="138" r="F185">
        <v>2394.0</v>
      </c>
      <c s="138" r="G185">
        <v>2508.0</v>
      </c>
      <c s="141" r="H185">
        <v>2622.0</v>
      </c>
      <c s="54" r="I185"/>
      <c s="55" r="J185"/>
      <c s="55" r="K185"/>
      <c s="55" r="L185"/>
      <c s="55" r="M185"/>
      <c s="55" r="N185"/>
      <c s="55" r="O185"/>
      <c s="55" r="P185"/>
      <c s="55" r="Q185"/>
      <c s="55" r="R185"/>
      <c s="55" r="S185"/>
      <c s="55" r="T185"/>
      <c s="55" r="U185"/>
      <c s="55" r="V185"/>
      <c s="55" r="W185"/>
      <c s="55" r="X185"/>
      <c s="55" r="Y185"/>
      <c s="55" r="Z185"/>
      <c s="55" r="AA185"/>
    </row>
    <row customHeight="1" r="186" ht="20.25">
      <c s="18" r="A186">
        <v>184.0</v>
      </c>
      <c t="s" s="218" r="C186">
        <v>1455</v>
      </c>
      <c t="s" s="113" r="E186">
        <v>1456</v>
      </c>
      <c s="169" r="F186">
        <v>2478.0</v>
      </c>
      <c s="169" r="G186">
        <v>2596.0</v>
      </c>
      <c s="170" r="H186">
        <v>2714.0</v>
      </c>
      <c s="54" r="I186"/>
      <c s="55" r="J186"/>
      <c s="55" r="K186"/>
      <c s="55" r="L186"/>
      <c s="55" r="M186"/>
      <c s="55" r="N186"/>
      <c s="55" r="O186"/>
      <c s="55" r="P186"/>
      <c s="55" r="Q186"/>
      <c s="55" r="R186"/>
      <c s="55" r="S186"/>
      <c s="55" r="T186"/>
      <c s="55" r="U186"/>
      <c s="55" r="V186"/>
      <c s="55" r="W186"/>
      <c s="55" r="X186"/>
      <c s="55" r="Y186"/>
      <c s="55" r="Z186"/>
      <c s="55" r="AA186"/>
    </row>
    <row customHeight="1" r="187" ht="20.25">
      <c s="18" r="A187">
        <v>185.0</v>
      </c>
      <c t="s" s="218" r="C187">
        <v>1459</v>
      </c>
      <c t="s" s="113" r="E187">
        <v>1460</v>
      </c>
      <c s="193" r="F187">
        <v>2520.0</v>
      </c>
      <c s="193" r="G187">
        <v>2640.0</v>
      </c>
      <c s="195" r="H187">
        <v>2760.0</v>
      </c>
      <c s="54" r="I187"/>
      <c s="55" r="J187"/>
      <c s="55" r="K187"/>
      <c s="55" r="L187"/>
      <c s="55" r="M187"/>
      <c s="55" r="N187"/>
      <c s="55" r="O187"/>
      <c s="55" r="P187"/>
      <c s="55" r="Q187"/>
      <c s="55" r="R187"/>
      <c s="55" r="S187"/>
      <c s="55" r="T187"/>
      <c s="55" r="U187"/>
      <c s="55" r="V187"/>
      <c s="55" r="W187"/>
      <c s="55" r="X187"/>
      <c s="55" r="Y187"/>
      <c s="55" r="Z187"/>
      <c s="55" r="AA187"/>
    </row>
    <row customHeight="1" r="188" ht="20.25">
      <c s="18" r="A188">
        <v>186.0</v>
      </c>
      <c t="s" s="28" r="B188">
        <v>1461</v>
      </c>
      <c t="str" s="114" r="C188">
        <f>HYPERLINK("http://obuvoptorg.ru/wp-content/gallery/sapogi-zhenskie/277.jpg","фото1")</f>
        <v>фото1</v>
      </c>
      <c s="41" r="D188">
        <v>277.0</v>
      </c>
      <c t="s" s="42" r="E188">
        <v>1465</v>
      </c>
      <c s="76" r="F188">
        <v>2394.0</v>
      </c>
      <c s="76" r="G188">
        <v>2508.0</v>
      </c>
      <c s="78" r="H188">
        <v>2622.0</v>
      </c>
      <c s="54" r="I188"/>
      <c s="55" r="J188"/>
      <c s="55" r="K188"/>
      <c s="55" r="L188"/>
      <c s="55" r="M188"/>
      <c s="55" r="N188"/>
      <c s="55" r="O188"/>
      <c s="55" r="P188"/>
      <c s="55" r="Q188"/>
      <c s="55" r="R188"/>
      <c s="55" r="S188"/>
      <c s="55" r="T188"/>
      <c s="55" r="U188"/>
      <c s="55" r="V188"/>
      <c s="55" r="W188"/>
      <c s="55" r="X188"/>
      <c s="55" r="Y188"/>
      <c s="55" r="Z188"/>
      <c s="55" r="AA188"/>
    </row>
    <row customHeight="1" r="189" ht="20.25">
      <c s="18" r="A189">
        <v>187.0</v>
      </c>
      <c t="s" s="68" r="C189">
        <v>1467</v>
      </c>
      <c t="s" s="42" r="E189">
        <v>1468</v>
      </c>
      <c s="76" r="F189">
        <v>2520.0</v>
      </c>
      <c s="76" r="G189">
        <v>2640.0</v>
      </c>
      <c s="78" r="H189">
        <v>2760.0</v>
      </c>
      <c s="54" r="I189"/>
      <c s="55" r="J189"/>
      <c s="55" r="K189"/>
      <c s="55" r="L189"/>
      <c s="55" r="M189"/>
      <c s="55" r="N189"/>
      <c s="55" r="O189"/>
      <c s="55" r="P189"/>
      <c s="55" r="Q189"/>
      <c s="55" r="R189"/>
      <c s="55" r="S189"/>
      <c s="55" r="T189"/>
      <c s="55" r="U189"/>
      <c s="55" r="V189"/>
      <c s="55" r="W189"/>
      <c s="55" r="X189"/>
      <c s="55" r="Y189"/>
      <c s="55" r="Z189"/>
      <c s="55" r="AA189"/>
    </row>
    <row customHeight="1" r="190" ht="20.25">
      <c s="18" r="A190">
        <v>188.0</v>
      </c>
      <c t="s" s="108" r="B190">
        <v>1470</v>
      </c>
      <c t="s" s="218" r="C190">
        <v>1471</v>
      </c>
      <c s="36" r="D190">
        <v>279.0</v>
      </c>
      <c t="s" s="113" r="E190">
        <v>1472</v>
      </c>
      <c s="138" r="F190">
        <v>1530.0</v>
      </c>
      <c s="138" r="G190">
        <v>1574.0</v>
      </c>
      <c s="141" r="H190">
        <v>1634.0</v>
      </c>
      <c s="54" r="I190"/>
      <c s="55" r="J190"/>
      <c s="55" r="K190"/>
      <c s="55" r="L190"/>
      <c s="55" r="M190"/>
      <c s="55" r="N190"/>
      <c s="55" r="O190"/>
      <c s="55" r="P190"/>
      <c s="55" r="Q190"/>
      <c s="55" r="R190"/>
      <c s="55" r="S190"/>
      <c s="55" r="T190"/>
      <c s="55" r="U190"/>
      <c s="55" r="V190"/>
      <c s="55" r="W190"/>
      <c s="55" r="X190"/>
      <c s="55" r="Y190"/>
      <c s="55" r="Z190"/>
      <c s="55" r="AA190"/>
    </row>
    <row customHeight="1" r="191" ht="20.25">
      <c s="18" r="A191">
        <v>189.0</v>
      </c>
      <c t="s" s="218" r="C191">
        <v>1473</v>
      </c>
      <c t="s" s="113" r="E191">
        <v>1474</v>
      </c>
      <c s="193" r="F191">
        <v>1576.0</v>
      </c>
      <c s="193" r="G191">
        <v>1622.0</v>
      </c>
      <c s="195" r="H191">
        <v>1683.0</v>
      </c>
      <c s="54" r="I191"/>
      <c s="55" r="J191"/>
      <c s="55" r="K191"/>
      <c s="55" r="L191"/>
      <c s="55" r="M191"/>
      <c s="55" r="N191"/>
      <c s="55" r="O191"/>
      <c s="55" r="P191"/>
      <c s="55" r="Q191"/>
      <c s="55" r="R191"/>
      <c s="55" r="S191"/>
      <c s="55" r="T191"/>
      <c s="55" r="U191"/>
      <c s="55" r="V191"/>
      <c s="55" r="W191"/>
      <c s="55" r="X191"/>
      <c s="55" r="Y191"/>
      <c s="55" r="Z191"/>
      <c s="55" r="AA191"/>
    </row>
    <row customHeight="1" r="192" ht="20.25">
      <c s="18" r="A192">
        <v>190.0</v>
      </c>
      <c t="s" s="28" r="B192">
        <v>1477</v>
      </c>
      <c t="s" s="68" r="C192">
        <v>1478</v>
      </c>
      <c s="41" r="D192">
        <v>281.0</v>
      </c>
      <c t="s" s="42" r="E192">
        <v>1479</v>
      </c>
      <c s="76" r="F192">
        <v>2898.0</v>
      </c>
      <c s="76" r="G192">
        <v>3036.0</v>
      </c>
      <c s="78" r="H192">
        <v>3174.0</v>
      </c>
      <c s="54" r="I192"/>
      <c s="55" r="J192"/>
      <c s="55" r="K192"/>
      <c s="55" r="L192"/>
      <c s="55" r="M192"/>
      <c s="55" r="N192"/>
      <c s="55" r="O192"/>
      <c s="55" r="P192"/>
      <c s="55" r="Q192"/>
      <c s="55" r="R192"/>
      <c s="55" r="S192"/>
      <c s="55" r="T192"/>
      <c s="55" r="U192"/>
      <c s="55" r="V192"/>
      <c s="55" r="W192"/>
      <c s="55" r="X192"/>
      <c s="55" r="Y192"/>
      <c s="55" r="Z192"/>
      <c s="55" r="AA192"/>
    </row>
    <row customHeight="1" r="193" ht="20.25">
      <c s="18" r="A193">
        <v>191.0</v>
      </c>
      <c t="s" s="68" r="C193">
        <v>1481</v>
      </c>
      <c t="s" s="42" r="E193">
        <v>1482</v>
      </c>
      <c s="76" r="F193">
        <v>3066.0</v>
      </c>
      <c s="76" r="G193">
        <v>3212.0</v>
      </c>
      <c s="78" r="H193">
        <v>3358.0</v>
      </c>
      <c s="54" r="I193"/>
      <c s="55" r="J193"/>
      <c s="55" r="K193"/>
      <c s="55" r="L193"/>
      <c s="55" r="M193"/>
      <c s="55" r="N193"/>
      <c s="55" r="O193"/>
      <c s="55" r="P193"/>
      <c s="55" r="Q193"/>
      <c s="55" r="R193"/>
      <c s="55" r="S193"/>
      <c s="55" r="T193"/>
      <c s="55" r="U193"/>
      <c s="55" r="V193"/>
      <c s="55" r="W193"/>
      <c s="55" r="X193"/>
      <c s="55" r="Y193"/>
      <c s="55" r="Z193"/>
      <c s="55" r="AA193"/>
    </row>
    <row customHeight="1" r="194" ht="20.25">
      <c s="18" r="A194">
        <v>192.0</v>
      </c>
      <c t="s" s="68" r="C194">
        <v>1483</v>
      </c>
      <c t="s" s="42" r="E194">
        <v>1484</v>
      </c>
      <c s="76" r="F194">
        <v>3024.0</v>
      </c>
      <c s="76" r="G194">
        <v>3168.0</v>
      </c>
      <c s="78" r="H194">
        <v>3312.0</v>
      </c>
      <c s="54" r="I194"/>
      <c s="55" r="J194"/>
      <c s="55" r="K194"/>
      <c s="55" r="L194"/>
      <c s="55" r="M194"/>
      <c s="55" r="N194"/>
      <c s="55" r="O194"/>
      <c s="55" r="P194"/>
      <c s="55" r="Q194"/>
      <c s="55" r="R194"/>
      <c s="55" r="S194"/>
      <c s="55" r="T194"/>
      <c s="55" r="U194"/>
      <c s="55" r="V194"/>
      <c s="55" r="W194"/>
      <c s="55" r="X194"/>
      <c s="55" r="Y194"/>
      <c s="55" r="Z194"/>
      <c s="55" r="AA194"/>
    </row>
    <row customHeight="1" r="195" ht="20.25">
      <c s="18" r="A195">
        <v>193.0</v>
      </c>
      <c t="s" s="68" r="C195">
        <v>1486</v>
      </c>
      <c t="s" s="42" r="E195">
        <v>1487</v>
      </c>
      <c s="76" r="F195">
        <v>3192.0</v>
      </c>
      <c s="76" r="G195">
        <v>3344.0</v>
      </c>
      <c s="78" r="H195">
        <v>3496.0</v>
      </c>
      <c s="54" r="I195"/>
      <c s="55" r="J195"/>
      <c s="55" r="K195"/>
      <c s="55" r="L195"/>
      <c s="55" r="M195"/>
      <c s="55" r="N195"/>
      <c s="55" r="O195"/>
      <c s="55" r="P195"/>
      <c s="55" r="Q195"/>
      <c s="55" r="R195"/>
      <c s="55" r="S195"/>
      <c s="55" r="T195"/>
      <c s="55" r="U195"/>
      <c s="55" r="V195"/>
      <c s="55" r="W195"/>
      <c s="55" r="X195"/>
      <c s="55" r="Y195"/>
      <c s="55" r="Z195"/>
      <c s="55" r="AA195"/>
    </row>
    <row customHeight="1" r="196" ht="20.25">
      <c s="18" r="A196">
        <v>194.0</v>
      </c>
      <c t="s" s="108" r="B196">
        <v>1488</v>
      </c>
      <c t="s" s="218" r="C196">
        <v>1489</v>
      </c>
      <c s="36" r="D196">
        <v>282.0</v>
      </c>
      <c t="s" s="113" r="E196">
        <v>1490</v>
      </c>
      <c s="138" r="F196">
        <v>1748.0</v>
      </c>
      <c s="138" r="G196">
        <v>1832.0</v>
      </c>
      <c s="141" r="H196">
        <v>1915.0</v>
      </c>
      <c s="54" r="I196"/>
      <c s="55" r="J196"/>
      <c s="55" r="K196"/>
      <c s="55" r="L196"/>
      <c s="55" r="M196"/>
      <c s="55" r="N196"/>
      <c s="55" r="O196"/>
      <c s="55" r="P196"/>
      <c s="55" r="Q196"/>
      <c s="55" r="R196"/>
      <c s="55" r="S196"/>
      <c s="55" r="T196"/>
      <c s="55" r="U196"/>
      <c s="55" r="V196"/>
      <c s="55" r="W196"/>
      <c s="55" r="X196"/>
      <c s="55" r="Y196"/>
      <c s="55" r="Z196"/>
      <c s="55" r="AA196"/>
    </row>
    <row customHeight="1" r="197" ht="20.25">
      <c s="18" r="A197">
        <v>195.0</v>
      </c>
      <c t="s" s="218" r="C197">
        <v>1491</v>
      </c>
      <c t="s" s="113" r="E197">
        <v>1492</v>
      </c>
      <c s="193" r="F197">
        <v>1843.0</v>
      </c>
      <c s="193" r="G197">
        <v>1931.0</v>
      </c>
      <c s="195" r="H197">
        <v>2018.0</v>
      </c>
      <c s="54" r="I197"/>
      <c s="55" r="J197"/>
      <c s="55" r="K197"/>
      <c s="55" r="L197"/>
      <c s="55" r="M197"/>
      <c s="55" r="N197"/>
      <c s="55" r="O197"/>
      <c s="55" r="P197"/>
      <c s="55" r="Q197"/>
      <c s="55" r="R197"/>
      <c s="55" r="S197"/>
      <c s="55" r="T197"/>
      <c s="55" r="U197"/>
      <c s="55" r="V197"/>
      <c s="55" r="W197"/>
      <c s="55" r="X197"/>
      <c s="55" r="Y197"/>
      <c s="55" r="Z197"/>
      <c s="55" r="AA197"/>
    </row>
    <row customHeight="1" r="198" ht="20.25">
      <c s="18" r="A198">
        <v>196.0</v>
      </c>
      <c t="s" s="28" r="B198">
        <v>1494</v>
      </c>
      <c t="s" s="40" r="C198">
        <v>1495</v>
      </c>
      <c s="41" r="D198">
        <v>284.0</v>
      </c>
      <c t="s" s="42" r="E198">
        <v>1496</v>
      </c>
      <c s="76" r="F198">
        <v>1607.0</v>
      </c>
      <c s="76" r="G198">
        <v>1683.0</v>
      </c>
      <c s="78" r="H198">
        <v>1760.0</v>
      </c>
      <c s="54" r="I198"/>
      <c s="55" r="J198"/>
      <c s="55" r="K198"/>
      <c s="55" r="L198"/>
      <c s="55" r="M198"/>
      <c s="55" r="N198"/>
      <c s="55" r="O198"/>
      <c s="55" r="P198"/>
      <c s="55" r="Q198"/>
      <c s="55" r="R198"/>
      <c s="55" r="S198"/>
      <c s="55" r="T198"/>
      <c s="55" r="U198"/>
      <c s="55" r="V198"/>
      <c s="55" r="W198"/>
      <c s="55" r="X198"/>
      <c s="55" r="Y198"/>
      <c s="55" r="Z198"/>
      <c s="55" r="AA198"/>
    </row>
    <row customHeight="1" r="199" ht="20.25">
      <c s="18" r="A199">
        <v>197.0</v>
      </c>
      <c t="s" s="40" r="C199">
        <v>1497</v>
      </c>
      <c t="s" s="42" r="E199">
        <v>1498</v>
      </c>
      <c s="76" r="F199">
        <v>1607.0</v>
      </c>
      <c s="76" r="G199">
        <v>1683.0</v>
      </c>
      <c s="78" r="H199">
        <v>1760.0</v>
      </c>
      <c s="54" r="I199"/>
      <c s="55" r="J199"/>
      <c s="55" r="K199"/>
      <c s="55" r="L199"/>
      <c s="55" r="M199"/>
      <c s="55" r="N199"/>
      <c s="55" r="O199"/>
      <c s="55" r="P199"/>
      <c s="55" r="Q199"/>
      <c s="55" r="R199"/>
      <c s="55" r="S199"/>
      <c s="55" r="T199"/>
      <c s="55" r="U199"/>
      <c s="55" r="V199"/>
      <c s="55" r="W199"/>
      <c s="55" r="X199"/>
      <c s="55" r="Y199"/>
      <c s="55" r="Z199"/>
      <c s="55" r="AA199"/>
    </row>
    <row customHeight="1" r="200" ht="20.25">
      <c s="18" r="A200">
        <v>198.0</v>
      </c>
      <c t="s" s="108" r="B200">
        <v>1500</v>
      </c>
      <c t="s" s="197" r="C200">
        <v>1501</v>
      </c>
      <c s="36" r="D200">
        <v>285.0</v>
      </c>
      <c t="s" s="113" r="E200">
        <v>1502</v>
      </c>
      <c s="138" r="F200">
        <v>1607.0</v>
      </c>
      <c s="138" r="G200">
        <v>1683.0</v>
      </c>
      <c s="141" r="H200">
        <v>1760.0</v>
      </c>
      <c s="54" r="I200"/>
      <c s="55" r="J200"/>
      <c s="55" r="K200"/>
      <c s="55" r="L200"/>
      <c s="55" r="M200"/>
      <c s="55" r="N200"/>
      <c s="55" r="O200"/>
      <c s="55" r="P200"/>
      <c s="55" r="Q200"/>
      <c s="55" r="R200"/>
      <c s="55" r="S200"/>
      <c s="55" r="T200"/>
      <c s="55" r="U200"/>
      <c s="55" r="V200"/>
      <c s="55" r="W200"/>
      <c s="55" r="X200"/>
      <c s="55" r="Y200"/>
      <c s="55" r="Z200"/>
      <c s="55" r="AA200"/>
    </row>
    <row customHeight="1" r="201" ht="20.25">
      <c s="18" r="A201">
        <v>199.0</v>
      </c>
      <c t="s" s="197" r="C201">
        <v>1503</v>
      </c>
      <c t="s" s="113" r="E201">
        <v>1504</v>
      </c>
      <c s="193" r="F201">
        <v>1654.0</v>
      </c>
      <c s="193" r="G201">
        <v>1733.0</v>
      </c>
      <c s="195" r="H201">
        <v>1811.0</v>
      </c>
      <c s="54" r="I201"/>
      <c s="55" r="J201"/>
      <c s="55" r="K201"/>
      <c s="55" r="L201"/>
      <c s="55" r="M201"/>
      <c s="55" r="N201"/>
      <c s="55" r="O201"/>
      <c s="55" r="P201"/>
      <c s="55" r="Q201"/>
      <c s="55" r="R201"/>
      <c s="55" r="S201"/>
      <c s="55" r="T201"/>
      <c s="55" r="U201"/>
      <c s="55" r="V201"/>
      <c s="55" r="W201"/>
      <c s="55" r="X201"/>
      <c s="55" r="Y201"/>
      <c s="55" r="Z201"/>
      <c s="55" r="AA201"/>
    </row>
    <row customHeight="1" r="202" ht="20.25">
      <c s="18" r="A202">
        <v>200.0</v>
      </c>
      <c t="s" s="28" r="B202">
        <v>1507</v>
      </c>
      <c t="str" s="114" r="C202">
        <f>HYPERLINK("http://obuvoptorg.ru/wp-content/gallery/sapogi-zhenskie/289-1.jpg","фото")</f>
        <v>фото</v>
      </c>
      <c s="41" r="D202">
        <v>289.0</v>
      </c>
      <c t="s" s="42" r="E202">
        <v>1509</v>
      </c>
      <c s="76" r="F202">
        <v>2310.0</v>
      </c>
      <c s="76" r="G202">
        <v>2420.0</v>
      </c>
      <c s="78" r="H202">
        <v>2530.0</v>
      </c>
      <c s="54" r="I202"/>
      <c s="55" r="J202"/>
      <c s="55" r="K202"/>
      <c s="55" r="L202"/>
      <c s="55" r="M202"/>
      <c s="55" r="N202"/>
      <c s="55" r="O202"/>
      <c s="55" r="P202"/>
      <c s="55" r="Q202"/>
      <c s="55" r="R202"/>
      <c s="55" r="S202"/>
      <c s="55" r="T202"/>
      <c s="55" r="U202"/>
      <c s="55" r="V202"/>
      <c s="55" r="W202"/>
      <c s="55" r="X202"/>
      <c s="55" r="Y202"/>
      <c s="55" r="Z202"/>
      <c s="55" r="AA202"/>
    </row>
    <row customHeight="1" r="203" ht="20.25">
      <c s="18" r="A203">
        <v>201.0</v>
      </c>
      <c t="s" s="108" r="B203">
        <v>1512</v>
      </c>
      <c t="s" s="197" r="C203">
        <v>1513</v>
      </c>
      <c s="36" r="D203">
        <v>292.0</v>
      </c>
      <c t="s" s="113" r="E203">
        <v>1514</v>
      </c>
      <c s="57" r="F203">
        <v>1937.0</v>
      </c>
      <c s="57" r="G203">
        <v>2030.0</v>
      </c>
      <c s="58" r="H203">
        <v>2122.0</v>
      </c>
      <c s="54" r="I203"/>
      <c s="55" r="J203"/>
      <c s="55" r="K203"/>
      <c s="55" r="L203"/>
      <c s="55" r="M203"/>
      <c s="55" r="N203"/>
      <c s="55" r="O203"/>
      <c s="55" r="P203"/>
      <c s="55" r="Q203"/>
      <c s="55" r="R203"/>
      <c s="55" r="S203"/>
      <c s="55" r="T203"/>
      <c s="55" r="U203"/>
      <c s="55" r="V203"/>
      <c s="55" r="W203"/>
      <c s="55" r="X203"/>
      <c s="55" r="Y203"/>
      <c s="55" r="Z203"/>
      <c s="55" r="AA203"/>
    </row>
    <row customHeight="1" r="204" ht="20.25">
      <c s="18" r="A204">
        <v>202.0</v>
      </c>
      <c t="s" s="28" r="B204">
        <v>1516</v>
      </c>
      <c t="s" s="68" r="C204">
        <v>1517</v>
      </c>
      <c s="41" r="D204">
        <v>293.0</v>
      </c>
      <c t="s" s="42" r="E204">
        <v>1518</v>
      </c>
      <c s="76" r="F204">
        <v>1796.0</v>
      </c>
      <c s="76" r="G204">
        <v>1881.0</v>
      </c>
      <c s="78" r="H204">
        <v>1967.0</v>
      </c>
      <c s="54" r="I204"/>
      <c s="55" r="J204"/>
      <c s="55" r="K204"/>
      <c s="55" r="L204"/>
      <c s="55" r="M204"/>
      <c s="55" r="N204"/>
      <c s="55" r="O204"/>
      <c s="55" r="P204"/>
      <c s="55" r="Q204"/>
      <c s="55" r="R204"/>
      <c s="55" r="S204"/>
      <c s="55" r="T204"/>
      <c s="55" r="U204"/>
      <c s="55" r="V204"/>
      <c s="55" r="W204"/>
      <c s="55" r="X204"/>
      <c s="55" r="Y204"/>
      <c s="55" r="Z204"/>
      <c s="55" r="AA204"/>
    </row>
    <row customHeight="1" r="205" ht="20.25">
      <c s="18" r="A205">
        <v>203.0</v>
      </c>
      <c t="s" s="68" r="C205">
        <v>1520</v>
      </c>
      <c t="s" s="42" r="E205">
        <v>1521</v>
      </c>
      <c s="76" r="F205">
        <v>1937.0</v>
      </c>
      <c s="76" r="G205">
        <v>2030.0</v>
      </c>
      <c s="78" r="H205">
        <v>2122.0</v>
      </c>
      <c s="54" r="I205"/>
      <c s="55" r="J205"/>
      <c s="55" r="K205"/>
      <c s="55" r="L205"/>
      <c s="55" r="M205"/>
      <c s="55" r="N205"/>
      <c s="55" r="O205"/>
      <c s="55" r="P205"/>
      <c s="55" r="Q205"/>
      <c s="55" r="R205"/>
      <c s="55" r="S205"/>
      <c s="55" r="T205"/>
      <c s="55" r="U205"/>
      <c s="55" r="V205"/>
      <c s="55" r="W205"/>
      <c s="55" r="X205"/>
      <c s="55" r="Y205"/>
      <c s="55" r="Z205"/>
      <c s="55" r="AA205"/>
    </row>
    <row customHeight="1" r="206" ht="20.25">
      <c s="18" r="A206">
        <v>204.0</v>
      </c>
      <c t="s" s="108" r="B206">
        <v>1522</v>
      </c>
      <c t="s" s="218" r="C206">
        <v>1523</v>
      </c>
      <c s="36" r="D206">
        <v>294.0</v>
      </c>
      <c t="s" s="113" r="E206">
        <v>1524</v>
      </c>
      <c s="138" r="F206">
        <v>2394.0</v>
      </c>
      <c s="138" r="G206">
        <v>2508.0</v>
      </c>
      <c s="141" r="H206">
        <v>2622.0</v>
      </c>
      <c s="54" r="I206"/>
      <c s="55" r="J206"/>
      <c s="55" r="K206"/>
      <c s="55" r="L206"/>
      <c s="55" r="M206"/>
      <c s="55" r="N206"/>
      <c s="55" r="O206"/>
      <c s="55" r="P206"/>
      <c s="55" r="Q206"/>
      <c s="55" r="R206"/>
      <c s="55" r="S206"/>
      <c s="55" r="T206"/>
      <c s="55" r="U206"/>
      <c s="55" r="V206"/>
      <c s="55" r="W206"/>
      <c s="55" r="X206"/>
      <c s="55" r="Y206"/>
      <c s="55" r="Z206"/>
      <c s="55" r="AA206"/>
    </row>
    <row customHeight="1" r="207" ht="20.25">
      <c s="18" r="A207">
        <v>205.0</v>
      </c>
      <c t="s" s="218" r="C207">
        <v>1526</v>
      </c>
      <c t="s" s="113" r="E207">
        <v>1527</v>
      </c>
      <c s="193" r="F207">
        <v>2520.0</v>
      </c>
      <c s="193" r="G207">
        <v>2640.0</v>
      </c>
      <c s="195" r="H207">
        <v>2760.0</v>
      </c>
      <c s="54" r="I207"/>
      <c s="55" r="J207"/>
      <c s="55" r="K207"/>
      <c s="55" r="L207"/>
      <c s="55" r="M207"/>
      <c s="55" r="N207"/>
      <c s="55" r="O207"/>
      <c s="55" r="P207"/>
      <c s="55" r="Q207"/>
      <c s="55" r="R207"/>
      <c s="55" r="S207"/>
      <c s="55" r="T207"/>
      <c s="55" r="U207"/>
      <c s="55" r="V207"/>
      <c s="55" r="W207"/>
      <c s="55" r="X207"/>
      <c s="55" r="Y207"/>
      <c s="55" r="Z207"/>
      <c s="55" r="AA207"/>
    </row>
    <row customHeight="1" r="208" ht="20.25">
      <c s="18" r="A208">
        <v>206.0</v>
      </c>
      <c t="s" s="28" r="B208">
        <v>1528</v>
      </c>
      <c t="s" s="68" r="C208">
        <v>1529</v>
      </c>
      <c s="41" r="D208">
        <v>295.0</v>
      </c>
      <c t="s" s="42" r="E208">
        <v>1530</v>
      </c>
      <c s="76" r="F208">
        <v>1796.0</v>
      </c>
      <c s="76" r="G208">
        <v>1881.0</v>
      </c>
      <c s="78" r="H208">
        <v>1967.0</v>
      </c>
      <c s="54" r="I208"/>
      <c s="55" r="J208"/>
      <c s="55" r="K208"/>
      <c s="55" r="L208"/>
      <c s="55" r="M208"/>
      <c s="55" r="N208"/>
      <c s="55" r="O208"/>
      <c s="55" r="P208"/>
      <c s="55" r="Q208"/>
      <c s="55" r="R208"/>
      <c s="55" r="S208"/>
      <c s="55" r="T208"/>
      <c s="55" r="U208"/>
      <c s="55" r="V208"/>
      <c s="55" r="W208"/>
      <c s="55" r="X208"/>
      <c s="55" r="Y208"/>
      <c s="55" r="Z208"/>
      <c s="55" r="AA208"/>
    </row>
    <row customHeight="1" r="209" ht="20.25">
      <c s="18" r="A209">
        <v>207.0</v>
      </c>
      <c t="s" s="68" r="C209">
        <v>1532</v>
      </c>
      <c t="s" s="42" r="E209">
        <v>1533</v>
      </c>
      <c s="76" r="F209">
        <v>1937.0</v>
      </c>
      <c s="76" r="G209">
        <v>2030.0</v>
      </c>
      <c s="78" r="H209">
        <v>2122.0</v>
      </c>
      <c s="54" r="I209"/>
      <c s="55" r="J209"/>
      <c s="55" r="K209"/>
      <c s="55" r="L209"/>
      <c s="55" r="M209"/>
      <c s="55" r="N209"/>
      <c s="55" r="O209"/>
      <c s="55" r="P209"/>
      <c s="55" r="Q209"/>
      <c s="55" r="R209"/>
      <c s="55" r="S209"/>
      <c s="55" r="T209"/>
      <c s="55" r="U209"/>
      <c s="55" r="V209"/>
      <c s="55" r="W209"/>
      <c s="55" r="X209"/>
      <c s="55" r="Y209"/>
      <c s="55" r="Z209"/>
      <c s="55" r="AA209"/>
    </row>
    <row customHeight="1" r="210" ht="20.25">
      <c s="18" r="A210">
        <v>208.0</v>
      </c>
      <c t="s" s="108" r="B210">
        <v>1535</v>
      </c>
      <c t="s" s="218" r="C210">
        <v>1536</v>
      </c>
      <c s="36" r="D210">
        <v>296.0</v>
      </c>
      <c t="s" s="113" r="E210">
        <v>1537</v>
      </c>
      <c s="138" r="F210">
        <v>2562.0</v>
      </c>
      <c s="138" r="G210">
        <v>2684.0</v>
      </c>
      <c s="141" r="H210">
        <v>2806.0</v>
      </c>
      <c s="54" r="I210"/>
      <c s="55" r="J210"/>
      <c s="55" r="K210"/>
      <c s="55" r="L210"/>
      <c s="55" r="M210"/>
      <c s="55" r="N210"/>
      <c s="55" r="O210"/>
      <c s="55" r="P210"/>
      <c s="55" r="Q210"/>
      <c s="55" r="R210"/>
      <c s="55" r="S210"/>
      <c s="55" r="T210"/>
      <c s="55" r="U210"/>
      <c s="55" r="V210"/>
      <c s="55" r="W210"/>
      <c s="55" r="X210"/>
      <c s="55" r="Y210"/>
      <c s="55" r="Z210"/>
      <c s="55" r="AA210"/>
    </row>
    <row customHeight="1" r="211" ht="20.25">
      <c s="18" r="A211">
        <v>209.0</v>
      </c>
      <c t="s" s="218" r="C211">
        <v>1538</v>
      </c>
      <c t="s" s="113" r="E211">
        <v>1539</v>
      </c>
      <c s="193" r="F211">
        <v>2688.0</v>
      </c>
      <c s="193" r="G211">
        <v>2816.0</v>
      </c>
      <c s="195" r="H211">
        <v>2944.0</v>
      </c>
      <c s="54" r="I211"/>
      <c s="55" r="J211"/>
      <c s="55" r="K211"/>
      <c s="55" r="L211"/>
      <c s="55" r="M211"/>
      <c s="55" r="N211"/>
      <c s="55" r="O211"/>
      <c s="55" r="P211"/>
      <c s="55" r="Q211"/>
      <c s="55" r="R211"/>
      <c s="55" r="S211"/>
      <c s="55" r="T211"/>
      <c s="55" r="U211"/>
      <c s="55" r="V211"/>
      <c s="55" r="W211"/>
      <c s="55" r="X211"/>
      <c s="55" r="Y211"/>
      <c s="55" r="Z211"/>
      <c s="55" r="AA211"/>
    </row>
    <row customHeight="1" r="212" ht="20.25">
      <c s="18" r="A212">
        <v>212.0</v>
      </c>
      <c t="s" s="28" r="B212">
        <v>1540</v>
      </c>
      <c t="s" s="68" r="C212">
        <v>1541</v>
      </c>
      <c s="41" r="D212">
        <v>305.0</v>
      </c>
      <c t="s" s="42" r="E212">
        <v>1542</v>
      </c>
      <c s="76" r="F212">
        <v>1483.0</v>
      </c>
      <c s="76" r="G212">
        <v>1526.0</v>
      </c>
      <c s="78" r="H212">
        <v>1584.0</v>
      </c>
      <c s="54" r="I212"/>
      <c s="55" r="J212"/>
      <c s="55" r="K212"/>
      <c s="55" r="L212"/>
      <c s="55" r="M212"/>
      <c s="55" r="N212"/>
      <c s="55" r="O212"/>
      <c s="55" r="P212"/>
      <c s="55" r="Q212"/>
      <c s="55" r="R212"/>
      <c s="55" r="S212"/>
      <c s="55" r="T212"/>
      <c s="55" r="U212"/>
      <c s="55" r="V212"/>
      <c s="55" r="W212"/>
      <c s="55" r="X212"/>
      <c s="55" r="Y212"/>
      <c s="55" r="Z212"/>
      <c s="55" r="AA212"/>
    </row>
    <row customHeight="1" r="213" ht="20.25">
      <c s="18" r="A213">
        <v>213.0</v>
      </c>
      <c t="s" s="108" r="B213">
        <v>1545</v>
      </c>
      <c t="s" s="197" r="C213">
        <v>1546</v>
      </c>
      <c s="36" r="D213">
        <v>306.0</v>
      </c>
      <c t="s" s="113" r="E213">
        <v>1547</v>
      </c>
      <c s="138" r="F213">
        <v>1100.0</v>
      </c>
      <c s="138" r="G213">
        <v>1100.0</v>
      </c>
      <c s="141" r="H213">
        <v>1100.0</v>
      </c>
      <c s="54" r="I213"/>
      <c s="55" r="J213"/>
      <c s="55" r="K213"/>
      <c s="55" r="L213"/>
      <c s="55" r="M213"/>
      <c s="55" r="N213"/>
      <c s="55" r="O213"/>
      <c s="55" r="P213"/>
      <c s="55" r="Q213"/>
      <c s="55" r="R213"/>
      <c s="55" r="S213"/>
      <c s="55" r="T213"/>
      <c s="55" r="U213"/>
      <c s="55" r="V213"/>
      <c s="55" r="W213"/>
      <c s="55" r="X213"/>
      <c s="55" r="Y213"/>
      <c s="55" r="Z213"/>
      <c s="55" r="AA213"/>
    </row>
    <row customHeight="1" r="214" ht="20.25">
      <c s="18" r="A214">
        <v>214.0</v>
      </c>
      <c t="s" s="197" r="C214">
        <v>1548</v>
      </c>
      <c t="s" s="113" r="E214">
        <v>1549</v>
      </c>
      <c s="193" r="F214">
        <v>1150.0</v>
      </c>
      <c s="193" r="G214">
        <v>1150.0</v>
      </c>
      <c s="195" r="H214">
        <v>1150.0</v>
      </c>
      <c s="54" r="I214"/>
      <c s="55" r="J214"/>
      <c s="55" r="K214"/>
      <c s="55" r="L214"/>
      <c s="55" r="M214"/>
      <c s="55" r="N214"/>
      <c s="55" r="O214"/>
      <c s="55" r="P214"/>
      <c s="55" r="Q214"/>
      <c s="55" r="R214"/>
      <c s="55" r="S214"/>
      <c s="55" r="T214"/>
      <c s="55" r="U214"/>
      <c s="55" r="V214"/>
      <c s="55" r="W214"/>
      <c s="55" r="X214"/>
      <c s="55" r="Y214"/>
      <c s="55" r="Z214"/>
      <c s="55" r="AA214"/>
    </row>
    <row customHeight="1" r="215" ht="20.25">
      <c s="18" r="A215">
        <v>215.0</v>
      </c>
      <c t="s" s="28" r="B215">
        <v>1550</v>
      </c>
      <c t="s" s="68" r="C215">
        <v>1551</v>
      </c>
      <c s="41" r="D215">
        <v>307.0</v>
      </c>
      <c t="s" s="42" r="E215">
        <v>1552</v>
      </c>
      <c s="76" r="F215">
        <v>2478.0</v>
      </c>
      <c s="76" r="G215">
        <v>2596.0</v>
      </c>
      <c s="78" r="H215">
        <v>2714.0</v>
      </c>
      <c s="54" r="I215"/>
      <c s="55" r="J215"/>
      <c s="55" r="K215"/>
      <c s="55" r="L215"/>
      <c s="55" r="M215"/>
      <c s="55" r="N215"/>
      <c s="55" r="O215"/>
      <c s="55" r="P215"/>
      <c s="55" r="Q215"/>
      <c s="55" r="R215"/>
      <c s="55" r="S215"/>
      <c s="55" r="T215"/>
      <c s="55" r="U215"/>
      <c s="55" r="V215"/>
      <c s="55" r="W215"/>
      <c s="55" r="X215"/>
      <c s="55" r="Y215"/>
      <c s="55" r="Z215"/>
      <c s="55" r="AA215"/>
    </row>
    <row customHeight="1" r="216" ht="20.25">
      <c s="18" r="A216">
        <v>216.0</v>
      </c>
      <c t="s" s="40" r="C216">
        <v>1553</v>
      </c>
      <c t="s" s="42" r="E216">
        <v>1554</v>
      </c>
      <c s="76" r="F216">
        <v>2562.0</v>
      </c>
      <c s="76" r="G216">
        <v>2684.0</v>
      </c>
      <c s="78" r="H216">
        <v>2806.0</v>
      </c>
      <c s="54" r="I216"/>
      <c s="55" r="J216"/>
      <c s="55" r="K216"/>
      <c s="55" r="L216"/>
      <c s="55" r="M216"/>
      <c s="55" r="N216"/>
      <c s="55" r="O216"/>
      <c s="55" r="P216"/>
      <c s="55" r="Q216"/>
      <c s="55" r="R216"/>
      <c s="55" r="S216"/>
      <c s="55" r="T216"/>
      <c s="55" r="U216"/>
      <c s="55" r="V216"/>
      <c s="55" r="W216"/>
      <c s="55" r="X216"/>
      <c s="55" r="Y216"/>
      <c s="55" r="Z216"/>
      <c s="55" r="AA216"/>
    </row>
    <row customHeight="1" r="217" ht="20.25">
      <c s="18" r="A217">
        <v>217.0</v>
      </c>
      <c t="s" s="108" r="B217">
        <v>1555</v>
      </c>
      <c s="218" r="C217"/>
      <c s="36" r="D217">
        <v>308.0</v>
      </c>
      <c s="242" r="E217">
        <v>308.0</v>
      </c>
      <c s="57" r="F217">
        <v>1092.0</v>
      </c>
      <c s="57" r="G217">
        <v>1144.0</v>
      </c>
      <c s="58" r="H217">
        <v>1196.0</v>
      </c>
      <c s="54" r="I217"/>
      <c s="55" r="J217"/>
      <c s="55" r="K217"/>
      <c s="55" r="L217"/>
      <c s="55" r="M217"/>
      <c s="55" r="N217"/>
      <c s="55" r="O217"/>
      <c s="55" r="P217"/>
      <c s="55" r="Q217"/>
      <c s="55" r="R217"/>
      <c s="55" r="S217"/>
      <c s="55" r="T217"/>
      <c s="55" r="U217"/>
      <c s="55" r="V217"/>
      <c s="55" r="W217"/>
      <c s="55" r="X217"/>
      <c s="55" r="Y217"/>
      <c s="55" r="Z217"/>
      <c s="55" r="AA217"/>
    </row>
    <row customHeight="1" r="218" ht="20.25">
      <c s="18" r="A218">
        <v>220.0</v>
      </c>
      <c t="s" s="28" r="B218">
        <v>1556</v>
      </c>
      <c t="s" s="68" r="C218">
        <v>1557</v>
      </c>
      <c s="41" r="D218">
        <v>310.0</v>
      </c>
      <c t="s" s="42" r="E218">
        <v>1558</v>
      </c>
      <c s="76" r="F218">
        <v>2562.0</v>
      </c>
      <c s="76" r="G218">
        <v>2684.0</v>
      </c>
      <c s="78" r="H218">
        <v>2806.0</v>
      </c>
      <c s="54" r="I218"/>
      <c s="55" r="J218"/>
      <c s="55" r="K218"/>
      <c s="55" r="L218"/>
      <c s="55" r="M218"/>
      <c s="55" r="N218"/>
      <c s="55" r="O218"/>
      <c s="55" r="P218"/>
      <c s="55" r="Q218"/>
      <c s="55" r="R218"/>
      <c s="55" r="S218"/>
      <c s="55" r="T218"/>
      <c s="55" r="U218"/>
      <c s="55" r="V218"/>
      <c s="55" r="W218"/>
      <c s="55" r="X218"/>
      <c s="55" r="Y218"/>
      <c s="55" r="Z218"/>
      <c s="55" r="AA218"/>
    </row>
    <row customHeight="1" r="219" ht="20.25">
      <c s="18" r="A219">
        <v>225.0</v>
      </c>
      <c t="s" s="108" r="B219">
        <v>1559</v>
      </c>
      <c t="s" s="218" r="C219">
        <v>1560</v>
      </c>
      <c s="36" r="D219">
        <v>314.0</v>
      </c>
      <c t="s" s="113" r="E219">
        <v>1561</v>
      </c>
      <c s="138" r="F219">
        <v>2352.0</v>
      </c>
      <c s="138" r="G219">
        <v>2464.0</v>
      </c>
      <c s="141" r="H219">
        <v>2576.0</v>
      </c>
      <c s="54" r="I219"/>
      <c s="55" r="J219"/>
      <c s="55" r="K219"/>
      <c s="55" r="L219"/>
      <c s="55" r="M219"/>
      <c s="55" r="N219"/>
      <c s="55" r="O219"/>
      <c s="55" r="P219"/>
      <c s="55" r="Q219"/>
      <c s="55" r="R219"/>
      <c s="55" r="S219"/>
      <c s="55" r="T219"/>
      <c s="55" r="U219"/>
      <c s="55" r="V219"/>
      <c s="55" r="W219"/>
      <c s="55" r="X219"/>
      <c s="55" r="Y219"/>
      <c s="55" r="Z219"/>
      <c s="55" r="AA219"/>
    </row>
    <row customHeight="1" r="220" ht="20.25">
      <c s="18" r="A220">
        <v>226.0</v>
      </c>
      <c t="s" s="218" r="C220">
        <v>1562</v>
      </c>
      <c t="s" s="113" r="E220">
        <v>1563</v>
      </c>
      <c s="193" r="F220">
        <v>2478.0</v>
      </c>
      <c s="193" r="G220">
        <v>2596.0</v>
      </c>
      <c s="195" r="H220">
        <v>2714.0</v>
      </c>
      <c s="54" r="I220"/>
      <c s="55" r="J220"/>
      <c s="55" r="K220"/>
      <c s="55" r="L220"/>
      <c s="55" r="M220"/>
      <c s="55" r="N220"/>
      <c s="55" r="O220"/>
      <c s="55" r="P220"/>
      <c s="55" r="Q220"/>
      <c s="55" r="R220"/>
      <c s="55" r="S220"/>
      <c s="55" r="T220"/>
      <c s="55" r="U220"/>
      <c s="55" r="V220"/>
      <c s="55" r="W220"/>
      <c s="55" r="X220"/>
      <c s="55" r="Y220"/>
      <c s="55" r="Z220"/>
      <c s="55" r="AA220"/>
    </row>
    <row customHeight="1" r="221" ht="20.25">
      <c s="18" r="A221">
        <v>227.0</v>
      </c>
      <c t="s" s="28" r="B221">
        <v>1564</v>
      </c>
      <c t="s" s="40" r="C221">
        <v>1565</v>
      </c>
      <c s="41" r="D221">
        <v>315.0</v>
      </c>
      <c t="s" s="42" r="E221">
        <v>1566</v>
      </c>
      <c s="72" r="F221">
        <v>2032.0</v>
      </c>
      <c s="72" r="G221">
        <v>2129.0</v>
      </c>
      <c s="73" r="H221">
        <v>2225.0</v>
      </c>
      <c s="54" r="I221"/>
      <c s="55" r="J221"/>
      <c s="55" r="K221"/>
      <c s="55" r="L221"/>
      <c s="55" r="M221"/>
      <c s="55" r="N221"/>
      <c s="55" r="O221"/>
      <c s="55" r="P221"/>
      <c s="55" r="Q221"/>
      <c s="55" r="R221"/>
      <c s="55" r="S221"/>
      <c s="55" r="T221"/>
      <c s="55" r="U221"/>
      <c s="55" r="V221"/>
      <c s="55" r="W221"/>
      <c s="55" r="X221"/>
      <c s="55" r="Y221"/>
      <c s="55" r="Z221"/>
      <c s="55" r="AA221"/>
    </row>
    <row customHeight="1" r="222" ht="20.25">
      <c s="18" r="A222">
        <v>228.0</v>
      </c>
      <c t="s" s="40" r="C222">
        <v>1567</v>
      </c>
      <c t="s" s="42" r="E222">
        <v>1568</v>
      </c>
      <c s="97" r="F222">
        <v>2032.0</v>
      </c>
      <c s="97" r="G222">
        <v>2129.0</v>
      </c>
      <c s="98" r="H222">
        <v>2225.0</v>
      </c>
      <c s="54" r="I222"/>
      <c s="55" r="J222"/>
      <c s="55" r="K222"/>
      <c s="55" r="L222"/>
      <c s="55" r="M222"/>
      <c s="55" r="N222"/>
      <c s="55" r="O222"/>
      <c s="55" r="P222"/>
      <c s="55" r="Q222"/>
      <c s="55" r="R222"/>
      <c s="55" r="S222"/>
      <c s="55" r="T222"/>
      <c s="55" r="U222"/>
      <c s="55" r="V222"/>
      <c s="55" r="W222"/>
      <c s="55" r="X222"/>
      <c s="55" r="Y222"/>
      <c s="55" r="Z222"/>
      <c s="55" r="AA222"/>
    </row>
    <row customHeight="1" r="223" ht="20.25">
      <c s="18" r="A223">
        <v>229.0</v>
      </c>
      <c t="s" s="108" r="B223">
        <v>1569</v>
      </c>
      <c t="s" s="218" r="C223">
        <v>1570</v>
      </c>
      <c s="36" r="D223">
        <v>316.0</v>
      </c>
      <c t="s" s="113" r="E223">
        <v>1571</v>
      </c>
      <c s="138" r="F223">
        <v>1843.0</v>
      </c>
      <c s="138" r="G223">
        <v>1931.0</v>
      </c>
      <c s="141" r="H223">
        <v>2018.0</v>
      </c>
      <c s="54" r="I223"/>
      <c s="55" r="J223"/>
      <c s="55" r="K223"/>
      <c s="55" r="L223"/>
      <c s="55" r="M223"/>
      <c s="55" r="N223"/>
      <c s="55" r="O223"/>
      <c s="55" r="P223"/>
      <c s="55" r="Q223"/>
      <c s="55" r="R223"/>
      <c s="55" r="S223"/>
      <c s="55" r="T223"/>
      <c s="55" r="U223"/>
      <c s="55" r="V223"/>
      <c s="55" r="W223"/>
      <c s="55" r="X223"/>
      <c s="55" r="Y223"/>
      <c s="55" r="Z223"/>
      <c s="55" r="AA223"/>
    </row>
    <row customHeight="1" r="224" ht="20.25">
      <c s="18" r="A224">
        <v>230.0</v>
      </c>
      <c t="s" s="218" r="C224">
        <v>1572</v>
      </c>
      <c t="s" s="113" r="E224">
        <v>1573</v>
      </c>
      <c s="169" r="F224">
        <v>2363.0</v>
      </c>
      <c s="169" r="G224">
        <v>2475.0</v>
      </c>
      <c s="170" r="H224">
        <v>2588.0</v>
      </c>
      <c s="54" r="I224"/>
      <c s="55" r="J224"/>
      <c s="55" r="K224"/>
      <c s="55" r="L224"/>
      <c s="55" r="M224"/>
      <c s="55" r="N224"/>
      <c s="55" r="O224"/>
      <c s="55" r="P224"/>
      <c s="55" r="Q224"/>
      <c s="55" r="R224"/>
      <c s="55" r="S224"/>
      <c s="55" r="T224"/>
      <c s="55" r="U224"/>
      <c s="55" r="V224"/>
      <c s="55" r="W224"/>
      <c s="55" r="X224"/>
      <c s="55" r="Y224"/>
      <c s="55" r="Z224"/>
      <c s="55" r="AA224"/>
    </row>
    <row customHeight="1" r="225" ht="20.25">
      <c s="18" r="A225">
        <v>231.0</v>
      </c>
      <c t="s" s="218" r="C225">
        <v>1574</v>
      </c>
      <c t="s" s="113" r="E225">
        <v>1575</v>
      </c>
      <c s="193" r="F225">
        <v>1890.0</v>
      </c>
      <c s="193" r="G225">
        <v>1980.0</v>
      </c>
      <c s="195" r="H225">
        <v>2070.0</v>
      </c>
      <c s="54" r="I225"/>
      <c s="55" r="J225"/>
      <c s="55" r="K225"/>
      <c s="55" r="L225"/>
      <c s="55" r="M225"/>
      <c s="55" r="N225"/>
      <c s="55" r="O225"/>
      <c s="55" r="P225"/>
      <c s="55" r="Q225"/>
      <c s="55" r="R225"/>
      <c s="55" r="S225"/>
      <c s="55" r="T225"/>
      <c s="55" r="U225"/>
      <c s="55" r="V225"/>
      <c s="55" r="W225"/>
      <c s="55" r="X225"/>
      <c s="55" r="Y225"/>
      <c s="55" r="Z225"/>
      <c s="55" r="AA225"/>
    </row>
    <row customHeight="1" r="226" ht="20.25">
      <c s="18" r="A226">
        <v>232.0</v>
      </c>
      <c t="s" s="129" r="B226">
        <v>1576</v>
      </c>
      <c t="s" s="68" r="C226">
        <v>1577</v>
      </c>
      <c s="41" r="D226">
        <v>319.0</v>
      </c>
      <c t="s" s="42" r="E226">
        <v>1578</v>
      </c>
      <c s="76" r="F226">
        <v>1843.0</v>
      </c>
      <c s="76" r="G226">
        <v>1931.0</v>
      </c>
      <c s="78" r="H226">
        <v>2018.0</v>
      </c>
      <c s="54" r="I226"/>
      <c s="55" r="J226"/>
      <c s="55" r="K226"/>
      <c s="55" r="L226"/>
      <c s="55" r="M226"/>
      <c s="55" r="N226"/>
      <c s="55" r="O226"/>
      <c s="55" r="P226"/>
      <c s="55" r="Q226"/>
      <c s="55" r="R226"/>
      <c s="55" r="S226"/>
      <c s="55" r="T226"/>
      <c s="55" r="U226"/>
      <c s="55" r="V226"/>
      <c s="55" r="W226"/>
      <c s="55" r="X226"/>
      <c s="55" r="Y226"/>
      <c s="55" r="Z226"/>
      <c s="55" r="AA226"/>
    </row>
    <row customHeight="1" r="227" ht="20.25">
      <c s="18" r="A227">
        <v>233.0</v>
      </c>
      <c t="s" s="108" r="B227">
        <v>1581</v>
      </c>
      <c t="s" s="218" r="C227">
        <v>1583</v>
      </c>
      <c s="36" r="D227">
        <v>320.0</v>
      </c>
      <c t="s" s="113" r="E227">
        <v>1585</v>
      </c>
      <c s="57" r="F227">
        <v>2457.0</v>
      </c>
      <c s="57" r="G227">
        <v>2574.0</v>
      </c>
      <c s="58" r="H227">
        <v>2691.0</v>
      </c>
      <c s="54" r="I227"/>
      <c s="55" r="J227"/>
      <c s="55" r="K227"/>
      <c s="55" r="L227"/>
      <c s="55" r="M227"/>
      <c s="55" r="N227"/>
      <c s="55" r="O227"/>
      <c s="55" r="P227"/>
      <c s="55" r="Q227"/>
      <c s="55" r="R227"/>
      <c s="55" r="S227"/>
      <c s="55" r="T227"/>
      <c s="55" r="U227"/>
      <c s="55" r="V227"/>
      <c s="55" r="W227"/>
      <c s="55" r="X227"/>
      <c s="55" r="Y227"/>
      <c s="55" r="Z227"/>
      <c s="55" r="AA227"/>
    </row>
    <row customHeight="1" r="228" ht="20.25">
      <c s="18" r="A228">
        <v>234.0</v>
      </c>
      <c t="s" s="28" r="B228">
        <v>1587</v>
      </c>
      <c t="s" s="40" r="C228">
        <v>1588</v>
      </c>
      <c s="300" r="D228">
        <v>321.0</v>
      </c>
      <c t="s" s="301" r="E228">
        <v>1592</v>
      </c>
      <c s="76" r="F228">
        <v>1985.0</v>
      </c>
      <c s="76" r="G228">
        <v>2079.0</v>
      </c>
      <c s="78" r="H228">
        <v>2174.0</v>
      </c>
      <c s="54" r="I228"/>
      <c s="55" r="J228"/>
      <c s="55" r="K228"/>
      <c s="55" r="L228"/>
      <c s="55" r="M228"/>
      <c s="55" r="N228"/>
      <c s="55" r="O228"/>
      <c s="55" r="P228"/>
      <c s="55" r="Q228"/>
      <c s="55" r="R228"/>
      <c s="55" r="S228"/>
      <c s="55" r="T228"/>
      <c s="55" r="U228"/>
      <c s="55" r="V228"/>
      <c s="55" r="W228"/>
      <c s="55" r="X228"/>
      <c s="55" r="Y228"/>
      <c s="55" r="Z228"/>
      <c s="55" r="AA228"/>
    </row>
    <row customHeight="1" r="229" ht="20.25">
      <c s="18" r="A229">
        <v>235.0</v>
      </c>
      <c t="s" s="108" r="B229">
        <v>1595</v>
      </c>
      <c t="s" s="218" r="C229">
        <v>1596</v>
      </c>
      <c s="36" r="D229">
        <v>322.0</v>
      </c>
      <c t="s" s="113" r="E229">
        <v>1597</v>
      </c>
      <c s="138" r="F229">
        <v>2478.0</v>
      </c>
      <c s="138" r="G229">
        <v>2596.0</v>
      </c>
      <c s="141" r="H229">
        <v>2714.0</v>
      </c>
      <c s="54" r="I229"/>
      <c s="55" r="J229"/>
      <c s="55" r="K229"/>
      <c s="55" r="L229"/>
      <c s="55" r="M229"/>
      <c s="55" r="N229"/>
      <c s="55" r="O229"/>
      <c s="55" r="P229"/>
      <c s="55" r="Q229"/>
      <c s="55" r="R229"/>
      <c s="55" r="S229"/>
      <c s="55" r="T229"/>
      <c s="55" r="U229"/>
      <c s="55" r="V229"/>
      <c s="55" r="W229"/>
      <c s="55" r="X229"/>
      <c s="55" r="Y229"/>
      <c s="55" r="Z229"/>
      <c s="55" r="AA229"/>
    </row>
    <row customHeight="1" r="230" ht="20.25">
      <c s="18" r="A230">
        <v>236.0</v>
      </c>
      <c t="s" s="218" r="C230">
        <v>1598</v>
      </c>
      <c t="s" s="113" r="E230">
        <v>1599</v>
      </c>
      <c s="193" r="F230">
        <v>2604.0</v>
      </c>
      <c s="193" r="G230">
        <v>2728.0</v>
      </c>
      <c s="195" r="H230">
        <v>2852.0</v>
      </c>
      <c s="54" r="I230"/>
      <c s="66" r="J230"/>
      <c s="55" r="K230"/>
      <c s="55" r="L230"/>
      <c s="55" r="M230"/>
      <c s="55" r="N230"/>
      <c s="55" r="O230"/>
      <c s="55" r="P230"/>
      <c s="55" r="Q230"/>
      <c s="55" r="R230"/>
      <c s="55" r="S230"/>
      <c s="55" r="T230"/>
      <c s="55" r="U230"/>
      <c s="55" r="V230"/>
      <c s="55" r="W230"/>
      <c s="55" r="X230"/>
      <c s="55" r="Y230"/>
      <c s="55" r="Z230"/>
      <c s="55" r="AA230"/>
    </row>
    <row customHeight="1" r="231" ht="20.25">
      <c s="18" r="A231">
        <v>237.0</v>
      </c>
      <c t="s" s="28" r="B231">
        <v>1600</v>
      </c>
      <c t="s" s="68" r="C231">
        <v>1601</v>
      </c>
      <c s="41" r="D231">
        <v>323.0</v>
      </c>
      <c t="s" s="42" r="E231">
        <v>1602</v>
      </c>
      <c s="76" r="F231">
        <v>2478.0</v>
      </c>
      <c s="76" r="G231">
        <v>2596.0</v>
      </c>
      <c s="78" r="H231">
        <v>2714.0</v>
      </c>
      <c s="54" r="I231"/>
      <c s="55" r="J231"/>
      <c s="55" r="K231"/>
      <c s="55" r="L231"/>
      <c s="55" r="M231"/>
      <c s="55" r="N231"/>
      <c s="55" r="O231"/>
      <c s="55" r="P231"/>
      <c s="55" r="Q231"/>
      <c s="55" r="R231"/>
      <c s="55" r="S231"/>
      <c s="55" r="T231"/>
      <c s="55" r="U231"/>
      <c s="55" r="V231"/>
      <c s="55" r="W231"/>
      <c s="55" r="X231"/>
      <c s="55" r="Y231"/>
      <c s="55" r="Z231"/>
      <c s="55" r="AA231"/>
    </row>
    <row customHeight="1" r="232" ht="20.25">
      <c s="18" r="A232">
        <v>238.0</v>
      </c>
      <c t="s" s="68" r="C232">
        <v>1603</v>
      </c>
      <c t="s" s="42" r="E232">
        <v>1604</v>
      </c>
      <c s="76" r="F232">
        <v>2478.0</v>
      </c>
      <c s="76" r="G232">
        <v>2596.0</v>
      </c>
      <c s="78" r="H232">
        <v>2714.0</v>
      </c>
      <c s="54" r="I232"/>
      <c s="55" r="J232"/>
      <c s="55" r="K232"/>
      <c s="55" r="L232"/>
      <c s="55" r="M232"/>
      <c s="55" r="N232"/>
      <c s="55" r="O232"/>
      <c s="55" r="P232"/>
      <c s="55" r="Q232"/>
      <c s="55" r="R232"/>
      <c s="55" r="S232"/>
      <c s="55" r="T232"/>
      <c s="55" r="U232"/>
      <c s="55" r="V232"/>
      <c s="55" r="W232"/>
      <c s="55" r="X232"/>
      <c s="55" r="Y232"/>
      <c s="55" r="Z232"/>
      <c s="55" r="AA232"/>
    </row>
    <row customHeight="1" r="233" ht="20.25">
      <c s="18" r="A233">
        <v>239.0</v>
      </c>
      <c t="s" s="108" r="B233">
        <v>1605</v>
      </c>
      <c t="s" s="218" r="C233">
        <v>1606</v>
      </c>
      <c s="36" r="D233">
        <v>324.0</v>
      </c>
      <c t="s" s="113" r="E233">
        <v>1608</v>
      </c>
      <c s="57" r="F233">
        <v>2730.0</v>
      </c>
      <c s="57" r="G233">
        <v>2860.0</v>
      </c>
      <c s="58" r="H233">
        <v>2990.0</v>
      </c>
      <c s="54" r="I233"/>
      <c s="55" r="J233"/>
      <c s="55" r="K233"/>
      <c s="55" r="L233"/>
      <c s="55" r="M233"/>
      <c s="55" r="N233"/>
      <c s="55" r="O233"/>
      <c s="55" r="P233"/>
      <c s="55" r="Q233"/>
      <c s="55" r="R233"/>
      <c s="55" r="S233"/>
      <c s="55" r="T233"/>
      <c s="55" r="U233"/>
      <c s="55" r="V233"/>
      <c s="55" r="W233"/>
      <c s="55" r="X233"/>
      <c s="55" r="Y233"/>
      <c s="55" r="Z233"/>
      <c s="55" r="AA233"/>
    </row>
    <row customHeight="1" r="234" ht="20.25">
      <c s="18" r="A234">
        <v>240.0</v>
      </c>
      <c t="s" s="129" r="B234">
        <v>1609</v>
      </c>
      <c t="s" s="68" r="C234">
        <v>1610</v>
      </c>
      <c s="41" r="D234">
        <v>325.0</v>
      </c>
      <c t="s" s="42" r="E234">
        <v>1611</v>
      </c>
      <c s="76" r="F234">
        <v>1937.0</v>
      </c>
      <c s="76" r="G234">
        <v>2030.0</v>
      </c>
      <c s="78" r="H234">
        <v>2122.0</v>
      </c>
      <c s="54" r="I234"/>
      <c s="55" r="J234"/>
      <c s="55" r="K234"/>
      <c s="55" r="L234"/>
      <c s="55" r="M234"/>
      <c s="55" r="N234"/>
      <c s="55" r="O234"/>
      <c s="55" r="P234"/>
      <c s="55" r="Q234"/>
      <c s="55" r="R234"/>
      <c s="55" r="S234"/>
      <c s="55" r="T234"/>
      <c s="55" r="U234"/>
      <c s="55" r="V234"/>
      <c s="55" r="W234"/>
      <c s="55" r="X234"/>
      <c s="55" r="Y234"/>
      <c s="55" r="Z234"/>
      <c s="55" r="AA234"/>
    </row>
    <row customHeight="1" r="235" ht="20.25">
      <c s="18" r="A235">
        <v>241.0</v>
      </c>
      <c t="s" s="68" r="C235">
        <v>1612</v>
      </c>
      <c t="s" s="42" r="E235">
        <v>1613</v>
      </c>
      <c s="76" r="F235">
        <v>1843.0</v>
      </c>
      <c s="76" r="G235">
        <v>1931.0</v>
      </c>
      <c s="78" r="H235">
        <v>2018.0</v>
      </c>
      <c s="54" r="I235"/>
      <c s="55" r="J235"/>
      <c s="55" r="K235"/>
      <c s="55" r="L235"/>
      <c s="55" r="M235"/>
      <c s="55" r="N235"/>
      <c s="55" r="O235"/>
      <c s="55" r="P235"/>
      <c s="55" r="Q235"/>
      <c s="55" r="R235"/>
      <c s="55" r="S235"/>
      <c s="55" r="T235"/>
      <c s="55" r="U235"/>
      <c s="55" r="V235"/>
      <c s="55" r="W235"/>
      <c s="55" r="X235"/>
      <c s="55" r="Y235"/>
      <c s="55" r="Z235"/>
      <c s="55" r="AA235"/>
    </row>
    <row customHeight="1" r="236" ht="20.25">
      <c s="18" r="A236">
        <v>242.0</v>
      </c>
      <c t="s" s="108" r="B236">
        <v>1614</v>
      </c>
      <c t="s" s="218" r="C236">
        <v>1615</v>
      </c>
      <c s="36" r="D236">
        <v>326.0</v>
      </c>
      <c t="s" s="113" r="E236">
        <v>1616</v>
      </c>
      <c s="138" r="F236">
        <v>1985.0</v>
      </c>
      <c s="138" r="G236">
        <v>2079.0</v>
      </c>
      <c s="141" r="H236">
        <v>2174.0</v>
      </c>
      <c s="54" r="I236"/>
      <c s="55" r="J236"/>
      <c s="55" r="K236"/>
      <c s="55" r="L236"/>
      <c s="55" r="M236"/>
      <c s="55" r="N236"/>
      <c s="55" r="O236"/>
      <c s="55" r="P236"/>
      <c s="55" r="Q236"/>
      <c s="55" r="R236"/>
      <c s="55" r="S236"/>
      <c s="55" r="T236"/>
      <c s="55" r="U236"/>
      <c s="55" r="V236"/>
      <c s="55" r="W236"/>
      <c s="55" r="X236"/>
      <c s="55" r="Y236"/>
      <c s="55" r="Z236"/>
      <c s="55" r="AA236"/>
    </row>
    <row customHeight="1" r="237" ht="20.25">
      <c s="18" r="A237">
        <v>243.0</v>
      </c>
      <c t="s" s="218" r="C237">
        <v>1617</v>
      </c>
      <c t="s" s="113" r="E237">
        <v>1618</v>
      </c>
      <c s="193" r="F237">
        <v>2126.0</v>
      </c>
      <c s="193" r="G237">
        <v>2228.0</v>
      </c>
      <c s="195" r="H237">
        <v>2329.0</v>
      </c>
      <c s="54" r="I237"/>
      <c s="55" r="J237"/>
      <c s="55" r="K237"/>
      <c s="55" r="L237"/>
      <c s="55" r="M237"/>
      <c s="55" r="N237"/>
      <c s="55" r="O237"/>
      <c s="55" r="P237"/>
      <c s="55" r="Q237"/>
      <c s="55" r="R237"/>
      <c s="55" r="S237"/>
      <c s="55" r="T237"/>
      <c s="55" r="U237"/>
      <c s="55" r="V237"/>
      <c s="55" r="W237"/>
      <c s="55" r="X237"/>
      <c s="55" r="Y237"/>
      <c s="55" r="Z237"/>
      <c s="55" r="AA237"/>
    </row>
    <row customHeight="1" r="238" ht="20.25">
      <c s="18" r="A238">
        <v>244.0</v>
      </c>
      <c t="s" s="28" r="B238">
        <v>1619</v>
      </c>
      <c t="s" s="68" r="C238">
        <v>1620</v>
      </c>
      <c s="41" r="D238">
        <v>327.0</v>
      </c>
      <c t="s" s="42" r="E238">
        <v>1621</v>
      </c>
      <c s="76" r="F238">
        <v>2562.0</v>
      </c>
      <c s="76" r="G238">
        <v>2684.0</v>
      </c>
      <c s="78" r="H238">
        <v>2806.0</v>
      </c>
      <c s="54" r="I238"/>
      <c s="55" r="J238"/>
      <c s="55" r="K238"/>
      <c s="55" r="L238"/>
      <c s="55" r="M238"/>
      <c s="55" r="N238"/>
      <c s="55" r="O238"/>
      <c s="55" r="P238"/>
      <c s="55" r="Q238"/>
      <c s="55" r="R238"/>
      <c s="55" r="S238"/>
      <c s="55" r="T238"/>
      <c s="55" r="U238"/>
      <c s="55" r="V238"/>
      <c s="55" r="W238"/>
      <c s="55" r="X238"/>
      <c s="55" r="Y238"/>
      <c s="55" r="Z238"/>
      <c s="55" r="AA238"/>
    </row>
    <row customHeight="1" r="239" ht="20.25">
      <c s="18" r="A239">
        <v>245.0</v>
      </c>
      <c t="s" s="68" r="C239">
        <v>1623</v>
      </c>
      <c t="s" s="42" r="E239">
        <v>1624</v>
      </c>
      <c s="76" r="F239">
        <v>2604.0</v>
      </c>
      <c s="76" r="G239">
        <v>2728.0</v>
      </c>
      <c s="78" r="H239">
        <v>2852.0</v>
      </c>
      <c s="54" r="I239"/>
      <c s="55" r="J239"/>
      <c s="55" r="K239"/>
      <c s="55" r="L239"/>
      <c s="55" r="M239"/>
      <c s="55" r="N239"/>
      <c s="55" r="O239"/>
      <c s="55" r="P239"/>
      <c s="55" r="Q239"/>
      <c s="55" r="R239"/>
      <c s="55" r="S239"/>
      <c s="55" r="T239"/>
      <c s="55" r="U239"/>
      <c s="55" r="V239"/>
      <c s="55" r="W239"/>
      <c s="55" r="X239"/>
      <c s="55" r="Y239"/>
      <c s="55" r="Z239"/>
      <c s="55" r="AA239"/>
    </row>
    <row customHeight="1" r="240" ht="20.25">
      <c s="18" r="A240">
        <v>246.0</v>
      </c>
      <c t="s" s="108" r="B240">
        <v>1625</v>
      </c>
      <c t="s" s="218" r="C240">
        <v>1626</v>
      </c>
      <c s="36" r="D240">
        <v>328.0</v>
      </c>
      <c t="s" s="113" r="E240">
        <v>1627</v>
      </c>
      <c s="138" r="F240">
        <v>2363.0</v>
      </c>
      <c s="138" r="G240">
        <v>2475.0</v>
      </c>
      <c s="141" r="H240">
        <v>2588.0</v>
      </c>
      <c s="54" r="I240"/>
      <c s="55" r="J240"/>
      <c s="55" r="K240"/>
      <c s="55" r="L240"/>
      <c s="55" r="M240"/>
      <c s="55" r="N240"/>
      <c s="55" r="O240"/>
      <c s="55" r="P240"/>
      <c s="55" r="Q240"/>
      <c s="55" r="R240"/>
      <c s="55" r="S240"/>
      <c s="55" r="T240"/>
      <c s="55" r="U240"/>
      <c s="55" r="V240"/>
      <c s="55" r="W240"/>
      <c s="55" r="X240"/>
      <c s="55" r="Y240"/>
      <c s="55" r="Z240"/>
      <c s="55" r="AA240"/>
    </row>
    <row customHeight="1" r="241" ht="20.25">
      <c s="18" r="A241">
        <v>247.0</v>
      </c>
      <c t="s" s="218" r="C241">
        <v>1628</v>
      </c>
      <c t="s" s="113" r="E241">
        <v>1629</v>
      </c>
      <c s="193" r="F241">
        <v>2504.0</v>
      </c>
      <c s="193" r="G241">
        <v>2624.0</v>
      </c>
      <c s="195" r="H241">
        <v>2743.0</v>
      </c>
      <c s="54" r="I241"/>
      <c s="55" r="J241"/>
      <c s="55" r="K241"/>
      <c s="55" r="L241"/>
      <c s="55" r="M241"/>
      <c s="55" r="N241"/>
      <c s="55" r="O241"/>
      <c s="55" r="P241"/>
      <c s="55" r="Q241"/>
      <c s="55" r="R241"/>
      <c s="55" r="S241"/>
      <c s="55" r="T241"/>
      <c s="55" r="U241"/>
      <c s="55" r="V241"/>
      <c s="55" r="W241"/>
      <c s="55" r="X241"/>
      <c s="55" r="Y241"/>
      <c s="55" r="Z241"/>
      <c s="55" r="AA241"/>
    </row>
    <row customHeight="1" r="242" ht="20.25">
      <c s="18" r="A242">
        <v>248.0</v>
      </c>
      <c t="s" s="28" r="B242">
        <v>1631</v>
      </c>
      <c t="s" s="68" r="C242">
        <v>1632</v>
      </c>
      <c s="41" r="D242">
        <v>329.0</v>
      </c>
      <c t="s" s="42" r="E242">
        <v>1633</v>
      </c>
      <c s="76" r="F242">
        <v>2646.0</v>
      </c>
      <c s="76" r="G242">
        <v>2772.0</v>
      </c>
      <c s="78" r="H242">
        <v>2898.0</v>
      </c>
      <c s="54" r="I242"/>
      <c s="55" r="J242"/>
      <c s="55" r="K242"/>
      <c s="55" r="L242"/>
      <c s="55" r="M242"/>
      <c s="55" r="N242"/>
      <c s="55" r="O242"/>
      <c s="55" r="P242"/>
      <c s="55" r="Q242"/>
      <c s="55" r="R242"/>
      <c s="55" r="S242"/>
      <c s="55" r="T242"/>
      <c s="55" r="U242"/>
      <c s="55" r="V242"/>
      <c s="55" r="W242"/>
      <c s="55" r="X242"/>
      <c s="55" r="Y242"/>
      <c s="55" r="Z242"/>
      <c s="55" r="AA242"/>
    </row>
    <row customHeight="1" r="243" ht="20.25">
      <c s="18" r="A243">
        <v>249.0</v>
      </c>
      <c t="s" s="68" r="C243">
        <v>1634</v>
      </c>
      <c t="s" s="42" r="E243">
        <v>1635</v>
      </c>
      <c s="76" r="F243">
        <v>2772.0</v>
      </c>
      <c s="76" r="G243">
        <v>2904.0</v>
      </c>
      <c s="78" r="H243">
        <v>3036.0</v>
      </c>
      <c s="54" r="I243"/>
      <c s="55" r="J243"/>
      <c s="55" r="K243"/>
      <c s="55" r="L243"/>
      <c s="55" r="M243"/>
      <c s="55" r="N243"/>
      <c s="55" r="O243"/>
      <c s="55" r="P243"/>
      <c s="55" r="Q243"/>
      <c s="55" r="R243"/>
      <c s="55" r="S243"/>
      <c s="55" r="T243"/>
      <c s="55" r="U243"/>
      <c s="55" r="V243"/>
      <c s="55" r="W243"/>
      <c s="55" r="X243"/>
      <c s="55" r="Y243"/>
      <c s="55" r="Z243"/>
      <c s="55" r="AA243"/>
    </row>
    <row customHeight="1" r="244" ht="20.25">
      <c s="18" r="A244">
        <v>250.0</v>
      </c>
      <c t="s" s="108" r="B244">
        <v>1636</v>
      </c>
      <c t="s" s="218" r="C244">
        <v>1637</v>
      </c>
      <c s="36" r="D244">
        <v>330.0</v>
      </c>
      <c t="s" s="113" r="E244">
        <v>1638</v>
      </c>
      <c s="138" r="F244">
        <v>2436.0</v>
      </c>
      <c s="138" r="G244">
        <v>2552.0</v>
      </c>
      <c s="141" r="H244">
        <v>2668.0</v>
      </c>
      <c s="54" r="I244"/>
      <c s="55" r="J244"/>
      <c s="55" r="K244"/>
      <c s="55" r="L244"/>
      <c s="55" r="M244"/>
      <c s="55" r="N244"/>
      <c s="55" r="O244"/>
      <c s="55" r="P244"/>
      <c s="55" r="Q244"/>
      <c s="55" r="R244"/>
      <c s="55" r="S244"/>
      <c s="55" r="T244"/>
      <c s="55" r="U244"/>
      <c s="55" r="V244"/>
      <c s="55" r="W244"/>
      <c s="55" r="X244"/>
      <c s="55" r="Y244"/>
      <c s="55" r="Z244"/>
      <c s="55" r="AA244"/>
    </row>
    <row customHeight="1" r="245" ht="20.25">
      <c s="18" r="A245">
        <v>251.0</v>
      </c>
      <c t="s" s="218" r="C245">
        <v>1640</v>
      </c>
      <c t="s" s="113" r="E245">
        <v>1641</v>
      </c>
      <c s="169" r="F245">
        <v>2520.0</v>
      </c>
      <c s="169" r="G245">
        <v>2640.0</v>
      </c>
      <c s="170" r="H245">
        <v>2760.0</v>
      </c>
      <c s="54" r="I245"/>
      <c s="55" r="J245"/>
      <c s="55" r="K245"/>
      <c s="55" r="L245"/>
      <c s="55" r="M245"/>
      <c s="55" r="N245"/>
      <c s="55" r="O245"/>
      <c s="55" r="P245"/>
      <c s="55" r="Q245"/>
      <c s="55" r="R245"/>
      <c s="55" r="S245"/>
      <c s="55" r="T245"/>
      <c s="55" r="U245"/>
      <c s="55" r="V245"/>
      <c s="55" r="W245"/>
      <c s="55" r="X245"/>
      <c s="55" r="Y245"/>
      <c s="55" r="Z245"/>
      <c s="55" r="AA245"/>
    </row>
    <row customHeight="1" r="246" ht="20.25">
      <c s="18" r="A246">
        <v>252.0</v>
      </c>
      <c t="s" s="218" r="C246">
        <v>1642</v>
      </c>
      <c t="s" s="113" r="E246">
        <v>1643</v>
      </c>
      <c s="169" r="F246">
        <v>2562.0</v>
      </c>
      <c s="169" r="G246">
        <v>2684.0</v>
      </c>
      <c s="170" r="H246">
        <v>2806.0</v>
      </c>
      <c s="54" r="I246"/>
      <c s="55" r="J246"/>
      <c s="55" r="K246"/>
      <c s="55" r="L246"/>
      <c s="55" r="M246"/>
      <c s="55" r="N246"/>
      <c s="55" r="O246"/>
      <c s="55" r="P246"/>
      <c s="55" r="Q246"/>
      <c s="55" r="R246"/>
      <c s="55" r="S246"/>
      <c s="55" r="T246"/>
      <c s="55" r="U246"/>
      <c s="55" r="V246"/>
      <c s="55" r="W246"/>
      <c s="55" r="X246"/>
      <c s="55" r="Y246"/>
      <c s="55" r="Z246"/>
      <c s="55" r="AA246"/>
    </row>
    <row customHeight="1" r="247" ht="20.25">
      <c s="18" r="A247">
        <v>253.0</v>
      </c>
      <c t="s" s="218" r="C247">
        <v>1644</v>
      </c>
      <c t="s" s="113" r="E247">
        <v>1645</v>
      </c>
      <c s="169" r="F247">
        <v>2646.0</v>
      </c>
      <c s="169" r="G247">
        <v>2772.0</v>
      </c>
      <c s="170" r="H247">
        <v>2898.0</v>
      </c>
      <c s="54" r="I247"/>
      <c s="55" r="J247"/>
      <c s="55" r="K247"/>
      <c s="55" r="L247"/>
      <c s="55" r="M247"/>
      <c s="55" r="N247"/>
      <c s="55" r="O247"/>
      <c s="55" r="P247"/>
      <c s="55" r="Q247"/>
      <c s="55" r="R247"/>
      <c s="55" r="S247"/>
      <c s="55" r="T247"/>
      <c s="55" r="U247"/>
      <c s="55" r="V247"/>
      <c s="55" r="W247"/>
      <c s="55" r="X247"/>
      <c s="55" r="Y247"/>
      <c s="55" r="Z247"/>
      <c s="55" r="AA247"/>
    </row>
    <row customHeight="1" r="248" ht="20.25">
      <c s="18" r="A248">
        <v>254.0</v>
      </c>
      <c t="s" s="218" r="C248">
        <v>1653</v>
      </c>
      <c t="s" s="113" r="E248">
        <v>1656</v>
      </c>
      <c s="169" r="F248">
        <v>2646.0</v>
      </c>
      <c s="169" r="G248">
        <v>2772.0</v>
      </c>
      <c s="170" r="H248">
        <v>2898.0</v>
      </c>
      <c s="54" r="I248"/>
      <c s="55" r="J248"/>
      <c s="55" r="K248"/>
      <c s="55" r="L248"/>
      <c s="55" r="M248"/>
      <c s="55" r="N248"/>
      <c s="55" r="O248"/>
      <c s="55" r="P248"/>
      <c s="55" r="Q248"/>
      <c s="55" r="R248"/>
      <c s="55" r="S248"/>
      <c s="55" r="T248"/>
      <c s="55" r="U248"/>
      <c s="55" r="V248"/>
      <c s="55" r="W248"/>
      <c s="55" r="X248"/>
      <c s="55" r="Y248"/>
      <c s="55" r="Z248"/>
      <c s="55" r="AA248"/>
    </row>
    <row customHeight="1" r="249" ht="20.25">
      <c s="18" r="A249">
        <v>255.0</v>
      </c>
      <c t="s" s="218" r="C249">
        <v>1657</v>
      </c>
      <c t="s" s="113" r="E249">
        <v>1658</v>
      </c>
      <c s="193" r="F249">
        <v>2772.0</v>
      </c>
      <c s="193" r="G249">
        <v>2904.0</v>
      </c>
      <c s="195" r="H249">
        <v>3036.0</v>
      </c>
      <c s="54" r="I249"/>
      <c s="55" r="J249"/>
      <c s="55" r="K249"/>
      <c s="55" r="L249"/>
      <c s="55" r="M249"/>
      <c s="55" r="N249"/>
      <c s="55" r="O249"/>
      <c s="55" r="P249"/>
      <c s="55" r="Q249"/>
      <c s="55" r="R249"/>
      <c s="55" r="S249"/>
      <c s="55" r="T249"/>
      <c s="55" r="U249"/>
      <c s="55" r="V249"/>
      <c s="55" r="W249"/>
      <c s="55" r="X249"/>
      <c s="55" r="Y249"/>
      <c s="55" r="Z249"/>
      <c s="55" r="AA249"/>
    </row>
    <row customHeight="1" r="250" ht="20.25">
      <c s="18" r="A250">
        <v>256.0</v>
      </c>
      <c t="s" s="215" r="B250">
        <v>1659</v>
      </c>
      <c t="s" s="156" r="C250">
        <v>1660</v>
      </c>
      <c s="217" r="D250">
        <v>331.0</v>
      </c>
      <c s="223" r="E250">
        <v>331.0</v>
      </c>
      <c s="76" r="F250">
        <v>0.0</v>
      </c>
      <c s="76" r="G250">
        <v>0.0</v>
      </c>
      <c s="78" r="H250">
        <v>0.0</v>
      </c>
      <c s="54" r="I250"/>
      <c s="55" r="J250"/>
      <c s="55" r="K250"/>
      <c s="55" r="L250"/>
      <c s="55" r="M250"/>
      <c s="55" r="N250"/>
      <c s="55" r="O250"/>
      <c s="55" r="P250"/>
      <c s="55" r="Q250"/>
      <c s="55" r="R250"/>
      <c s="55" r="S250"/>
      <c s="55" r="T250"/>
      <c s="55" r="U250"/>
      <c s="55" r="V250"/>
      <c s="55" r="W250"/>
      <c s="55" r="X250"/>
      <c s="55" r="Y250"/>
      <c s="55" r="Z250"/>
      <c s="55" r="AA250"/>
    </row>
    <row customHeight="1" r="251" ht="20.25">
      <c s="18" r="A251">
        <v>259.0</v>
      </c>
      <c t="s" s="108" r="B251">
        <v>1661</v>
      </c>
      <c t="s" s="218" r="C251">
        <v>1662</v>
      </c>
      <c s="36" r="D251">
        <v>336.0</v>
      </c>
      <c t="s" s="113" r="E251">
        <v>1663</v>
      </c>
      <c s="138" r="F251">
        <v>2478.0</v>
      </c>
      <c s="138" r="G251">
        <v>2596.0</v>
      </c>
      <c s="141" r="H251">
        <v>2714.0</v>
      </c>
      <c s="54" r="I251"/>
      <c s="55" r="J251"/>
      <c s="55" r="K251"/>
      <c s="55" r="L251"/>
      <c s="55" r="M251"/>
      <c s="55" r="N251"/>
      <c s="55" r="O251"/>
      <c s="55" r="P251"/>
      <c s="55" r="Q251"/>
      <c s="55" r="R251"/>
      <c s="55" r="S251"/>
      <c s="55" r="T251"/>
      <c s="55" r="U251"/>
      <c s="55" r="V251"/>
      <c s="55" r="W251"/>
      <c s="55" r="X251"/>
      <c s="55" r="Y251"/>
      <c s="55" r="Z251"/>
      <c s="55" r="AA251"/>
    </row>
    <row customHeight="1" r="252" ht="20.25">
      <c s="18" r="A252">
        <v>260.0</v>
      </c>
      <c t="s" s="218" r="C252">
        <v>1665</v>
      </c>
      <c t="s" s="113" r="E252">
        <v>1666</v>
      </c>
      <c s="193" r="F252">
        <v>2604.0</v>
      </c>
      <c s="193" r="G252">
        <v>2728.0</v>
      </c>
      <c s="195" r="H252">
        <v>2852.0</v>
      </c>
      <c s="275" r="I252"/>
      <c s="276" r="J252"/>
      <c s="276" r="K252"/>
      <c s="276" r="L252"/>
      <c s="276" r="M252"/>
      <c s="276" r="N252"/>
      <c s="276" r="O252"/>
      <c s="276" r="P252"/>
      <c s="276" r="Q252"/>
      <c s="276" r="R252"/>
      <c s="276" r="S252"/>
      <c s="276" r="T252"/>
      <c s="276" r="U252"/>
      <c s="276" r="V252"/>
      <c s="276" r="W252"/>
      <c s="276" r="X252"/>
      <c s="276" r="Y252"/>
      <c s="276" r="Z252"/>
      <c s="276" r="AA252"/>
    </row>
    <row customHeight="1" r="253" ht="20.25">
      <c s="18" r="A253">
        <v>261.0</v>
      </c>
      <c t="s" s="28" r="B253">
        <v>1667</v>
      </c>
      <c t="s" s="68" r="C253">
        <v>1668</v>
      </c>
      <c s="41" r="D253">
        <v>337.0</v>
      </c>
      <c t="s" s="42" r="E253">
        <v>1669</v>
      </c>
      <c s="76" r="F253">
        <v>2352.0</v>
      </c>
      <c s="76" r="G253">
        <v>2464.0</v>
      </c>
      <c s="78" r="H253">
        <v>2576.0</v>
      </c>
      <c s="275" r="I253"/>
      <c s="276" r="J253"/>
      <c s="276" r="K253"/>
      <c s="276" r="L253"/>
      <c s="276" r="M253"/>
      <c s="276" r="N253"/>
      <c s="276" r="O253"/>
      <c s="276" r="P253"/>
      <c s="276" r="Q253"/>
      <c s="276" r="R253"/>
      <c s="276" r="S253"/>
      <c s="276" r="T253"/>
      <c s="276" r="U253"/>
      <c s="276" r="V253"/>
      <c s="276" r="W253"/>
      <c s="276" r="X253"/>
      <c s="276" r="Y253"/>
      <c s="276" r="Z253"/>
      <c s="276" r="AA253"/>
    </row>
    <row customHeight="1" r="254" ht="20.25">
      <c s="18" r="A254">
        <v>262.0</v>
      </c>
      <c t="s" s="68" r="C254">
        <v>1672</v>
      </c>
      <c t="s" s="42" r="E254">
        <v>1673</v>
      </c>
      <c s="76" r="F254">
        <v>2478.0</v>
      </c>
      <c s="76" r="G254">
        <v>2596.0</v>
      </c>
      <c s="78" r="H254">
        <v>2714.0</v>
      </c>
      <c s="54" r="I254"/>
      <c s="55" r="J254"/>
      <c s="55" r="K254"/>
      <c s="55" r="L254"/>
      <c s="55" r="M254"/>
      <c s="55" r="N254"/>
      <c s="55" r="O254"/>
      <c s="55" r="P254"/>
      <c s="55" r="Q254"/>
      <c s="55" r="R254"/>
      <c s="55" r="S254"/>
      <c s="55" r="T254"/>
      <c s="55" r="U254"/>
      <c s="55" r="V254"/>
      <c s="55" r="W254"/>
      <c s="55" r="X254"/>
      <c s="55" r="Y254"/>
      <c s="55" r="Z254"/>
      <c s="55" r="AA254"/>
    </row>
    <row customHeight="1" r="255" ht="20.25">
      <c s="18" r="A255">
        <v>263.0</v>
      </c>
      <c t="s" s="108" r="B255">
        <v>1674</v>
      </c>
      <c t="s" s="197" r="C255">
        <v>1675</v>
      </c>
      <c s="36" r="D255">
        <v>338.0</v>
      </c>
      <c s="242" r="E255">
        <v>338.0</v>
      </c>
      <c s="57" r="F255">
        <v>1370.0</v>
      </c>
      <c s="57" r="G255">
        <v>1436.0</v>
      </c>
      <c s="58" r="H255">
        <v>1501.0</v>
      </c>
      <c s="54" r="I255"/>
      <c s="55" r="J255"/>
      <c s="55" r="K255"/>
      <c s="55" r="L255"/>
      <c s="55" r="M255"/>
      <c s="55" r="N255"/>
      <c s="55" r="O255"/>
      <c s="55" r="P255"/>
      <c s="55" r="Q255"/>
      <c s="55" r="R255"/>
      <c s="55" r="S255"/>
      <c s="55" r="T255"/>
      <c s="55" r="U255"/>
      <c s="55" r="V255"/>
      <c s="55" r="W255"/>
      <c s="55" r="X255"/>
      <c s="55" r="Y255"/>
      <c s="55" r="Z255"/>
      <c s="55" r="AA255"/>
    </row>
    <row customHeight="1" r="256" ht="20.25">
      <c s="18" r="A256">
        <v>264.0</v>
      </c>
      <c t="s" s="28" r="B256">
        <v>1676</v>
      </c>
      <c t="s" s="68" r="C256">
        <v>1678</v>
      </c>
      <c s="41" r="D256">
        <v>339.0</v>
      </c>
      <c t="s" s="42" r="E256">
        <v>1679</v>
      </c>
      <c s="76" r="F256">
        <v>2436.0</v>
      </c>
      <c s="76" r="G256">
        <v>2552.0</v>
      </c>
      <c s="78" r="H256">
        <v>2668.0</v>
      </c>
      <c s="54" r="I256"/>
      <c s="55" r="J256"/>
      <c s="55" r="K256"/>
      <c s="55" r="L256"/>
      <c s="55" r="M256"/>
      <c s="55" r="N256"/>
      <c s="55" r="O256"/>
      <c s="55" r="P256"/>
      <c s="55" r="Q256"/>
      <c s="55" r="R256"/>
      <c s="55" r="S256"/>
      <c s="55" r="T256"/>
      <c s="55" r="U256"/>
      <c s="55" r="V256"/>
      <c s="55" r="W256"/>
      <c s="55" r="X256"/>
      <c s="55" r="Y256"/>
      <c s="55" r="Z256"/>
      <c s="55" r="AA256"/>
    </row>
    <row customHeight="1" r="257" ht="20.25">
      <c s="18" r="A257">
        <v>265.0</v>
      </c>
      <c t="s" s="68" r="C257">
        <v>1682</v>
      </c>
      <c t="s" s="121" r="E257">
        <v>1683</v>
      </c>
      <c s="76" r="F257">
        <v>2184.0</v>
      </c>
      <c s="76" r="G257">
        <v>2288.0</v>
      </c>
      <c s="78" r="H257">
        <v>2392.0</v>
      </c>
      <c s="54" r="I257"/>
      <c s="55" r="J257"/>
      <c s="55" r="K257"/>
      <c s="55" r="L257"/>
      <c s="55" r="M257"/>
      <c s="55" r="N257"/>
      <c s="55" r="O257"/>
      <c s="55" r="P257"/>
      <c s="55" r="Q257"/>
      <c s="55" r="R257"/>
      <c s="55" r="S257"/>
      <c s="55" r="T257"/>
      <c s="55" r="U257"/>
      <c s="55" r="V257"/>
      <c s="55" r="W257"/>
      <c s="55" r="X257"/>
      <c s="55" r="Y257"/>
      <c s="55" r="Z257"/>
      <c s="55" r="AA257"/>
    </row>
    <row customHeight="1" r="258" ht="20.25">
      <c s="18" r="A258">
        <v>266.0</v>
      </c>
      <c t="s" s="68" r="C258">
        <v>1685</v>
      </c>
      <c t="s" s="42" r="E258">
        <v>1686</v>
      </c>
      <c s="76" r="F258">
        <v>2562.0</v>
      </c>
      <c s="76" r="G258">
        <v>2684.0</v>
      </c>
      <c s="78" r="H258">
        <v>2806.0</v>
      </c>
      <c s="54" r="I258"/>
      <c s="55" r="J258"/>
      <c s="55" r="K258"/>
      <c s="55" r="L258"/>
      <c s="55" r="M258"/>
      <c s="55" r="N258"/>
      <c s="55" r="O258"/>
      <c s="55" r="P258"/>
      <c s="55" r="Q258"/>
      <c s="55" r="R258"/>
      <c s="55" r="S258"/>
      <c s="55" r="T258"/>
      <c s="55" r="U258"/>
      <c s="55" r="V258"/>
      <c s="55" r="W258"/>
      <c s="55" r="X258"/>
      <c s="55" r="Y258"/>
      <c s="55" r="Z258"/>
      <c s="55" r="AA258"/>
    </row>
    <row customHeight="1" r="259" ht="20.25">
      <c s="18" r="A259">
        <v>267.0</v>
      </c>
      <c t="s" s="108" r="B259">
        <v>1687</v>
      </c>
      <c t="s" s="218" r="C259">
        <v>1688</v>
      </c>
      <c s="36" r="D259">
        <v>340.0</v>
      </c>
      <c t="s" s="113" r="E259">
        <v>1689</v>
      </c>
      <c s="138" r="F259">
        <v>2814.0</v>
      </c>
      <c s="138" r="G259">
        <v>2948.0</v>
      </c>
      <c s="141" r="H259">
        <v>3082.0</v>
      </c>
      <c s="54" r="I259"/>
      <c s="55" r="J259"/>
      <c s="55" r="K259"/>
      <c s="55" r="L259"/>
      <c s="55" r="M259"/>
      <c s="55" r="N259"/>
      <c s="55" r="O259"/>
      <c s="55" r="P259"/>
      <c s="55" r="Q259"/>
      <c s="55" r="R259"/>
      <c s="55" r="S259"/>
      <c s="55" r="T259"/>
      <c s="55" r="U259"/>
      <c s="55" r="V259"/>
      <c s="55" r="W259"/>
      <c s="55" r="X259"/>
      <c s="55" r="Y259"/>
      <c s="55" r="Z259"/>
      <c s="55" r="AA259"/>
    </row>
    <row customHeight="1" r="260" ht="20.25">
      <c s="18" r="A260">
        <v>268.0</v>
      </c>
      <c t="s" s="218" r="C260">
        <v>1691</v>
      </c>
      <c t="s" s="113" r="E260">
        <v>1692</v>
      </c>
      <c s="193" r="F260">
        <v>2940.0</v>
      </c>
      <c s="193" r="G260">
        <v>3080.0</v>
      </c>
      <c s="195" r="H260">
        <v>3220.0</v>
      </c>
      <c s="54" r="I260"/>
      <c s="55" r="J260"/>
      <c s="55" r="K260"/>
      <c s="55" r="L260"/>
      <c s="55" r="M260"/>
      <c s="55" r="N260"/>
      <c s="55" r="O260"/>
      <c s="55" r="P260"/>
      <c s="55" r="Q260"/>
      <c s="55" r="R260"/>
      <c s="55" r="S260"/>
      <c s="55" r="T260"/>
      <c s="55" r="U260"/>
      <c s="55" r="V260"/>
      <c s="55" r="W260"/>
      <c s="55" r="X260"/>
      <c s="55" r="Y260"/>
      <c s="55" r="Z260"/>
      <c s="55" r="AA260"/>
    </row>
    <row customHeight="1" r="261" ht="20.25">
      <c s="18" r="A261">
        <v>269.0</v>
      </c>
      <c t="s" s="129" r="B261">
        <v>1693</v>
      </c>
      <c t="s" s="68" r="C261">
        <v>1694</v>
      </c>
      <c s="41" r="D261">
        <v>341.0</v>
      </c>
      <c t="s" s="42" r="E261">
        <v>1695</v>
      </c>
      <c s="76" r="F261">
        <v>1465.0</v>
      </c>
      <c s="76" r="G261">
        <v>1535.0</v>
      </c>
      <c s="78" r="H261">
        <v>1604.0</v>
      </c>
      <c s="54" r="I261"/>
      <c s="55" r="J261"/>
      <c s="55" r="K261"/>
      <c s="55" r="L261"/>
      <c s="55" r="M261"/>
      <c s="55" r="N261"/>
      <c s="55" r="O261"/>
      <c s="55" r="P261"/>
      <c s="55" r="Q261"/>
      <c s="55" r="R261"/>
      <c s="55" r="S261"/>
      <c s="55" r="T261"/>
      <c s="55" r="U261"/>
      <c s="55" r="V261"/>
      <c s="55" r="W261"/>
      <c s="55" r="X261"/>
      <c s="55" r="Y261"/>
      <c s="55" r="Z261"/>
      <c s="55" r="AA261"/>
    </row>
    <row customHeight="1" r="262" ht="20.25">
      <c s="18" r="A262">
        <v>270.0</v>
      </c>
      <c t="s" s="68" r="C262">
        <v>1697</v>
      </c>
      <c t="s" s="42" r="E262">
        <v>1698</v>
      </c>
      <c s="76" r="F262">
        <v>1559.0</v>
      </c>
      <c s="76" r="G262">
        <v>1634.0</v>
      </c>
      <c s="78" r="H262">
        <v>1708.0</v>
      </c>
      <c s="54" r="I262"/>
      <c s="55" r="J262"/>
      <c s="55" r="K262"/>
      <c s="55" r="L262"/>
      <c s="55" r="M262"/>
      <c s="55" r="N262"/>
      <c s="55" r="O262"/>
      <c s="55" r="P262"/>
      <c s="55" r="Q262"/>
      <c s="55" r="R262"/>
      <c s="55" r="S262"/>
      <c s="55" r="T262"/>
      <c s="55" r="U262"/>
      <c s="55" r="V262"/>
      <c s="55" r="W262"/>
      <c s="55" r="X262"/>
      <c s="55" r="Y262"/>
      <c s="55" r="Z262"/>
      <c s="55" r="AA262"/>
    </row>
    <row customHeight="1" r="263" ht="20.25">
      <c s="18" r="A263">
        <v>271.0</v>
      </c>
      <c t="s" s="108" r="B263">
        <v>1699</v>
      </c>
      <c t="s" s="218" r="C263">
        <v>1700</v>
      </c>
      <c s="36" r="D263">
        <v>342.0</v>
      </c>
      <c t="s" s="113" r="E263">
        <v>1701</v>
      </c>
      <c s="138" r="F263">
        <v>2032.0</v>
      </c>
      <c s="138" r="G263">
        <v>2129.0</v>
      </c>
      <c s="141" r="H263">
        <v>2225.0</v>
      </c>
      <c s="54" r="I263"/>
      <c s="55" r="J263"/>
      <c s="55" r="K263"/>
      <c s="55" r="L263"/>
      <c s="55" r="M263"/>
      <c s="55" r="N263"/>
      <c s="55" r="O263"/>
      <c s="55" r="P263"/>
      <c s="55" r="Q263"/>
      <c s="55" r="R263"/>
      <c s="55" r="S263"/>
      <c s="55" r="T263"/>
      <c s="55" r="U263"/>
      <c s="55" r="V263"/>
      <c s="55" r="W263"/>
      <c s="55" r="X263"/>
      <c s="55" r="Y263"/>
      <c s="55" r="Z263"/>
      <c s="55" r="AA263"/>
    </row>
    <row customHeight="1" r="264" ht="20.25">
      <c s="18" r="A264">
        <v>272.0</v>
      </c>
      <c t="s" s="218" r="C264">
        <v>1703</v>
      </c>
      <c t="s" s="113" r="E264">
        <v>1704</v>
      </c>
      <c s="193" r="F264">
        <v>2221.0</v>
      </c>
      <c s="193" r="G264">
        <v>2327.0</v>
      </c>
      <c s="195" r="H264">
        <v>2432.0</v>
      </c>
      <c s="54" r="I264"/>
      <c s="55" r="J264"/>
      <c s="55" r="K264"/>
      <c s="55" r="L264"/>
      <c s="55" r="M264"/>
      <c s="55" r="N264"/>
      <c s="55" r="O264"/>
      <c s="55" r="P264"/>
      <c s="55" r="Q264"/>
      <c s="55" r="R264"/>
      <c s="55" r="S264"/>
      <c s="55" r="T264"/>
      <c s="55" r="U264"/>
      <c s="55" r="V264"/>
      <c s="55" r="W264"/>
      <c s="55" r="X264"/>
      <c s="55" r="Y264"/>
      <c s="55" r="Z264"/>
      <c s="55" r="AA264"/>
    </row>
    <row customHeight="1" r="265" ht="20.25">
      <c s="18" r="A265">
        <v>273.0</v>
      </c>
      <c t="s" s="28" r="B265">
        <v>1705</v>
      </c>
      <c t="s" s="68" r="C265">
        <v>1706</v>
      </c>
      <c s="41" r="D265">
        <v>343.0</v>
      </c>
      <c t="s" s="42" r="E265">
        <v>1707</v>
      </c>
      <c s="76" r="F265">
        <v>2504.0</v>
      </c>
      <c s="76" r="G265">
        <v>2624.0</v>
      </c>
      <c s="78" r="H265">
        <v>2743.0</v>
      </c>
      <c s="54" r="I265"/>
      <c s="55" r="J265"/>
      <c s="55" r="K265"/>
      <c s="55" r="L265"/>
      <c s="55" r="M265"/>
      <c s="55" r="N265"/>
      <c s="55" r="O265"/>
      <c s="55" r="P265"/>
      <c s="55" r="Q265"/>
      <c s="55" r="R265"/>
      <c s="55" r="S265"/>
      <c s="55" r="T265"/>
      <c s="55" r="U265"/>
      <c s="55" r="V265"/>
      <c s="55" r="W265"/>
      <c s="55" r="X265"/>
      <c s="55" r="Y265"/>
      <c s="55" r="Z265"/>
      <c s="55" r="AA265"/>
    </row>
    <row customHeight="1" r="266" ht="20.25">
      <c s="18" r="A266">
        <v>274.0</v>
      </c>
      <c t="s" s="68" r="C266">
        <v>1711</v>
      </c>
      <c t="s" s="42" r="E266">
        <v>1712</v>
      </c>
      <c s="76" r="F266">
        <v>2646.0</v>
      </c>
      <c s="76" r="G266">
        <v>2772.0</v>
      </c>
      <c s="78" r="H266">
        <v>2898.0</v>
      </c>
      <c s="54" r="I266"/>
      <c s="55" r="J266"/>
      <c s="55" r="K266"/>
      <c s="55" r="L266"/>
      <c s="55" r="M266"/>
      <c s="55" r="N266"/>
      <c s="55" r="O266"/>
      <c s="55" r="P266"/>
      <c s="55" r="Q266"/>
      <c s="55" r="R266"/>
      <c s="55" r="S266"/>
      <c s="55" r="T266"/>
      <c s="55" r="U266"/>
      <c s="55" r="V266"/>
      <c s="55" r="W266"/>
      <c s="55" r="X266"/>
      <c s="55" r="Y266"/>
      <c s="55" r="Z266"/>
      <c s="55" r="AA266"/>
    </row>
    <row customHeight="1" r="267" ht="20.25">
      <c s="18" r="A267">
        <v>275.0</v>
      </c>
      <c t="s" s="108" r="B267">
        <v>1713</v>
      </c>
      <c t="s" s="218" r="C267">
        <v>1714</v>
      </c>
      <c s="36" r="D267">
        <v>344.0</v>
      </c>
      <c t="s" s="113" r="E267">
        <v>1715</v>
      </c>
      <c s="138" r="F267">
        <v>1715.0</v>
      </c>
      <c s="138" r="G267">
        <v>1765.0</v>
      </c>
      <c s="141" r="H267">
        <v>1832.0</v>
      </c>
      <c s="54" r="I267"/>
      <c s="55" r="J267"/>
      <c s="55" r="K267"/>
      <c s="55" r="L267"/>
      <c s="55" r="M267"/>
      <c s="55" r="N267"/>
      <c s="55" r="O267"/>
      <c s="55" r="P267"/>
      <c s="55" r="Q267"/>
      <c s="55" r="R267"/>
      <c s="55" r="S267"/>
      <c s="55" r="T267"/>
      <c s="55" r="U267"/>
      <c s="55" r="V267"/>
      <c s="55" r="W267"/>
      <c s="55" r="X267"/>
      <c s="55" r="Y267"/>
      <c s="55" r="Z267"/>
      <c s="55" r="AA267"/>
    </row>
    <row customHeight="1" r="268" ht="20.25">
      <c s="18" r="A268">
        <v>276.0</v>
      </c>
      <c t="s" s="218" r="C268">
        <v>1717</v>
      </c>
      <c t="s" s="113" r="E268">
        <v>1718</v>
      </c>
      <c s="169" r="F268">
        <v>1808.0</v>
      </c>
      <c s="169" r="G268">
        <v>1860.0</v>
      </c>
      <c s="170" r="H268">
        <v>1931.0</v>
      </c>
      <c s="54" r="I268"/>
      <c s="55" r="J268"/>
      <c s="55" r="K268"/>
      <c s="55" r="L268"/>
      <c s="55" r="M268"/>
      <c s="55" r="N268"/>
      <c s="55" r="O268"/>
      <c s="55" r="P268"/>
      <c s="55" r="Q268"/>
      <c s="55" r="R268"/>
      <c s="55" r="S268"/>
      <c s="55" r="T268"/>
      <c s="55" r="U268"/>
      <c s="55" r="V268"/>
      <c s="55" r="W268"/>
      <c s="55" r="X268"/>
      <c s="55" r="Y268"/>
      <c s="55" r="Z268"/>
      <c s="55" r="AA268"/>
    </row>
    <row customHeight="1" r="269" ht="20.25">
      <c s="18" r="A269">
        <v>277.0</v>
      </c>
      <c t="s" s="218" r="C269">
        <v>1719</v>
      </c>
      <c t="s" s="113" r="E269">
        <v>1720</v>
      </c>
      <c s="169" r="F269">
        <v>1947.0</v>
      </c>
      <c s="169" r="G269">
        <v>2003.0</v>
      </c>
      <c s="170" r="H269">
        <v>2079.0</v>
      </c>
      <c s="54" r="I269"/>
      <c s="55" r="J269"/>
      <c s="55" r="K269"/>
      <c s="55" r="L269"/>
      <c s="55" r="M269"/>
      <c s="55" r="N269"/>
      <c s="55" r="O269"/>
      <c s="55" r="P269"/>
      <c s="55" r="Q269"/>
      <c s="55" r="R269"/>
      <c s="55" r="S269"/>
      <c s="55" r="T269"/>
      <c s="55" r="U269"/>
      <c s="55" r="V269"/>
      <c s="55" r="W269"/>
      <c s="55" r="X269"/>
      <c s="55" r="Y269"/>
      <c s="55" r="Z269"/>
      <c s="55" r="AA269"/>
    </row>
    <row customHeight="1" r="270" ht="20.25">
      <c s="18" r="A270">
        <v>278.0</v>
      </c>
      <c t="s" s="218" r="C270">
        <v>1723</v>
      </c>
      <c t="s" s="113" r="E270">
        <v>1724</v>
      </c>
      <c s="169" r="F270">
        <v>1947.0</v>
      </c>
      <c s="169" r="G270">
        <v>2003.0</v>
      </c>
      <c s="170" r="H270">
        <v>2079.0</v>
      </c>
      <c s="54" r="I270"/>
      <c s="55" r="J270"/>
      <c s="55" r="K270"/>
      <c s="55" r="L270"/>
      <c s="55" r="M270"/>
      <c s="55" r="N270"/>
      <c s="55" r="O270"/>
      <c s="55" r="P270"/>
      <c s="55" r="Q270"/>
      <c s="55" r="R270"/>
      <c s="55" r="S270"/>
      <c s="55" r="T270"/>
      <c s="55" r="U270"/>
      <c s="55" r="V270"/>
      <c s="55" r="W270"/>
      <c s="55" r="X270"/>
      <c s="55" r="Y270"/>
      <c s="55" r="Z270"/>
      <c s="55" r="AA270"/>
    </row>
    <row customHeight="1" r="271" ht="20.25">
      <c s="18" r="A271">
        <v>279.0</v>
      </c>
      <c t="s" s="218" r="C271">
        <v>1725</v>
      </c>
      <c t="s" s="113" r="E271">
        <v>1726</v>
      </c>
      <c s="193" r="F271">
        <v>2086.0</v>
      </c>
      <c s="193" r="G271">
        <v>2147.0</v>
      </c>
      <c s="195" r="H271">
        <v>2228.0</v>
      </c>
      <c s="54" r="I271"/>
      <c s="55" r="J271"/>
      <c s="55" r="K271"/>
      <c s="55" r="L271"/>
      <c s="55" r="M271"/>
      <c s="55" r="N271"/>
      <c s="55" r="O271"/>
      <c s="55" r="P271"/>
      <c s="55" r="Q271"/>
      <c s="55" r="R271"/>
      <c s="55" r="S271"/>
      <c s="55" r="T271"/>
      <c s="55" r="U271"/>
      <c s="55" r="V271"/>
      <c s="55" r="W271"/>
      <c s="55" r="X271"/>
      <c s="55" r="Y271"/>
      <c s="55" r="Z271"/>
      <c s="55" r="AA271"/>
    </row>
    <row customHeight="1" r="272" ht="20.25">
      <c s="18" r="A272">
        <v>280.0</v>
      </c>
      <c t="s" s="28" r="B272">
        <v>1727</v>
      </c>
      <c t="s" s="68" r="C272">
        <v>1728</v>
      </c>
      <c s="41" r="D272">
        <v>346.0</v>
      </c>
      <c t="s" s="42" r="E272">
        <v>1729</v>
      </c>
      <c s="76" r="F272">
        <v>2730.0</v>
      </c>
      <c s="76" r="G272">
        <v>2860.0</v>
      </c>
      <c s="78" r="H272">
        <v>2990.0</v>
      </c>
      <c s="54" r="I272"/>
      <c s="55" r="J272"/>
      <c s="55" r="K272"/>
      <c s="55" r="L272"/>
      <c s="55" r="M272"/>
      <c s="55" r="N272"/>
      <c s="55" r="O272"/>
      <c s="55" r="P272"/>
      <c s="55" r="Q272"/>
      <c s="55" r="R272"/>
      <c s="55" r="S272"/>
      <c s="55" r="T272"/>
      <c s="55" r="U272"/>
      <c s="55" r="V272"/>
      <c s="55" r="W272"/>
      <c s="55" r="X272"/>
      <c s="55" r="Y272"/>
      <c s="55" r="Z272"/>
      <c s="55" r="AA272"/>
    </row>
    <row customHeight="1" r="273" ht="20.25">
      <c s="18" r="A273">
        <v>281.0</v>
      </c>
      <c t="s" s="68" r="C273">
        <v>1731</v>
      </c>
      <c t="s" s="42" r="E273">
        <v>1732</v>
      </c>
      <c s="76" r="F273">
        <v>2856.0</v>
      </c>
      <c s="76" r="G273">
        <v>2992.0</v>
      </c>
      <c s="78" r="H273">
        <v>3128.0</v>
      </c>
      <c s="54" r="I273"/>
      <c s="55" r="J273"/>
      <c s="55" r="K273"/>
      <c s="55" r="L273"/>
      <c s="55" r="M273"/>
      <c s="55" r="N273"/>
      <c s="55" r="O273"/>
      <c s="55" r="P273"/>
      <c s="55" r="Q273"/>
      <c s="55" r="R273"/>
      <c s="55" r="S273"/>
      <c s="55" r="T273"/>
      <c s="55" r="U273"/>
      <c s="55" r="V273"/>
      <c s="55" r="W273"/>
      <c s="55" r="X273"/>
      <c s="55" r="Y273"/>
      <c s="55" r="Z273"/>
      <c s="55" r="AA273"/>
    </row>
    <row customHeight="1" r="274" ht="20.25">
      <c s="18" r="A274">
        <v>282.0</v>
      </c>
      <c t="s" s="108" r="B274">
        <v>1733</v>
      </c>
      <c t="s" s="218" r="C274">
        <v>1734</v>
      </c>
      <c s="36" r="D274">
        <v>347.0</v>
      </c>
      <c t="s" s="113" r="E274">
        <v>1735</v>
      </c>
      <c s="57" r="F274">
        <v>1701.0</v>
      </c>
      <c s="57" r="G274">
        <v>1782.0</v>
      </c>
      <c s="58" r="H274">
        <v>1863.0</v>
      </c>
      <c s="54" r="I274"/>
      <c s="55" r="J274"/>
      <c s="55" r="K274"/>
      <c s="55" r="L274"/>
      <c s="55" r="M274"/>
      <c s="55" r="N274"/>
      <c s="55" r="O274"/>
      <c s="55" r="P274"/>
      <c s="55" r="Q274"/>
      <c s="55" r="R274"/>
      <c s="55" r="S274"/>
      <c s="55" r="T274"/>
      <c s="55" r="U274"/>
      <c s="55" r="V274"/>
      <c s="55" r="W274"/>
      <c s="55" r="X274"/>
      <c s="55" r="Y274"/>
      <c s="55" r="Z274"/>
      <c s="55" r="AA274"/>
    </row>
    <row customHeight="1" r="275" ht="20.25">
      <c s="18" r="A275">
        <v>283.0</v>
      </c>
      <c t="s" s="28" r="B275">
        <v>1737</v>
      </c>
      <c t="s" s="68" r="C275">
        <v>1738</v>
      </c>
      <c s="307" r="D275">
        <v>348.0</v>
      </c>
      <c t="s" s="42" r="E275">
        <v>1741</v>
      </c>
      <c s="76" r="F275">
        <v>1796.0</v>
      </c>
      <c s="76" r="G275">
        <v>1881.0</v>
      </c>
      <c s="78" r="H275">
        <v>1967.0</v>
      </c>
      <c s="54" r="I275"/>
      <c s="55" r="J275"/>
      <c s="55" r="K275"/>
      <c s="55" r="L275"/>
      <c s="55" r="M275"/>
      <c s="55" r="N275"/>
      <c s="55" r="O275"/>
      <c s="55" r="P275"/>
      <c s="55" r="Q275"/>
      <c s="55" r="R275"/>
      <c s="55" r="S275"/>
      <c s="55" r="T275"/>
      <c s="55" r="U275"/>
      <c s="55" r="V275"/>
      <c s="55" r="W275"/>
      <c s="55" r="X275"/>
      <c s="55" r="Y275"/>
      <c s="55" r="Z275"/>
      <c s="55" r="AA275"/>
    </row>
    <row customHeight="1" r="276" ht="20.25">
      <c s="18" r="A276">
        <v>284.0</v>
      </c>
      <c t="s" s="68" r="C276">
        <v>1743</v>
      </c>
      <c t="s" s="42" r="E276">
        <v>1744</v>
      </c>
      <c s="76" r="F276">
        <v>1937.0</v>
      </c>
      <c s="76" r="G276">
        <v>2030.0</v>
      </c>
      <c s="78" r="H276">
        <v>2122.0</v>
      </c>
      <c s="54" r="I276"/>
      <c s="55" r="J276"/>
      <c s="55" r="K276"/>
      <c s="55" r="L276"/>
      <c s="55" r="M276"/>
      <c s="55" r="N276"/>
      <c s="55" r="O276"/>
      <c s="55" r="P276"/>
      <c s="55" r="Q276"/>
      <c s="55" r="R276"/>
      <c s="55" r="S276"/>
      <c s="55" r="T276"/>
      <c s="55" r="U276"/>
      <c s="55" r="V276"/>
      <c s="55" r="W276"/>
      <c s="55" r="X276"/>
      <c s="55" r="Y276"/>
      <c s="55" r="Z276"/>
      <c s="55" r="AA276"/>
    </row>
    <row customHeight="1" r="277" ht="20.25">
      <c s="18" r="A277">
        <v>285.0</v>
      </c>
      <c t="s" s="108" r="B277">
        <v>1745</v>
      </c>
      <c t="s" s="218" r="C277">
        <v>1746</v>
      </c>
      <c s="36" r="D277">
        <v>349.0</v>
      </c>
      <c t="s" s="113" r="E277">
        <v>1747</v>
      </c>
      <c s="138" r="F277">
        <v>1985.0</v>
      </c>
      <c s="138" r="G277">
        <v>2079.0</v>
      </c>
      <c s="141" r="H277">
        <v>2174.0</v>
      </c>
      <c s="54" r="I277"/>
      <c s="55" r="J277"/>
      <c s="55" r="K277"/>
      <c s="55" r="L277"/>
      <c s="55" r="M277"/>
      <c s="55" r="N277"/>
      <c s="55" r="O277"/>
      <c s="55" r="P277"/>
      <c s="55" r="Q277"/>
      <c s="55" r="R277"/>
      <c s="55" r="S277"/>
      <c s="55" r="T277"/>
      <c s="55" r="U277"/>
      <c s="55" r="V277"/>
      <c s="55" r="W277"/>
      <c s="55" r="X277"/>
      <c s="55" r="Y277"/>
      <c s="55" r="Z277"/>
      <c s="55" r="AA277"/>
    </row>
    <row customHeight="1" r="278" ht="20.25">
      <c s="18" r="A278">
        <v>286.0</v>
      </c>
      <c t="s" s="218" r="C278">
        <v>1749</v>
      </c>
      <c t="s" s="113" r="E278">
        <v>1750</v>
      </c>
      <c s="193" r="F278">
        <v>2126.0</v>
      </c>
      <c s="193" r="G278">
        <v>2228.0</v>
      </c>
      <c s="195" r="H278">
        <v>2329.0</v>
      </c>
      <c s="54" r="I278"/>
      <c s="55" r="J278"/>
      <c s="55" r="K278"/>
      <c s="55" r="L278"/>
      <c s="55" r="M278"/>
      <c s="55" r="N278"/>
      <c s="55" r="O278"/>
      <c s="55" r="P278"/>
      <c s="55" r="Q278"/>
      <c s="55" r="R278"/>
      <c s="55" r="S278"/>
      <c s="55" r="T278"/>
      <c s="55" r="U278"/>
      <c s="55" r="V278"/>
      <c s="55" r="W278"/>
      <c s="55" r="X278"/>
      <c s="55" r="Y278"/>
      <c s="55" r="Z278"/>
      <c s="55" r="AA278"/>
    </row>
    <row customHeight="1" r="279" ht="20.25">
      <c s="18" r="A279">
        <v>287.0</v>
      </c>
      <c t="s" s="28" r="B279">
        <v>1751</v>
      </c>
      <c t="s" s="68" r="C279">
        <v>1752</v>
      </c>
      <c s="41" r="D279">
        <v>350.0</v>
      </c>
      <c t="s" s="42" r="E279">
        <v>1753</v>
      </c>
      <c s="76" r="F279">
        <v>2688.0</v>
      </c>
      <c s="76" r="G279">
        <v>2816.0</v>
      </c>
      <c s="78" r="H279">
        <v>2944.0</v>
      </c>
      <c s="54" r="I279"/>
      <c s="55" r="J279"/>
      <c s="55" r="K279"/>
      <c s="55" r="L279"/>
      <c s="55" r="M279"/>
      <c s="55" r="N279"/>
      <c s="55" r="O279"/>
      <c s="55" r="P279"/>
      <c s="55" r="Q279"/>
      <c s="55" r="R279"/>
      <c s="55" r="S279"/>
      <c s="55" r="T279"/>
      <c s="55" r="U279"/>
      <c s="55" r="V279"/>
      <c s="55" r="W279"/>
      <c s="55" r="X279"/>
      <c s="55" r="Y279"/>
      <c s="55" r="Z279"/>
      <c s="55" r="AA279"/>
    </row>
    <row customHeight="1" r="280" ht="20.25">
      <c s="18" r="A280">
        <v>288.0</v>
      </c>
      <c t="s" s="68" r="C280">
        <v>1756</v>
      </c>
      <c t="s" s="42" r="E280">
        <v>1757</v>
      </c>
      <c s="76" r="F280">
        <v>2772.0</v>
      </c>
      <c s="76" r="G280">
        <v>2904.0</v>
      </c>
      <c s="78" r="H280">
        <v>3036.0</v>
      </c>
      <c s="54" r="I280"/>
      <c s="55" r="J280"/>
      <c s="55" r="K280"/>
      <c s="55" r="L280"/>
      <c s="55" r="M280"/>
      <c s="55" r="N280"/>
      <c s="55" r="O280"/>
      <c s="55" r="P280"/>
      <c s="55" r="Q280"/>
      <c s="55" r="R280"/>
      <c s="55" r="S280"/>
      <c s="55" r="T280"/>
      <c s="55" r="U280"/>
      <c s="55" r="V280"/>
      <c s="55" r="W280"/>
      <c s="55" r="X280"/>
      <c s="55" r="Y280"/>
      <c s="55" r="Z280"/>
      <c s="55" r="AA280"/>
    </row>
    <row customHeight="1" r="281" ht="20.25">
      <c s="18" r="A281">
        <v>289.0</v>
      </c>
      <c t="s" s="68" r="C281">
        <v>1758</v>
      </c>
      <c t="s" s="42" r="E281">
        <v>1759</v>
      </c>
      <c s="76" r="F281">
        <v>2898.0</v>
      </c>
      <c s="76" r="G281">
        <v>3036.0</v>
      </c>
      <c s="78" r="H281">
        <v>3174.0</v>
      </c>
      <c s="54" r="I281"/>
      <c s="55" r="J281"/>
      <c s="55" r="K281"/>
      <c s="55" r="L281"/>
      <c s="55" r="M281"/>
      <c s="55" r="N281"/>
      <c s="55" r="O281"/>
      <c s="55" r="P281"/>
      <c s="55" r="Q281"/>
      <c s="55" r="R281"/>
      <c s="55" r="S281"/>
      <c s="55" r="T281"/>
      <c s="55" r="U281"/>
      <c s="55" r="V281"/>
      <c s="55" r="W281"/>
      <c s="55" r="X281"/>
      <c s="55" r="Y281"/>
      <c s="55" r="Z281"/>
      <c s="55" r="AA281"/>
    </row>
    <row customHeight="1" r="282" ht="20.25">
      <c s="18" r="A282">
        <v>290.0</v>
      </c>
      <c t="s" s="108" r="B282">
        <v>1762</v>
      </c>
      <c t="s" s="218" r="C282">
        <v>1763</v>
      </c>
      <c s="36" r="D282">
        <v>351.0</v>
      </c>
      <c t="s" s="113" r="E282">
        <v>1764</v>
      </c>
      <c s="57" r="F282">
        <v>2225.0</v>
      </c>
      <c s="57" r="G282">
        <v>2290.0</v>
      </c>
      <c s="58" r="H282">
        <v>2376.0</v>
      </c>
      <c s="54" r="I282"/>
      <c s="55" r="J282"/>
      <c s="55" r="K282"/>
      <c s="55" r="L282"/>
      <c s="55" r="M282"/>
      <c s="55" r="N282"/>
      <c s="55" r="O282"/>
      <c s="55" r="P282"/>
      <c s="55" r="Q282"/>
      <c s="55" r="R282"/>
      <c s="55" r="S282"/>
      <c s="55" r="T282"/>
      <c s="55" r="U282"/>
      <c s="55" r="V282"/>
      <c s="55" r="W282"/>
      <c s="55" r="X282"/>
      <c s="55" r="Y282"/>
      <c s="55" r="Z282"/>
      <c s="55" r="AA282"/>
    </row>
    <row customHeight="1" r="283" ht="20.25">
      <c s="18" r="A283">
        <v>291.0</v>
      </c>
      <c t="s" s="28" r="B283">
        <v>1765</v>
      </c>
      <c t="s" s="68" r="C283">
        <v>1766</v>
      </c>
      <c s="41" r="D283">
        <v>352.0</v>
      </c>
      <c t="s" s="42" r="E283">
        <v>1767</v>
      </c>
      <c s="76" r="F283">
        <v>0.0</v>
      </c>
      <c s="76" r="G283">
        <v>0.0</v>
      </c>
      <c s="78" r="H283">
        <v>0.0</v>
      </c>
      <c s="54" r="I283"/>
      <c s="55" r="J283"/>
      <c s="55" r="K283"/>
      <c s="55" r="L283"/>
      <c s="55" r="M283"/>
      <c s="55" r="N283"/>
      <c s="55" r="O283"/>
      <c s="55" r="P283"/>
      <c s="55" r="Q283"/>
      <c s="55" r="R283"/>
      <c s="55" r="S283"/>
      <c s="55" r="T283"/>
      <c s="55" r="U283"/>
      <c s="55" r="V283"/>
      <c s="55" r="W283"/>
      <c s="55" r="X283"/>
      <c s="55" r="Y283"/>
      <c s="55" r="Z283"/>
      <c s="55" r="AA283"/>
    </row>
    <row customHeight="1" r="284" ht="20.25">
      <c s="18" r="A284">
        <v>292.0</v>
      </c>
      <c t="s" s="108" r="B284">
        <v>1768</v>
      </c>
      <c t="s" s="218" r="C284">
        <v>1769</v>
      </c>
      <c s="36" r="D284">
        <v>353.0</v>
      </c>
      <c t="s" s="113" r="E284">
        <v>1770</v>
      </c>
      <c s="138" r="F284">
        <v>2225.0</v>
      </c>
      <c s="138" r="G284">
        <v>2290.0</v>
      </c>
      <c s="141" r="H284">
        <v>2376.0</v>
      </c>
      <c s="54" r="I284"/>
      <c s="55" r="J284"/>
      <c s="55" r="K284"/>
      <c s="55" r="L284"/>
      <c s="55" r="M284"/>
      <c s="55" r="N284"/>
      <c s="55" r="O284"/>
      <c s="55" r="P284"/>
      <c s="55" r="Q284"/>
      <c s="55" r="R284"/>
      <c s="55" r="S284"/>
      <c s="55" r="T284"/>
      <c s="55" r="U284"/>
      <c s="55" r="V284"/>
      <c s="55" r="W284"/>
      <c s="55" r="X284"/>
      <c s="55" r="Y284"/>
      <c s="55" r="Z284"/>
      <c s="55" r="AA284"/>
    </row>
    <row customHeight="1" r="285" ht="20.25">
      <c s="18" r="A285">
        <v>293.0</v>
      </c>
      <c t="s" s="218" r="C285">
        <v>1771</v>
      </c>
      <c t="s" s="113" r="E285">
        <v>1772</v>
      </c>
      <c s="193" r="F285">
        <v>2225.0</v>
      </c>
      <c s="193" r="G285">
        <v>2290.0</v>
      </c>
      <c s="195" r="H285">
        <v>2376.0</v>
      </c>
      <c s="54" r="I285"/>
      <c s="55" r="J285"/>
      <c s="55" r="K285"/>
      <c s="55" r="L285"/>
      <c s="55" r="M285"/>
      <c s="55" r="N285"/>
      <c s="55" r="O285"/>
      <c s="55" r="P285"/>
      <c s="55" r="Q285"/>
      <c s="55" r="R285"/>
      <c s="55" r="S285"/>
      <c s="55" r="T285"/>
      <c s="55" r="U285"/>
      <c s="55" r="V285"/>
      <c s="55" r="W285"/>
      <c s="55" r="X285"/>
      <c s="55" r="Y285"/>
      <c s="55" r="Z285"/>
      <c s="55" r="AA285"/>
    </row>
    <row customHeight="1" r="286" ht="20.25">
      <c s="18" r="A286">
        <v>297.0</v>
      </c>
      <c t="s" s="28" r="B286">
        <v>1773</v>
      </c>
      <c t="s" s="68" r="C286">
        <v>1774</v>
      </c>
      <c s="41" r="D286">
        <v>355.0</v>
      </c>
      <c t="s" s="42" r="E286">
        <v>1775</v>
      </c>
      <c s="76" r="F286">
        <v>2562.0</v>
      </c>
      <c s="76" r="G286">
        <v>2684.0</v>
      </c>
      <c s="78" r="H286">
        <v>2806.0</v>
      </c>
      <c s="54" r="I286"/>
      <c s="55" r="J286"/>
      <c s="55" r="K286"/>
      <c s="55" r="L286"/>
      <c s="55" r="M286"/>
      <c s="55" r="N286"/>
      <c s="55" r="O286"/>
      <c s="55" r="P286"/>
      <c s="55" r="Q286"/>
      <c s="55" r="R286"/>
      <c s="55" r="S286"/>
      <c s="55" r="T286"/>
      <c s="55" r="U286"/>
      <c s="55" r="V286"/>
      <c s="55" r="W286"/>
      <c s="55" r="X286"/>
      <c s="55" r="Y286"/>
      <c s="55" r="Z286"/>
      <c s="55" r="AA286"/>
    </row>
    <row customHeight="1" r="287" ht="20.25">
      <c s="18" r="A287">
        <v>298.0</v>
      </c>
      <c t="s" s="68" r="C287">
        <v>1777</v>
      </c>
      <c t="s" s="42" r="E287">
        <v>1778</v>
      </c>
      <c s="76" r="F287">
        <v>2562.0</v>
      </c>
      <c s="76" r="G287">
        <v>2684.0</v>
      </c>
      <c s="78" r="H287">
        <v>2806.0</v>
      </c>
      <c s="54" r="I287"/>
      <c s="55" r="J287"/>
      <c s="55" r="K287"/>
      <c s="55" r="L287"/>
      <c s="55" r="M287"/>
      <c s="55" r="N287"/>
      <c s="55" r="O287"/>
      <c s="55" r="P287"/>
      <c s="55" r="Q287"/>
      <c s="55" r="R287"/>
      <c s="55" r="S287"/>
      <c s="55" r="T287"/>
      <c s="55" r="U287"/>
      <c s="55" r="V287"/>
      <c s="55" r="W287"/>
      <c s="55" r="X287"/>
      <c s="55" r="Y287"/>
      <c s="55" r="Z287"/>
      <c s="55" r="AA287"/>
    </row>
    <row customHeight="1" r="288" ht="20.25">
      <c s="18" r="A288">
        <v>299.0</v>
      </c>
      <c t="s" s="108" r="B288">
        <v>1780</v>
      </c>
      <c t="s" s="218" r="C288">
        <v>1781</v>
      </c>
      <c s="36" r="D288">
        <v>358.0</v>
      </c>
      <c t="s" s="113" r="E288">
        <v>1782</v>
      </c>
      <c s="138" r="F288">
        <v>1796.0</v>
      </c>
      <c s="138" r="G288">
        <v>1881.0</v>
      </c>
      <c s="141" r="H288">
        <v>1967.0</v>
      </c>
      <c s="54" r="I288"/>
      <c s="55" r="J288"/>
      <c s="55" r="K288"/>
      <c s="55" r="L288"/>
      <c s="55" r="M288"/>
      <c s="55" r="N288"/>
      <c s="55" r="O288"/>
      <c s="55" r="P288"/>
      <c s="55" r="Q288"/>
      <c s="55" r="R288"/>
      <c s="55" r="S288"/>
      <c s="55" r="T288"/>
      <c s="55" r="U288"/>
      <c s="55" r="V288"/>
      <c s="55" r="W288"/>
      <c s="55" r="X288"/>
      <c s="55" r="Y288"/>
      <c s="55" r="Z288"/>
      <c s="55" r="AA288"/>
    </row>
    <row customHeight="1" r="289" ht="20.25">
      <c s="18" r="A289">
        <v>300.0</v>
      </c>
      <c t="s" s="218" r="C289">
        <v>1783</v>
      </c>
      <c t="s" s="113" r="E289">
        <v>1784</v>
      </c>
      <c s="193" r="F289">
        <v>1928.0</v>
      </c>
      <c s="193" r="G289">
        <v>2020.0</v>
      </c>
      <c s="195" r="H289">
        <v>2111.0</v>
      </c>
      <c s="54" r="I289"/>
      <c s="55" r="J289"/>
      <c s="55" r="K289"/>
      <c s="55" r="L289"/>
      <c s="55" r="M289"/>
      <c s="55" r="N289"/>
      <c s="55" r="O289"/>
      <c s="55" r="P289"/>
      <c s="55" r="Q289"/>
      <c s="55" r="R289"/>
      <c s="55" r="S289"/>
      <c s="55" r="T289"/>
      <c s="55" r="U289"/>
      <c s="55" r="V289"/>
      <c s="55" r="W289"/>
      <c s="55" r="X289"/>
      <c s="55" r="Y289"/>
      <c s="55" r="Z289"/>
      <c s="55" r="AA289"/>
    </row>
    <row customHeight="1" r="290" ht="20.25">
      <c s="18" r="A290">
        <v>301.0</v>
      </c>
      <c t="s" s="28" r="B290">
        <v>1788</v>
      </c>
      <c t="s" s="68" r="C290">
        <v>1789</v>
      </c>
      <c s="41" r="D290">
        <v>359.0</v>
      </c>
      <c t="s" s="42" r="E290">
        <v>1790</v>
      </c>
      <c s="76" r="F290">
        <v>1669.0</v>
      </c>
      <c s="76" r="G290">
        <v>1717.0</v>
      </c>
      <c s="78" r="H290">
        <v>1782.0</v>
      </c>
      <c s="54" r="I290"/>
      <c s="55" r="J290"/>
      <c s="55" r="K290"/>
      <c s="55" r="L290"/>
      <c s="55" r="M290"/>
      <c s="55" r="N290"/>
      <c s="55" r="O290"/>
      <c s="55" r="P290"/>
      <c s="55" r="Q290"/>
      <c s="55" r="R290"/>
      <c s="55" r="S290"/>
      <c s="55" r="T290"/>
      <c s="55" r="U290"/>
      <c s="55" r="V290"/>
      <c s="55" r="W290"/>
      <c s="55" r="X290"/>
      <c s="55" r="Y290"/>
      <c s="55" r="Z290"/>
      <c s="55" r="AA290"/>
    </row>
    <row customHeight="1" r="291" ht="20.25">
      <c s="18" r="A291">
        <v>302.0</v>
      </c>
      <c t="s" s="68" r="C291">
        <v>1791</v>
      </c>
      <c t="s" s="42" r="E291">
        <v>1792</v>
      </c>
      <c s="76" r="F291">
        <v>1669.0</v>
      </c>
      <c s="76" r="G291">
        <v>1717.0</v>
      </c>
      <c s="78" r="H291">
        <v>1782.0</v>
      </c>
      <c s="54" r="I291"/>
      <c s="55" r="J291"/>
      <c s="55" r="K291"/>
      <c s="55" r="L291"/>
      <c s="55" r="M291"/>
      <c s="55" r="N291"/>
      <c s="55" r="O291"/>
      <c s="55" r="P291"/>
      <c s="55" r="Q291"/>
      <c s="55" r="R291"/>
      <c s="55" r="S291"/>
      <c s="55" r="T291"/>
      <c s="55" r="U291"/>
      <c s="55" r="V291"/>
      <c s="55" r="W291"/>
      <c s="55" r="X291"/>
      <c s="55" r="Y291"/>
      <c s="55" r="Z291"/>
      <c s="55" r="AA291"/>
    </row>
    <row customHeight="1" r="292" ht="20.25">
      <c s="18" r="A292">
        <v>303.0</v>
      </c>
      <c t="s" s="108" r="B292">
        <v>1793</v>
      </c>
      <c t="s" s="197" r="C292">
        <v>1795</v>
      </c>
      <c s="36" r="D292">
        <v>360.0</v>
      </c>
      <c t="s" s="113" r="E292">
        <v>1796</v>
      </c>
      <c s="57" r="F292">
        <v>1607.0</v>
      </c>
      <c s="57" r="G292">
        <v>1683.0</v>
      </c>
      <c s="58" r="H292">
        <v>1760.0</v>
      </c>
      <c s="54" r="I292"/>
      <c s="55" r="J292"/>
      <c s="55" r="K292"/>
      <c s="55" r="L292"/>
      <c s="55" r="M292"/>
      <c s="55" r="N292"/>
      <c s="55" r="O292"/>
      <c s="55" r="P292"/>
      <c s="55" r="Q292"/>
      <c s="55" r="R292"/>
      <c s="55" r="S292"/>
      <c s="55" r="T292"/>
      <c s="55" r="U292"/>
      <c s="55" r="V292"/>
      <c s="55" r="W292"/>
      <c s="55" r="X292"/>
      <c s="55" r="Y292"/>
      <c s="55" r="Z292"/>
      <c s="55" r="AA292"/>
    </row>
    <row customHeight="1" r="293" ht="20.25">
      <c s="18" r="A293">
        <v>304.0</v>
      </c>
      <c t="s" s="28" r="B293">
        <v>1797</v>
      </c>
      <c t="s" s="68" r="C293">
        <v>1798</v>
      </c>
      <c s="41" r="D293">
        <v>361.0</v>
      </c>
      <c t="s" s="42" r="E293">
        <v>1799</v>
      </c>
      <c s="76" r="F293">
        <v>2562.0</v>
      </c>
      <c s="76" r="G293">
        <v>2684.0</v>
      </c>
      <c s="78" r="H293">
        <v>2806.0</v>
      </c>
      <c s="54" r="I293"/>
      <c s="55" r="J293"/>
      <c s="55" r="K293"/>
      <c s="55" r="L293"/>
      <c s="55" r="M293"/>
      <c s="55" r="N293"/>
      <c s="55" r="O293"/>
      <c s="55" r="P293"/>
      <c s="55" r="Q293"/>
      <c s="55" r="R293"/>
      <c s="55" r="S293"/>
      <c s="55" r="T293"/>
      <c s="55" r="U293"/>
      <c s="55" r="V293"/>
      <c s="55" r="W293"/>
      <c s="55" r="X293"/>
      <c s="55" r="Y293"/>
      <c s="55" r="Z293"/>
      <c s="55" r="AA293"/>
    </row>
    <row customHeight="1" r="294" ht="20.25">
      <c s="18" r="A294">
        <v>305.0</v>
      </c>
      <c t="s" s="68" r="C294">
        <v>1801</v>
      </c>
      <c t="s" s="42" r="E294">
        <v>1802</v>
      </c>
      <c s="76" r="F294">
        <v>2562.0</v>
      </c>
      <c s="76" r="G294">
        <v>2684.0</v>
      </c>
      <c s="78" r="H294">
        <v>2806.0</v>
      </c>
      <c s="54" r="I294"/>
      <c s="55" r="J294"/>
      <c s="55" r="K294"/>
      <c s="55" r="L294"/>
      <c s="55" r="M294"/>
      <c s="55" r="N294"/>
      <c s="55" r="O294"/>
      <c s="55" r="P294"/>
      <c s="55" r="Q294"/>
      <c s="55" r="R294"/>
      <c s="55" r="S294"/>
      <c s="55" r="T294"/>
      <c s="55" r="U294"/>
      <c s="55" r="V294"/>
      <c s="55" r="W294"/>
      <c s="55" r="X294"/>
      <c s="55" r="Y294"/>
      <c s="55" r="Z294"/>
      <c s="55" r="AA294"/>
    </row>
    <row customHeight="1" r="295" ht="20.25">
      <c s="18" r="A295">
        <v>306.0</v>
      </c>
      <c t="s" s="29" r="B295">
        <v>1803</v>
      </c>
      <c t="s" s="218" r="C295">
        <v>1804</v>
      </c>
      <c s="36" r="D295">
        <v>362.0</v>
      </c>
      <c t="s" s="113" r="E295">
        <v>1805</v>
      </c>
      <c s="57" r="F295">
        <v>888.0</v>
      </c>
      <c s="57" r="G295">
        <v>931.0</v>
      </c>
      <c s="58" r="H295">
        <v>973.0</v>
      </c>
      <c s="54" r="I295"/>
      <c s="55" r="J295"/>
      <c s="55" r="K295"/>
      <c s="55" r="L295"/>
      <c s="55" r="M295"/>
      <c s="55" r="N295"/>
      <c s="55" r="O295"/>
      <c s="55" r="P295"/>
      <c s="55" r="Q295"/>
      <c s="55" r="R295"/>
      <c s="55" r="S295"/>
      <c s="55" r="T295"/>
      <c s="55" r="U295"/>
      <c s="55" r="V295"/>
      <c s="55" r="W295"/>
      <c s="55" r="X295"/>
      <c s="55" r="Y295"/>
      <c s="55" r="Z295"/>
      <c s="55" r="AA295"/>
    </row>
    <row customHeight="1" r="296" ht="20.25">
      <c s="18" r="A296">
        <v>307.0</v>
      </c>
      <c t="s" s="28" r="B296">
        <v>1807</v>
      </c>
      <c t="s" s="68" r="C296">
        <v>1808</v>
      </c>
      <c s="41" r="D296">
        <v>363.0</v>
      </c>
      <c t="s" s="42" r="E296">
        <v>1809</v>
      </c>
      <c s="76" r="F296">
        <v>2741.0</v>
      </c>
      <c s="76" r="G296">
        <v>2871.0</v>
      </c>
      <c s="78" r="H296">
        <v>3002.0</v>
      </c>
      <c s="54" r="I296"/>
      <c s="55" r="J296"/>
      <c s="55" r="K296"/>
      <c s="55" r="L296"/>
      <c s="55" r="M296"/>
      <c s="55" r="N296"/>
      <c s="55" r="O296"/>
      <c s="55" r="P296"/>
      <c s="55" r="Q296"/>
      <c s="55" r="R296"/>
      <c s="55" r="S296"/>
      <c s="55" r="T296"/>
      <c s="55" r="U296"/>
      <c s="55" r="V296"/>
      <c s="55" r="W296"/>
      <c s="55" r="X296"/>
      <c s="55" r="Y296"/>
      <c s="55" r="Z296"/>
      <c s="55" r="AA296"/>
    </row>
    <row customHeight="1" r="297" ht="20.25">
      <c s="18" r="A297">
        <v>308.0</v>
      </c>
      <c t="s" s="68" r="C297">
        <v>1810</v>
      </c>
      <c t="s" s="42" r="E297">
        <v>1811</v>
      </c>
      <c s="76" r="F297">
        <v>2741.0</v>
      </c>
      <c s="76" r="G297">
        <v>2871.0</v>
      </c>
      <c s="78" r="H297">
        <v>3002.0</v>
      </c>
      <c s="54" r="I297"/>
      <c s="55" r="J297"/>
      <c s="55" r="K297"/>
      <c s="55" r="L297"/>
      <c s="55" r="M297"/>
      <c s="55" r="N297"/>
      <c s="55" r="O297"/>
      <c s="55" r="P297"/>
      <c s="55" r="Q297"/>
      <c s="55" r="R297"/>
      <c s="55" r="S297"/>
      <c s="55" r="T297"/>
      <c s="55" r="U297"/>
      <c s="55" r="V297"/>
      <c s="55" r="W297"/>
      <c s="55" r="X297"/>
      <c s="55" r="Y297"/>
      <c s="55" r="Z297"/>
      <c s="55" r="AA297"/>
    </row>
    <row customHeight="1" r="298" ht="20.25">
      <c s="18" r="A298">
        <v>309.0</v>
      </c>
      <c t="s" s="108" r="B298">
        <v>1813</v>
      </c>
      <c t="s" s="218" r="C298">
        <v>1814</v>
      </c>
      <c s="36" r="D298">
        <v>364.0</v>
      </c>
      <c t="s" s="113" r="E298">
        <v>1815</v>
      </c>
      <c s="138" r="F298">
        <v>2552.0</v>
      </c>
      <c s="138" r="G298">
        <v>2673.0</v>
      </c>
      <c s="141" r="H298">
        <v>2795.0</v>
      </c>
      <c s="54" r="I298"/>
      <c s="55" r="J298"/>
      <c s="55" r="K298"/>
      <c s="55" r="L298"/>
      <c s="55" r="M298"/>
      <c s="55" r="N298"/>
      <c s="55" r="O298"/>
      <c s="55" r="P298"/>
      <c s="55" r="Q298"/>
      <c s="55" r="R298"/>
      <c s="55" r="S298"/>
      <c s="55" r="T298"/>
      <c s="55" r="U298"/>
      <c s="55" r="V298"/>
      <c s="55" r="W298"/>
      <c s="55" r="X298"/>
      <c s="55" r="Y298"/>
      <c s="55" r="Z298"/>
      <c s="55" r="AA298"/>
    </row>
    <row customHeight="1" r="299" ht="20.25">
      <c s="18" r="A299">
        <v>310.0</v>
      </c>
      <c t="s" s="218" r="C299">
        <v>1816</v>
      </c>
      <c t="s" s="113" r="E299">
        <v>1817</v>
      </c>
      <c s="193" r="F299">
        <v>2646.0</v>
      </c>
      <c s="193" r="G299">
        <v>2772.0</v>
      </c>
      <c s="195" r="H299">
        <v>2898.0</v>
      </c>
      <c s="54" r="I299"/>
      <c s="55" r="J299"/>
      <c s="55" r="K299"/>
      <c s="55" r="L299"/>
      <c s="55" r="M299"/>
      <c s="55" r="N299"/>
      <c s="55" r="O299"/>
      <c s="55" r="P299"/>
      <c s="55" r="Q299"/>
      <c s="55" r="R299"/>
      <c s="55" r="S299"/>
      <c s="55" r="T299"/>
      <c s="55" r="U299"/>
      <c s="55" r="V299"/>
      <c s="55" r="W299"/>
      <c s="55" r="X299"/>
      <c s="55" r="Y299"/>
      <c s="55" r="Z299"/>
      <c s="55" r="AA299"/>
    </row>
    <row customHeight="1" r="300" ht="20.25">
      <c s="18" r="A300">
        <v>311.0</v>
      </c>
      <c t="s" s="28" r="B300">
        <v>1819</v>
      </c>
      <c s="68" r="C300"/>
      <c s="41" r="D300">
        <v>365.0</v>
      </c>
      <c s="121" r="E300">
        <v>365.0</v>
      </c>
      <c s="76" r="F300">
        <v>1350.0</v>
      </c>
      <c s="76" r="G300">
        <v>1350.0</v>
      </c>
      <c s="78" r="H300">
        <v>1350.0</v>
      </c>
      <c s="54" r="I300"/>
      <c s="55" r="J300"/>
      <c s="55" r="K300"/>
      <c s="55" r="L300"/>
      <c s="55" r="M300"/>
      <c s="55" r="N300"/>
      <c s="55" r="O300"/>
      <c s="55" r="P300"/>
      <c s="55" r="Q300"/>
      <c s="55" r="R300"/>
      <c s="55" r="S300"/>
      <c s="55" r="T300"/>
      <c s="55" r="U300"/>
      <c s="55" r="V300"/>
      <c s="55" r="W300"/>
      <c s="55" r="X300"/>
      <c s="55" r="Y300"/>
      <c s="55" r="Z300"/>
      <c s="55" r="AA300"/>
    </row>
    <row customHeight="1" r="301" ht="20.25">
      <c s="18" r="A301">
        <v>312.0</v>
      </c>
      <c t="s" s="108" r="B301">
        <v>1820</v>
      </c>
      <c s="218" r="C301"/>
      <c s="36" r="D301">
        <v>366.0</v>
      </c>
      <c s="242" r="E301">
        <v>366.0</v>
      </c>
      <c s="57" r="F301">
        <v>1350.0</v>
      </c>
      <c s="57" r="G301">
        <v>1350.0</v>
      </c>
      <c s="58" r="H301">
        <v>1350.0</v>
      </c>
      <c s="54" r="I301"/>
      <c s="55" r="J301"/>
      <c s="55" r="K301"/>
      <c s="55" r="L301"/>
      <c s="55" r="M301"/>
      <c s="55" r="N301"/>
      <c s="55" r="O301"/>
      <c s="55" r="P301"/>
      <c s="55" r="Q301"/>
      <c s="55" r="R301"/>
      <c s="55" r="S301"/>
      <c s="55" r="T301"/>
      <c s="55" r="U301"/>
      <c s="55" r="V301"/>
      <c s="55" r="W301"/>
      <c s="55" r="X301"/>
      <c s="55" r="Y301"/>
      <c s="55" r="Z301"/>
      <c s="55" r="AA301"/>
    </row>
    <row customHeight="1" r="302" ht="20.25">
      <c s="18" r="A302">
        <v>313.0</v>
      </c>
      <c t="s" s="28" r="B302">
        <v>1822</v>
      </c>
      <c t="s" s="68" r="C302">
        <v>1823</v>
      </c>
      <c s="41" r="D302">
        <v>367.0</v>
      </c>
      <c s="121" r="E302">
        <v>367.0</v>
      </c>
      <c s="76" r="F302">
        <v>1350.0</v>
      </c>
      <c s="76" r="G302">
        <v>1350.0</v>
      </c>
      <c s="78" r="H302">
        <v>1350.0</v>
      </c>
      <c s="54" r="I302"/>
      <c s="55" r="J302"/>
      <c s="55" r="K302"/>
      <c s="55" r="L302"/>
      <c s="55" r="M302"/>
      <c s="55" r="N302"/>
      <c s="55" r="O302"/>
      <c s="55" r="P302"/>
      <c s="55" r="Q302"/>
      <c s="55" r="R302"/>
      <c s="55" r="S302"/>
      <c s="55" r="T302"/>
      <c s="55" r="U302"/>
      <c s="55" r="V302"/>
      <c s="55" r="W302"/>
      <c s="55" r="X302"/>
      <c s="55" r="Y302"/>
      <c s="55" r="Z302"/>
      <c s="55" r="AA302"/>
    </row>
    <row customHeight="1" r="303" ht="20.25">
      <c s="18" r="A303">
        <v>314.0</v>
      </c>
      <c t="s" s="108" r="B303">
        <v>1825</v>
      </c>
      <c t="s" s="218" r="C303">
        <v>1826</v>
      </c>
      <c s="36" r="D303">
        <v>368.0</v>
      </c>
      <c t="s" s="113" r="E303">
        <v>1827</v>
      </c>
      <c s="138" r="F303">
        <v>2730.0</v>
      </c>
      <c s="138" r="G303">
        <v>2860.0</v>
      </c>
      <c s="141" r="H303">
        <v>2990.0</v>
      </c>
      <c s="54" r="I303"/>
      <c s="55" r="J303"/>
      <c s="55" r="K303"/>
      <c s="55" r="L303"/>
      <c s="55" r="M303"/>
      <c s="55" r="N303"/>
      <c s="55" r="O303"/>
      <c s="55" r="P303"/>
      <c s="55" r="Q303"/>
      <c s="55" r="R303"/>
      <c s="55" r="S303"/>
      <c s="55" r="T303"/>
      <c s="55" r="U303"/>
      <c s="55" r="V303"/>
      <c s="55" r="W303"/>
      <c s="55" r="X303"/>
      <c s="55" r="Y303"/>
      <c s="55" r="Z303"/>
      <c s="55" r="AA303"/>
    </row>
    <row customHeight="1" r="304" ht="20.25">
      <c s="18" r="A304">
        <v>315.0</v>
      </c>
      <c t="s" s="218" r="C304">
        <v>1828</v>
      </c>
      <c t="s" s="113" r="E304">
        <v>1829</v>
      </c>
      <c s="193" r="F304">
        <v>2982.0</v>
      </c>
      <c s="193" r="G304">
        <v>3124.0</v>
      </c>
      <c s="195" r="H304">
        <v>3266.0</v>
      </c>
      <c s="54" r="I304"/>
      <c s="55" r="J304"/>
      <c s="55" r="K304"/>
      <c s="55" r="L304"/>
      <c s="55" r="M304"/>
      <c s="55" r="N304"/>
      <c s="55" r="O304"/>
      <c s="55" r="P304"/>
      <c s="55" r="Q304"/>
      <c s="55" r="R304"/>
      <c s="55" r="S304"/>
      <c s="55" r="T304"/>
      <c s="55" r="U304"/>
      <c s="55" r="V304"/>
      <c s="55" r="W304"/>
      <c s="55" r="X304"/>
      <c s="55" r="Y304"/>
      <c s="55" r="Z304"/>
      <c s="55" r="AA304"/>
    </row>
    <row customHeight="1" r="305" ht="20.25">
      <c s="18" r="A305">
        <v>316.0</v>
      </c>
      <c t="s" s="28" r="B305">
        <v>1830</v>
      </c>
      <c t="s" s="68" r="C305">
        <v>1831</v>
      </c>
      <c s="41" r="D305">
        <v>369.0</v>
      </c>
      <c t="s" s="42" r="E305">
        <v>1832</v>
      </c>
      <c s="76" r="F305">
        <v>2478.0</v>
      </c>
      <c s="76" r="G305">
        <v>2596.0</v>
      </c>
      <c s="78" r="H305">
        <v>2714.0</v>
      </c>
      <c s="54" r="I305"/>
      <c s="55" r="J305"/>
      <c s="55" r="K305"/>
      <c s="55" r="L305"/>
      <c s="55" r="M305"/>
      <c s="55" r="N305"/>
      <c s="55" r="O305"/>
      <c s="55" r="P305"/>
      <c s="55" r="Q305"/>
      <c s="55" r="R305"/>
      <c s="55" r="S305"/>
      <c s="55" r="T305"/>
      <c s="55" r="U305"/>
      <c s="55" r="V305"/>
      <c s="55" r="W305"/>
      <c s="55" r="X305"/>
      <c s="55" r="Y305"/>
      <c s="55" r="Z305"/>
      <c s="55" r="AA305"/>
    </row>
    <row customHeight="1" r="306" ht="20.25">
      <c s="18" r="A306">
        <v>317.0</v>
      </c>
      <c t="s" s="68" r="C306">
        <v>1835</v>
      </c>
      <c t="s" s="42" r="E306">
        <v>1836</v>
      </c>
      <c s="76" r="F306">
        <v>2562.0</v>
      </c>
      <c s="76" r="G306">
        <v>2684.0</v>
      </c>
      <c s="78" r="H306">
        <v>2806.0</v>
      </c>
      <c s="54" r="I306"/>
      <c s="55" r="J306"/>
      <c s="55" r="K306"/>
      <c s="55" r="L306"/>
      <c s="55" r="M306"/>
      <c s="55" r="N306"/>
      <c s="55" r="O306"/>
      <c s="55" r="P306"/>
      <c s="55" r="Q306"/>
      <c s="55" r="R306"/>
      <c s="55" r="S306"/>
      <c s="55" r="T306"/>
      <c s="55" r="U306"/>
      <c s="55" r="V306"/>
      <c s="55" r="W306"/>
      <c s="55" r="X306"/>
      <c s="55" r="Y306"/>
      <c s="55" r="Z306"/>
      <c s="55" r="AA306"/>
    </row>
    <row customHeight="1" r="307" ht="20.25">
      <c s="18" r="A307">
        <v>318.0</v>
      </c>
      <c t="s" s="29" r="B307">
        <v>1840</v>
      </c>
      <c t="s" s="218" r="C307">
        <v>1842</v>
      </c>
      <c s="36" r="D307">
        <v>371.0</v>
      </c>
      <c t="s" s="113" r="E307">
        <v>1843</v>
      </c>
      <c s="138" r="F307">
        <v>1654.0</v>
      </c>
      <c s="138" r="G307">
        <v>1733.0</v>
      </c>
      <c s="141" r="H307">
        <v>1811.0</v>
      </c>
      <c s="54" r="I307"/>
      <c s="55" r="J307"/>
      <c s="55" r="K307"/>
      <c s="55" r="L307"/>
      <c s="55" r="M307"/>
      <c s="55" r="N307"/>
      <c s="55" r="O307"/>
      <c s="55" r="P307"/>
      <c s="55" r="Q307"/>
      <c s="55" r="R307"/>
      <c s="55" r="S307"/>
      <c s="55" r="T307"/>
      <c s="55" r="U307"/>
      <c s="55" r="V307"/>
      <c s="55" r="W307"/>
      <c s="55" r="X307"/>
      <c s="55" r="Y307"/>
      <c s="55" r="Z307"/>
      <c s="55" r="AA307"/>
    </row>
    <row customHeight="1" r="308" ht="20.25">
      <c s="18" r="A308">
        <v>319.0</v>
      </c>
      <c t="s" s="218" r="C308">
        <v>1847</v>
      </c>
      <c t="s" s="113" r="E308">
        <v>1848</v>
      </c>
      <c s="193" r="F308">
        <v>1654.0</v>
      </c>
      <c s="193" r="G308">
        <v>1733.0</v>
      </c>
      <c s="195" r="H308">
        <v>1811.0</v>
      </c>
      <c s="54" r="I308"/>
      <c s="55" r="J308"/>
      <c s="55" r="K308"/>
      <c s="55" r="L308"/>
      <c s="55" r="M308"/>
      <c s="55" r="N308"/>
      <c s="55" r="O308"/>
      <c s="55" r="P308"/>
      <c s="55" r="Q308"/>
      <c s="55" r="R308"/>
      <c s="55" r="S308"/>
      <c s="55" r="T308"/>
      <c s="55" r="U308"/>
      <c s="55" r="V308"/>
      <c s="55" r="W308"/>
      <c s="55" r="X308"/>
      <c s="55" r="Y308"/>
      <c s="55" r="Z308"/>
      <c s="55" r="AA308"/>
    </row>
    <row customHeight="1" r="309" ht="20.25">
      <c s="18" r="A309">
        <v>320.0</v>
      </c>
      <c t="s" s="28" r="B309">
        <v>1849</v>
      </c>
      <c t="s" s="68" r="C309">
        <v>1850</v>
      </c>
      <c s="41" r="D309">
        <v>372.0</v>
      </c>
      <c t="s" s="42" r="E309">
        <v>1851</v>
      </c>
      <c s="76" r="F309">
        <v>1669.0</v>
      </c>
      <c s="76" r="G309">
        <v>1717.0</v>
      </c>
      <c s="78" r="H309">
        <v>1782.0</v>
      </c>
      <c s="54" r="I309"/>
      <c s="55" r="J309"/>
      <c s="55" r="K309"/>
      <c s="55" r="L309"/>
      <c s="55" r="M309"/>
      <c s="55" r="N309"/>
      <c s="55" r="O309"/>
      <c s="55" r="P309"/>
      <c s="55" r="Q309"/>
      <c s="55" r="R309"/>
      <c s="55" r="S309"/>
      <c s="55" r="T309"/>
      <c s="55" r="U309"/>
      <c s="55" r="V309"/>
      <c s="55" r="W309"/>
      <c s="55" r="X309"/>
      <c s="55" r="Y309"/>
      <c s="55" r="Z309"/>
      <c s="55" r="AA309"/>
    </row>
    <row customHeight="1" r="310" ht="20.25">
      <c s="18" r="A310">
        <v>321.0</v>
      </c>
      <c t="s" s="29" r="B310">
        <v>1852</v>
      </c>
      <c t="s" s="218" r="C310">
        <v>1853</v>
      </c>
      <c s="36" r="D310">
        <v>373.0</v>
      </c>
      <c t="s" s="113" r="E310">
        <v>1854</v>
      </c>
      <c s="57" r="F310">
        <v>1607.0</v>
      </c>
      <c s="57" r="G310">
        <v>1683.0</v>
      </c>
      <c s="58" r="H310">
        <v>1760.0</v>
      </c>
      <c s="54" r="I310"/>
      <c s="55" r="J310"/>
      <c s="55" r="K310"/>
      <c s="55" r="L310"/>
      <c s="55" r="M310"/>
      <c s="55" r="N310"/>
      <c s="55" r="O310"/>
      <c s="55" r="P310"/>
      <c s="55" r="Q310"/>
      <c s="55" r="R310"/>
      <c s="55" r="S310"/>
      <c s="55" r="T310"/>
      <c s="55" r="U310"/>
      <c s="55" r="V310"/>
      <c s="55" r="W310"/>
      <c s="55" r="X310"/>
      <c s="55" r="Y310"/>
      <c s="55" r="Z310"/>
      <c s="55" r="AA310"/>
    </row>
    <row customHeight="1" r="311" ht="20.25">
      <c s="18" r="A311">
        <v>322.0</v>
      </c>
      <c t="s" s="28" r="B311">
        <v>1855</v>
      </c>
      <c t="s" s="68" r="C311">
        <v>1856</v>
      </c>
      <c s="41" r="D311">
        <v>374.0</v>
      </c>
      <c t="s" s="42" r="E311">
        <v>1857</v>
      </c>
      <c s="76" r="F311">
        <v>1669.0</v>
      </c>
      <c s="76" r="G311">
        <v>1717.0</v>
      </c>
      <c s="78" r="H311">
        <v>1782.0</v>
      </c>
      <c s="54" r="I311"/>
      <c s="55" r="J311"/>
      <c s="55" r="K311"/>
      <c s="55" r="L311"/>
      <c s="55" r="M311"/>
      <c s="55" r="N311"/>
      <c s="55" r="O311"/>
      <c s="55" r="P311"/>
      <c s="55" r="Q311"/>
      <c s="55" r="R311"/>
      <c s="55" r="S311"/>
      <c s="55" r="T311"/>
      <c s="55" r="U311"/>
      <c s="55" r="V311"/>
      <c s="55" r="W311"/>
      <c s="55" r="X311"/>
      <c s="55" r="Y311"/>
      <c s="55" r="Z311"/>
      <c s="55" r="AA311"/>
    </row>
    <row customHeight="1" r="312" ht="20.25">
      <c s="18" r="A312">
        <v>323.0</v>
      </c>
      <c t="s" s="108" r="B312">
        <v>1859</v>
      </c>
      <c t="s" s="218" r="C312">
        <v>1860</v>
      </c>
      <c s="36" r="D312">
        <v>375.0</v>
      </c>
      <c t="s" s="113" r="E312">
        <v>1861</v>
      </c>
      <c s="57" r="F312">
        <v>1947.0</v>
      </c>
      <c s="57" r="G312">
        <v>2003.0</v>
      </c>
      <c s="58" r="H312">
        <v>2079.0</v>
      </c>
      <c s="54" r="I312"/>
      <c s="55" r="J312"/>
      <c s="55" r="K312"/>
      <c s="55" r="L312"/>
      <c s="55" r="M312"/>
      <c s="55" r="N312"/>
      <c s="55" r="O312"/>
      <c s="55" r="P312"/>
      <c s="55" r="Q312"/>
      <c s="55" r="R312"/>
      <c s="55" r="S312"/>
      <c s="55" r="T312"/>
      <c s="55" r="U312"/>
      <c s="55" r="V312"/>
      <c s="55" r="W312"/>
      <c s="55" r="X312"/>
      <c s="55" r="Y312"/>
      <c s="55" r="Z312"/>
      <c s="55" r="AA312"/>
    </row>
    <row customHeight="1" r="313" ht="20.25">
      <c s="18" r="A313">
        <v>324.0</v>
      </c>
      <c t="s" s="129" r="B313">
        <v>1862</v>
      </c>
      <c t="s" s="68" r="C313">
        <v>1863</v>
      </c>
      <c s="41" r="D313">
        <v>376.0</v>
      </c>
      <c s="121" r="E313">
        <v>376.0</v>
      </c>
      <c s="76" r="F313">
        <v>0.0</v>
      </c>
      <c s="76" r="G313">
        <v>0.0</v>
      </c>
      <c s="78" r="H313">
        <v>0.0</v>
      </c>
      <c s="54" r="I313"/>
      <c s="55" r="J313"/>
      <c s="55" r="K313"/>
      <c s="55" r="L313"/>
      <c s="55" r="M313"/>
      <c s="55" r="N313"/>
      <c s="55" r="O313"/>
      <c s="55" r="P313"/>
      <c s="55" r="Q313"/>
      <c s="55" r="R313"/>
      <c s="55" r="S313"/>
      <c s="55" r="T313"/>
      <c s="55" r="U313"/>
      <c s="55" r="V313"/>
      <c s="55" r="W313"/>
      <c s="55" r="X313"/>
      <c s="55" r="Y313"/>
      <c s="55" r="Z313"/>
      <c s="55" r="AA313"/>
    </row>
    <row customHeight="1" r="314" ht="20.25">
      <c s="18" r="A314">
        <v>325.0</v>
      </c>
      <c t="s" s="108" r="B314">
        <v>1866</v>
      </c>
      <c t="s" s="218" r="C314">
        <v>1867</v>
      </c>
      <c s="36" r="D314">
        <v>378.0</v>
      </c>
      <c t="s" s="113" r="E314">
        <v>1868</v>
      </c>
      <c s="57" r="F314">
        <v>1437.0</v>
      </c>
      <c s="57" r="G314">
        <v>1479.0</v>
      </c>
      <c s="58" r="H314">
        <v>1535.0</v>
      </c>
      <c s="54" r="I314"/>
      <c s="55" r="J314"/>
      <c s="55" r="K314"/>
      <c s="55" r="L314"/>
      <c s="55" r="M314"/>
      <c s="55" r="N314"/>
      <c s="55" r="O314"/>
      <c s="55" r="P314"/>
      <c s="55" r="Q314"/>
      <c s="55" r="R314"/>
      <c s="55" r="S314"/>
      <c s="55" r="T314"/>
      <c s="55" r="U314"/>
      <c s="55" r="V314"/>
      <c s="55" r="W314"/>
      <c s="55" r="X314"/>
      <c s="55" r="Y314"/>
      <c s="55" r="Z314"/>
      <c s="55" r="AA314"/>
    </row>
    <row customHeight="1" r="315" ht="20.25">
      <c s="18" r="A315">
        <v>328.0</v>
      </c>
      <c t="s" s="28" r="B315">
        <v>1870</v>
      </c>
      <c t="s" s="68" r="C315">
        <v>1871</v>
      </c>
      <c s="41" r="D315">
        <v>381.0</v>
      </c>
      <c t="s" s="42" r="E315">
        <v>1872</v>
      </c>
      <c s="76" r="F315">
        <v>2814.0</v>
      </c>
      <c s="76" r="G315">
        <v>2948.0</v>
      </c>
      <c s="78" r="H315">
        <v>3082.0</v>
      </c>
      <c s="54" r="I315"/>
      <c s="55" r="J315"/>
      <c s="55" r="K315"/>
      <c s="55" r="L315"/>
      <c s="55" r="M315"/>
      <c s="55" r="N315"/>
      <c s="55" r="O315"/>
      <c s="55" r="P315"/>
      <c s="55" r="Q315"/>
      <c s="55" r="R315"/>
      <c s="55" r="S315"/>
      <c s="55" r="T315"/>
      <c s="55" r="U315"/>
      <c s="55" r="V315"/>
      <c s="55" r="W315"/>
      <c s="55" r="X315"/>
      <c s="55" r="Y315"/>
      <c s="55" r="Z315"/>
      <c s="55" r="AA315"/>
    </row>
    <row customHeight="1" r="316" ht="20.25">
      <c s="18" r="A316">
        <v>329.0</v>
      </c>
      <c t="s" s="108" r="B316">
        <v>1873</v>
      </c>
      <c t="s" s="197" r="C316">
        <v>1874</v>
      </c>
      <c s="36" r="D316">
        <v>382.0</v>
      </c>
      <c t="s" s="113" r="E316">
        <v>1876</v>
      </c>
      <c s="138" r="F316">
        <v>2079.0</v>
      </c>
      <c s="138" r="G316">
        <v>2178.0</v>
      </c>
      <c s="141" r="H316">
        <v>2277.0</v>
      </c>
      <c s="54" r="I316"/>
      <c s="55" r="J316"/>
      <c s="55" r="K316"/>
      <c s="55" r="L316"/>
      <c s="55" r="M316"/>
      <c s="55" r="N316"/>
      <c s="55" r="O316"/>
      <c s="55" r="P316"/>
      <c s="55" r="Q316"/>
      <c s="55" r="R316"/>
      <c s="55" r="S316"/>
      <c s="55" r="T316"/>
      <c s="55" r="U316"/>
      <c s="55" r="V316"/>
      <c s="55" r="W316"/>
      <c s="55" r="X316"/>
      <c s="55" r="Y316"/>
      <c s="55" r="Z316"/>
      <c s="55" r="AA316"/>
    </row>
    <row customHeight="1" r="317" ht="20.25">
      <c s="18" r="A317">
        <v>330.0</v>
      </c>
      <c t="s" s="197" r="C317">
        <v>1879</v>
      </c>
      <c t="s" s="113" r="E317">
        <v>1880</v>
      </c>
      <c s="193" r="F317">
        <v>2174.0</v>
      </c>
      <c s="193" r="G317">
        <v>2277.0</v>
      </c>
      <c s="195" r="H317">
        <v>2381.0</v>
      </c>
      <c s="54" r="I317"/>
      <c s="55" r="J317"/>
      <c s="55" r="K317"/>
      <c s="55" r="L317"/>
      <c s="55" r="M317"/>
      <c s="55" r="N317"/>
      <c s="55" r="O317"/>
      <c s="55" r="P317"/>
      <c s="55" r="Q317"/>
      <c s="55" r="R317"/>
      <c s="55" r="S317"/>
      <c s="55" r="T317"/>
      <c s="55" r="U317"/>
      <c s="55" r="V317"/>
      <c s="55" r="W317"/>
      <c s="55" r="X317"/>
      <c s="55" r="Y317"/>
      <c s="55" r="Z317"/>
      <c s="55" r="AA317"/>
    </row>
    <row customHeight="1" r="318" ht="20.25">
      <c s="18" r="A318">
        <v>331.0</v>
      </c>
      <c t="s" s="28" r="B318">
        <v>1881</v>
      </c>
      <c t="s" s="68" r="C318">
        <v>1882</v>
      </c>
      <c s="41" r="D318">
        <v>383.0</v>
      </c>
      <c t="s" s="42" r="E318">
        <v>1883</v>
      </c>
      <c s="76" r="F318">
        <v>2599.0</v>
      </c>
      <c s="76" r="G318">
        <v>2723.0</v>
      </c>
      <c s="78" r="H318">
        <v>2846.0</v>
      </c>
      <c s="54" r="I318"/>
      <c s="55" r="J318"/>
      <c s="55" r="K318"/>
      <c s="55" r="L318"/>
      <c s="55" r="M318"/>
      <c s="55" r="N318"/>
      <c s="55" r="O318"/>
      <c s="55" r="P318"/>
      <c s="55" r="Q318"/>
      <c s="55" r="R318"/>
      <c s="55" r="S318"/>
      <c s="55" r="T318"/>
      <c s="55" r="U318"/>
      <c s="55" r="V318"/>
      <c s="55" r="W318"/>
      <c s="55" r="X318"/>
      <c s="55" r="Y318"/>
      <c s="55" r="Z318"/>
      <c s="55" r="AA318"/>
    </row>
    <row customHeight="1" r="319" ht="20.25">
      <c s="18" r="A319">
        <v>332.0</v>
      </c>
      <c t="s" s="68" r="C319">
        <v>1886</v>
      </c>
      <c t="s" s="42" r="E319">
        <v>1888</v>
      </c>
      <c s="76" r="F319">
        <v>2693.0</v>
      </c>
      <c s="76" r="G319">
        <v>2822.0</v>
      </c>
      <c s="78" r="H319">
        <v>2950.0</v>
      </c>
      <c s="54" r="I319"/>
      <c s="55" r="J319"/>
      <c s="55" r="K319"/>
      <c s="55" r="L319"/>
      <c s="55" r="M319"/>
      <c s="55" r="N319"/>
      <c s="55" r="O319"/>
      <c s="55" r="P319"/>
      <c s="55" r="Q319"/>
      <c s="55" r="R319"/>
      <c s="55" r="S319"/>
      <c s="55" r="T319"/>
      <c s="55" r="U319"/>
      <c s="55" r="V319"/>
      <c s="55" r="W319"/>
      <c s="55" r="X319"/>
      <c s="55" r="Y319"/>
      <c s="55" r="Z319"/>
      <c s="55" r="AA319"/>
    </row>
    <row customHeight="1" r="320" ht="20.25">
      <c s="18" r="A320">
        <v>333.0</v>
      </c>
      <c t="s" s="108" r="B320">
        <v>1889</v>
      </c>
      <c t="s" s="218" r="C320">
        <v>1890</v>
      </c>
      <c s="36" r="D320">
        <v>384.0</v>
      </c>
      <c t="s" s="113" r="E320">
        <v>1891</v>
      </c>
      <c s="138" r="F320">
        <v>2478.0</v>
      </c>
      <c s="138" r="G320">
        <v>2596.0</v>
      </c>
      <c s="141" r="H320">
        <v>2714.0</v>
      </c>
      <c s="54" r="I320"/>
      <c s="55" r="J320"/>
      <c s="55" r="K320"/>
      <c s="55" r="L320"/>
      <c s="55" r="M320"/>
      <c s="55" r="N320"/>
      <c s="55" r="O320"/>
      <c s="55" r="P320"/>
      <c s="55" r="Q320"/>
      <c s="55" r="R320"/>
      <c s="55" r="S320"/>
      <c s="55" r="T320"/>
      <c s="55" r="U320"/>
      <c s="55" r="V320"/>
      <c s="55" r="W320"/>
      <c s="55" r="X320"/>
      <c s="55" r="Y320"/>
      <c s="55" r="Z320"/>
      <c s="55" r="AA320"/>
    </row>
    <row customHeight="1" r="321" ht="20.25">
      <c s="18" r="A321"/>
      <c t="s" s="197" r="C321">
        <v>1892</v>
      </c>
      <c t="s" s="113" r="E321">
        <v>1894</v>
      </c>
      <c s="193" r="F321">
        <v>2562.0</v>
      </c>
      <c s="193" r="G321">
        <v>2684.0</v>
      </c>
      <c s="195" r="H321">
        <v>2806.0</v>
      </c>
      <c s="54" r="I321"/>
      <c s="55" r="J321"/>
      <c s="55" r="K321"/>
      <c s="55" r="L321"/>
      <c s="55" r="M321"/>
      <c s="55" r="N321"/>
      <c s="55" r="O321"/>
      <c s="55" r="P321"/>
      <c s="55" r="Q321"/>
      <c s="55" r="R321"/>
      <c s="55" r="S321"/>
      <c s="55" r="T321"/>
      <c s="55" r="U321"/>
      <c s="55" r="V321"/>
      <c s="55" r="W321"/>
      <c s="55" r="X321"/>
      <c s="55" r="Y321"/>
      <c s="55" r="Z321"/>
      <c s="55" r="AA321"/>
    </row>
    <row customHeight="1" r="322" ht="20.25">
      <c s="18" r="A322">
        <v>334.0</v>
      </c>
      <c t="s" s="129" r="B322">
        <v>1896</v>
      </c>
      <c t="s" s="68" r="C322">
        <v>1897</v>
      </c>
      <c s="41" r="D322">
        <v>385.0</v>
      </c>
      <c s="121" r="E322">
        <v>385.0</v>
      </c>
      <c s="76" r="F322">
        <v>1937.0</v>
      </c>
      <c s="76" r="G322">
        <v>2030.0</v>
      </c>
      <c s="78" r="H322">
        <v>2122.0</v>
      </c>
      <c s="54" r="I322"/>
      <c s="55" r="J322"/>
      <c s="55" r="K322"/>
      <c s="55" r="L322"/>
      <c s="55" r="M322"/>
      <c s="55" r="N322"/>
      <c s="55" r="O322"/>
      <c s="55" r="P322"/>
      <c s="55" r="Q322"/>
      <c s="55" r="R322"/>
      <c s="55" r="S322"/>
      <c s="55" r="T322"/>
      <c s="55" r="U322"/>
      <c s="55" r="V322"/>
      <c s="55" r="W322"/>
      <c s="55" r="X322"/>
      <c s="55" r="Y322"/>
      <c s="55" r="Z322"/>
      <c s="55" r="AA322"/>
    </row>
    <row customHeight="1" r="323" ht="20.25">
      <c s="18" r="A323">
        <v>336.0</v>
      </c>
      <c t="s" s="108" r="B323">
        <v>1898</v>
      </c>
      <c t="s" s="218" r="C323">
        <v>1899</v>
      </c>
      <c s="36" r="D323">
        <v>387.0</v>
      </c>
      <c s="242" r="E323">
        <v>387.0</v>
      </c>
      <c s="57" r="F323">
        <v>1200.0</v>
      </c>
      <c s="57" r="G323">
        <v>1200.0</v>
      </c>
      <c s="58" r="H323">
        <v>1200.0</v>
      </c>
      <c s="54" r="I323"/>
      <c s="55" r="J323"/>
      <c s="55" r="K323"/>
      <c s="55" r="L323"/>
      <c s="55" r="M323"/>
      <c s="55" r="N323"/>
      <c s="55" r="O323"/>
      <c s="55" r="P323"/>
      <c s="55" r="Q323"/>
      <c s="55" r="R323"/>
      <c s="55" r="S323"/>
      <c s="55" r="T323"/>
      <c s="55" r="U323"/>
      <c s="55" r="V323"/>
      <c s="55" r="W323"/>
      <c s="55" r="X323"/>
      <c s="55" r="Y323"/>
      <c s="55" r="Z323"/>
      <c s="55" r="AA323"/>
    </row>
    <row customHeight="1" r="324" ht="20.25">
      <c s="18" r="A324">
        <v>337.0</v>
      </c>
      <c t="s" s="28" r="B324">
        <v>1903</v>
      </c>
      <c t="s" s="40" r="C324">
        <v>1904</v>
      </c>
      <c s="41" r="D324">
        <v>388.0</v>
      </c>
      <c s="121" r="E324">
        <v>388.0</v>
      </c>
      <c s="76" r="F324">
        <v>1323.0</v>
      </c>
      <c s="76" r="G324">
        <v>1386.0</v>
      </c>
      <c s="78" r="H324">
        <v>1449.0</v>
      </c>
      <c s="54" r="I324"/>
      <c s="55" r="J324"/>
      <c s="55" r="K324"/>
      <c s="55" r="L324"/>
      <c s="55" r="M324"/>
      <c s="55" r="N324"/>
      <c s="55" r="O324"/>
      <c s="55" r="P324"/>
      <c s="55" r="Q324"/>
      <c s="55" r="R324"/>
      <c s="55" r="S324"/>
      <c s="55" r="T324"/>
      <c s="55" r="U324"/>
      <c s="55" r="V324"/>
      <c s="55" r="W324"/>
      <c s="55" r="X324"/>
      <c s="55" r="Y324"/>
      <c s="55" r="Z324"/>
      <c s="55" r="AA324"/>
    </row>
    <row customHeight="1" r="325" ht="20.25">
      <c s="18" r="A325">
        <v>339.0</v>
      </c>
      <c t="s" s="108" r="B325">
        <v>1906</v>
      </c>
      <c t="s" s="218" r="C325">
        <v>1907</v>
      </c>
      <c s="36" r="D325">
        <v>390.0</v>
      </c>
      <c t="s" s="113" r="E325">
        <v>1908</v>
      </c>
      <c s="138" r="F325">
        <v>1985.0</v>
      </c>
      <c s="138" r="G325">
        <v>2079.0</v>
      </c>
      <c s="141" r="H325">
        <v>2174.0</v>
      </c>
      <c s="54" r="I325"/>
      <c s="55" r="J325"/>
      <c s="55" r="K325"/>
      <c s="55" r="L325"/>
      <c s="55" r="M325"/>
      <c s="55" r="N325"/>
      <c s="55" r="O325"/>
      <c s="55" r="P325"/>
      <c s="55" r="Q325"/>
      <c s="55" r="R325"/>
      <c s="55" r="S325"/>
      <c s="55" r="T325"/>
      <c s="55" r="U325"/>
      <c s="55" r="V325"/>
      <c s="55" r="W325"/>
      <c s="55" r="X325"/>
      <c s="55" r="Y325"/>
      <c s="55" r="Z325"/>
      <c s="55" r="AA325"/>
    </row>
    <row customHeight="1" r="326" ht="20.25">
      <c s="18" r="A326">
        <v>340.0</v>
      </c>
      <c t="s" s="218" r="C326">
        <v>1909</v>
      </c>
      <c t="s" s="113" r="E326">
        <v>1910</v>
      </c>
      <c s="193" r="F326">
        <v>1890.0</v>
      </c>
      <c s="193" r="G326">
        <v>1980.0</v>
      </c>
      <c s="195" r="H326">
        <v>2070.0</v>
      </c>
      <c s="54" r="I326"/>
      <c s="55" r="J326"/>
      <c s="55" r="K326"/>
      <c s="55" r="L326"/>
      <c s="55" r="M326"/>
      <c s="55" r="N326"/>
      <c s="55" r="O326"/>
      <c s="55" r="P326"/>
      <c s="55" r="Q326"/>
      <c s="55" r="R326"/>
      <c s="55" r="S326"/>
      <c s="55" r="T326"/>
      <c s="55" r="U326"/>
      <c s="55" r="V326"/>
      <c s="55" r="W326"/>
      <c s="55" r="X326"/>
      <c s="55" r="Y326"/>
      <c s="55" r="Z326"/>
      <c s="55" r="AA326"/>
    </row>
    <row customHeight="1" r="327" ht="20.25">
      <c s="18" r="A327">
        <v>341.0</v>
      </c>
      <c t="s" s="28" r="B327">
        <v>1912</v>
      </c>
      <c t="s" s="68" r="C327">
        <v>1913</v>
      </c>
      <c s="41" r="D327">
        <v>391.0</v>
      </c>
      <c t="s" s="42" r="E327">
        <v>1914</v>
      </c>
      <c s="76" r="F327">
        <v>2646.0</v>
      </c>
      <c s="76" r="G327">
        <v>2772.0</v>
      </c>
      <c s="78" r="H327">
        <v>2898.0</v>
      </c>
      <c s="54" r="I327"/>
      <c s="55" r="J327"/>
      <c s="55" r="K327"/>
      <c s="55" r="L327"/>
      <c s="55" r="M327"/>
      <c s="55" r="N327"/>
      <c s="55" r="O327"/>
      <c s="55" r="P327"/>
      <c s="55" r="Q327"/>
      <c s="55" r="R327"/>
      <c s="55" r="S327"/>
      <c s="55" r="T327"/>
      <c s="55" r="U327"/>
      <c s="55" r="V327"/>
      <c s="55" r="W327"/>
      <c s="55" r="X327"/>
      <c s="55" r="Y327"/>
      <c s="55" r="Z327"/>
      <c s="55" r="AA327"/>
    </row>
    <row customHeight="1" r="328" ht="20.25">
      <c s="18" r="A328">
        <v>342.0</v>
      </c>
      <c t="s" s="68" r="C328">
        <v>1915</v>
      </c>
      <c t="s" s="42" r="E328">
        <v>1916</v>
      </c>
      <c s="76" r="F328">
        <v>2730.0</v>
      </c>
      <c s="76" r="G328">
        <v>2860.0</v>
      </c>
      <c s="78" r="H328">
        <v>2990.0</v>
      </c>
      <c s="54" r="I328"/>
      <c s="55" r="J328"/>
      <c s="55" r="K328"/>
      <c s="55" r="L328"/>
      <c s="55" r="M328"/>
      <c s="55" r="N328"/>
      <c s="55" r="O328"/>
      <c s="55" r="P328"/>
      <c s="55" r="Q328"/>
      <c s="55" r="R328"/>
      <c s="55" r="S328"/>
      <c s="55" r="T328"/>
      <c s="55" r="U328"/>
      <c s="55" r="V328"/>
      <c s="55" r="W328"/>
      <c s="55" r="X328"/>
      <c s="55" r="Y328"/>
      <c s="55" r="Z328"/>
      <c s="55" r="AA328"/>
    </row>
    <row customHeight="1" r="329" ht="20.25">
      <c s="18" r="A329">
        <v>343.0</v>
      </c>
      <c t="s" s="108" r="B329">
        <v>1919</v>
      </c>
      <c t="s" s="218" r="C329">
        <v>1921</v>
      </c>
      <c s="36" r="D329">
        <v>392.0</v>
      </c>
      <c s="242" r="E329">
        <v>392.0</v>
      </c>
      <c s="57" r="F329">
        <v>2562.0</v>
      </c>
      <c s="57" r="G329">
        <v>2684.0</v>
      </c>
      <c s="58" r="H329">
        <v>2806.0</v>
      </c>
      <c s="54" r="I329"/>
      <c s="55" r="J329"/>
      <c s="55" r="K329"/>
    </row>
    <row customHeight="1" r="330" ht="20.25">
      <c s="18" r="A330">
        <v>344.0</v>
      </c>
      <c t="s" s="28" r="B330">
        <v>1923</v>
      </c>
      <c t="s" s="68" r="C330">
        <v>1924</v>
      </c>
      <c s="41" r="D330">
        <v>393.0</v>
      </c>
      <c s="121" r="E330">
        <v>393.0</v>
      </c>
      <c s="76" r="F330">
        <v>2898.0</v>
      </c>
      <c s="76" r="G330">
        <v>3036.0</v>
      </c>
      <c s="78" r="H330">
        <v>3174.0</v>
      </c>
      <c s="54" r="I330"/>
      <c s="55" r="J330"/>
      <c s="55" r="K330"/>
    </row>
    <row customHeight="1" r="331" ht="20.25">
      <c s="18" r="A331"/>
      <c t="s" s="108" r="B331">
        <v>1925</v>
      </c>
      <c s="218" r="C331"/>
      <c s="36" r="D331">
        <v>394.0</v>
      </c>
      <c s="242" r="E331">
        <v>394.0</v>
      </c>
      <c s="57" r="F331">
        <v>2898.0</v>
      </c>
      <c s="57" r="G331">
        <v>3036.0</v>
      </c>
      <c s="58" r="H331">
        <v>3174.0</v>
      </c>
      <c s="287" r="I331"/>
      <c s="199" r="J331"/>
      <c s="199" r="K331"/>
      <c s="199" r="L331"/>
      <c s="199" r="M331"/>
      <c s="199" r="N331"/>
      <c s="199" r="O331"/>
      <c s="199" r="P331"/>
      <c s="199" r="Q331"/>
      <c s="199" r="R331"/>
      <c s="199" r="S331"/>
      <c s="199" r="T331"/>
      <c s="199" r="U331"/>
      <c s="199" r="V331"/>
      <c s="199" r="W331"/>
      <c s="199" r="X331"/>
      <c s="199" r="Y331"/>
      <c s="199" r="Z331"/>
      <c s="199" r="AA331"/>
    </row>
    <row customHeight="1" r="332" ht="20.25">
      <c s="174" r="B332"/>
      <c s="174" r="C332"/>
      <c s="174" r="D332"/>
      <c s="188" r="F332"/>
      <c s="188" r="G332"/>
      <c s="188" r="H332"/>
      <c s="190" r="I332"/>
      <c s="199" r="J332"/>
      <c s="199" r="K332"/>
      <c s="199" r="L332"/>
      <c s="199" r="M332"/>
      <c s="199" r="N332"/>
      <c s="199" r="O332"/>
      <c s="199" r="P332"/>
      <c s="199" r="Q332"/>
      <c s="199" r="R332"/>
      <c s="199" r="S332"/>
      <c s="199" r="T332"/>
      <c s="199" r="U332"/>
      <c s="199" r="V332"/>
      <c s="199" r="W332"/>
      <c s="199" r="X332"/>
      <c s="199" r="Y332"/>
      <c s="199" r="Z332"/>
      <c s="199" r="AA332"/>
    </row>
    <row customHeight="1" r="333" ht="20.25">
      <c s="174" r="B333"/>
      <c s="174" r="C333"/>
      <c s="174" r="D333"/>
      <c s="188" r="F333"/>
      <c s="188" r="G333"/>
      <c s="188" r="H333"/>
      <c s="190" r="I333"/>
      <c s="199" r="J333"/>
      <c s="199" r="K333"/>
      <c s="199" r="L333"/>
      <c s="199" r="M333"/>
      <c s="199" r="N333"/>
      <c s="199" r="O333"/>
      <c s="199" r="P333"/>
      <c s="199" r="Q333"/>
      <c s="199" r="R333"/>
      <c s="199" r="S333"/>
      <c s="199" r="T333"/>
      <c s="199" r="U333"/>
      <c s="199" r="V333"/>
      <c s="199" r="W333"/>
      <c s="199" r="X333"/>
      <c s="199" r="Y333"/>
      <c s="199" r="Z333"/>
      <c s="199" r="AA333"/>
    </row>
  </sheetData>
  <mergeCells count="224">
    <mergeCell ref="D221:D222"/>
    <mergeCell ref="D206:D207"/>
    <mergeCell ref="D115:D118"/>
    <mergeCell ref="D119:D120"/>
    <mergeCell ref="D123:D125"/>
    <mergeCell ref="D126:D131"/>
    <mergeCell ref="D263:D264"/>
    <mergeCell ref="D261:D262"/>
    <mergeCell ref="D256:D258"/>
    <mergeCell ref="D259:D260"/>
    <mergeCell ref="D103:D105"/>
    <mergeCell ref="D139:D140"/>
    <mergeCell ref="D185:D187"/>
    <mergeCell ref="D107:D109"/>
    <mergeCell ref="D113:D114"/>
    <mergeCell ref="D110:D112"/>
    <mergeCell ref="D251:D252"/>
    <mergeCell ref="D253:D254"/>
    <mergeCell ref="D240:D241"/>
    <mergeCell ref="D242:D243"/>
    <mergeCell ref="D208:D209"/>
    <mergeCell ref="D210:D211"/>
    <mergeCell ref="D176:D177"/>
    <mergeCell ref="D145:D150"/>
    <mergeCell ref="D162:D163"/>
    <mergeCell ref="D215:D216"/>
    <mergeCell ref="D169:D170"/>
    <mergeCell ref="D223:D225"/>
    <mergeCell ref="D234:D235"/>
    <mergeCell ref="D236:D237"/>
    <mergeCell ref="D238:D239"/>
    <mergeCell ref="D303:D304"/>
    <mergeCell ref="D290:D291"/>
    <mergeCell ref="D293:D294"/>
    <mergeCell ref="D296:D297"/>
    <mergeCell ref="D298:D299"/>
    <mergeCell ref="D307:D308"/>
    <mergeCell ref="D305:D306"/>
    <mergeCell ref="D316:D317"/>
    <mergeCell ref="D318:D319"/>
    <mergeCell ref="D320:D321"/>
    <mergeCell ref="D325:D326"/>
    <mergeCell ref="D327:D328"/>
    <mergeCell ref="B69:B70"/>
    <mergeCell ref="B67:B68"/>
    <mergeCell ref="B42:B44"/>
    <mergeCell ref="B48:B51"/>
    <mergeCell ref="B45:B47"/>
    <mergeCell ref="B52:B53"/>
    <mergeCell ref="B18:B19"/>
    <mergeCell ref="B35:B36"/>
    <mergeCell ref="B37:B39"/>
    <mergeCell ref="B24:B25"/>
    <mergeCell ref="B20:B23"/>
    <mergeCell ref="B27:B29"/>
    <mergeCell ref="B40:B41"/>
    <mergeCell ref="B31:B34"/>
    <mergeCell ref="B87:B90"/>
    <mergeCell ref="B84:B86"/>
    <mergeCell ref="B101:B102"/>
    <mergeCell ref="B97:B100"/>
    <mergeCell ref="B103:B105"/>
    <mergeCell ref="B107:B109"/>
    <mergeCell ref="B57:B60"/>
    <mergeCell ref="B55:B56"/>
    <mergeCell ref="D55:D56"/>
    <mergeCell ref="D57:D60"/>
    <mergeCell ref="D61:D63"/>
    <mergeCell ref="D64:D66"/>
    <mergeCell ref="D10:D13"/>
    <mergeCell ref="D14:D16"/>
    <mergeCell ref="J2:N4"/>
    <mergeCell ref="J1:N1"/>
    <mergeCell ref="F3:H3"/>
    <mergeCell ref="J5:N5"/>
    <mergeCell ref="D84:D86"/>
    <mergeCell ref="D87:D90"/>
    <mergeCell ref="D37:D39"/>
    <mergeCell ref="D40:D41"/>
    <mergeCell ref="K26:K28"/>
    <mergeCell ref="D31:D34"/>
    <mergeCell ref="D35:D36"/>
    <mergeCell ref="D27:D29"/>
    <mergeCell ref="D42:D44"/>
    <mergeCell ref="D48:D51"/>
    <mergeCell ref="D45:D47"/>
    <mergeCell ref="D20:D23"/>
    <mergeCell ref="D24:D25"/>
    <mergeCell ref="D101:D102"/>
    <mergeCell ref="D69:D70"/>
    <mergeCell ref="D74:D77"/>
    <mergeCell ref="D71:D73"/>
    <mergeCell ref="D78:D83"/>
    <mergeCell ref="D67:D68"/>
    <mergeCell ref="D52:D53"/>
    <mergeCell ref="B244:B249"/>
    <mergeCell ref="B251:B252"/>
    <mergeCell ref="B229:B230"/>
    <mergeCell ref="B231:B232"/>
    <mergeCell ref="B303:B304"/>
    <mergeCell ref="B296:B297"/>
    <mergeCell ref="B293:B294"/>
    <mergeCell ref="B298:B299"/>
    <mergeCell ref="B290:B291"/>
    <mergeCell ref="B320:B321"/>
    <mergeCell ref="B318:B319"/>
    <mergeCell ref="B307:B308"/>
    <mergeCell ref="B325:B326"/>
    <mergeCell ref="B316:B317"/>
    <mergeCell ref="B305:B306"/>
    <mergeCell ref="B327:B328"/>
    <mergeCell ref="B238:B239"/>
    <mergeCell ref="B240:B241"/>
    <mergeCell ref="B236:B237"/>
    <mergeCell ref="B234:B235"/>
    <mergeCell ref="B223:B225"/>
    <mergeCell ref="B221:B222"/>
    <mergeCell ref="B256:B258"/>
    <mergeCell ref="B213:B214"/>
    <mergeCell ref="B210:B211"/>
    <mergeCell ref="B219:B220"/>
    <mergeCell ref="B242:B243"/>
    <mergeCell ref="B253:B254"/>
    <mergeCell ref="B215:B216"/>
    <mergeCell ref="B200:B201"/>
    <mergeCell ref="B198:B199"/>
    <mergeCell ref="B192:B195"/>
    <mergeCell ref="B188:B189"/>
    <mergeCell ref="B185:B187"/>
    <mergeCell ref="B190:B191"/>
    <mergeCell ref="B206:B207"/>
    <mergeCell ref="B208:B209"/>
    <mergeCell ref="B204:B205"/>
    <mergeCell ref="B196:B197"/>
    <mergeCell ref="B145:B150"/>
    <mergeCell ref="B151:B152"/>
    <mergeCell ref="B160:B161"/>
    <mergeCell ref="B157:B159"/>
    <mergeCell ref="B155:B156"/>
    <mergeCell ref="B153:B154"/>
    <mergeCell ref="B139:B140"/>
    <mergeCell ref="B135:B136"/>
    <mergeCell ref="B141:B142"/>
    <mergeCell ref="B162:B163"/>
    <mergeCell ref="B132:B134"/>
    <mergeCell ref="B164:B167"/>
    <mergeCell ref="B143:B144"/>
    <mergeCell ref="D286:D287"/>
    <mergeCell ref="D288:D289"/>
    <mergeCell ref="B288:B289"/>
    <mergeCell ref="B286:B287"/>
    <mergeCell ref="B284:B285"/>
    <mergeCell ref="B279:B281"/>
    <mergeCell ref="B277:B278"/>
    <mergeCell ref="D284:D285"/>
    <mergeCell ref="D267:D271"/>
    <mergeCell ref="D272:D273"/>
    <mergeCell ref="D279:D281"/>
    <mergeCell ref="D277:D278"/>
    <mergeCell ref="D275:D276"/>
    <mergeCell ref="D265:D266"/>
    <mergeCell ref="B267:B271"/>
    <mergeCell ref="B272:B273"/>
    <mergeCell ref="B275:B276"/>
    <mergeCell ref="B259:B260"/>
    <mergeCell ref="B261:B262"/>
    <mergeCell ref="B263:B264"/>
    <mergeCell ref="B265:B266"/>
    <mergeCell ref="B119:B120"/>
    <mergeCell ref="B115:B118"/>
    <mergeCell ref="B93:B95"/>
    <mergeCell ref="B91:B92"/>
    <mergeCell ref="D93:D95"/>
    <mergeCell ref="D97:D100"/>
    <mergeCell ref="D91:D92"/>
    <mergeCell ref="D188:D189"/>
    <mergeCell ref="D190:D191"/>
    <mergeCell ref="D229:D230"/>
    <mergeCell ref="D231:D232"/>
    <mergeCell ref="D219:D220"/>
    <mergeCell ref="D213:D214"/>
    <mergeCell ref="D244:D249"/>
    <mergeCell ref="D192:D195"/>
    <mergeCell ref="D178:D179"/>
    <mergeCell ref="D180:D183"/>
    <mergeCell ref="B171:B173"/>
    <mergeCell ref="B178:B179"/>
    <mergeCell ref="B180:B183"/>
    <mergeCell ref="B176:B177"/>
    <mergeCell ref="B174:B175"/>
    <mergeCell ref="B169:B170"/>
    <mergeCell ref="D143:D144"/>
    <mergeCell ref="D141:D142"/>
    <mergeCell ref="D135:D136"/>
    <mergeCell ref="D132:D134"/>
    <mergeCell ref="D160:D161"/>
    <mergeCell ref="D155:D156"/>
    <mergeCell ref="D157:D159"/>
    <mergeCell ref="D164:D167"/>
    <mergeCell ref="D153:D154"/>
    <mergeCell ref="D204:D205"/>
    <mergeCell ref="D200:D201"/>
    <mergeCell ref="D198:D199"/>
    <mergeCell ref="D196:D197"/>
    <mergeCell ref="D171:D173"/>
    <mergeCell ref="D174:D175"/>
    <mergeCell ref="B74:B77"/>
    <mergeCell ref="B78:B83"/>
    <mergeCell ref="B126:B131"/>
    <mergeCell ref="B64:B66"/>
    <mergeCell ref="B71:B73"/>
    <mergeCell ref="B123:B125"/>
    <mergeCell ref="B61:B63"/>
    <mergeCell ref="B113:B114"/>
    <mergeCell ref="B110:B112"/>
    <mergeCell ref="A3:E4"/>
    <mergeCell ref="F4:H4"/>
    <mergeCell ref="D18:D19"/>
    <mergeCell ref="D7:D9"/>
    <mergeCell ref="A1:H1"/>
    <mergeCell ref="A2:H2"/>
    <mergeCell ref="B14:B16"/>
    <mergeCell ref="B7:B9"/>
    <mergeCell ref="B10:B13"/>
  </mergeCells>
  <hyperlinks>
    <hyperlink ref="A3" r:id="rId1"/>
    <hyperlink ref="F3" r:id="rId2"/>
    <hyperlink ref="F4" r:id="rId3"/>
    <hyperlink ref="C6" r:id="rId4"/>
    <hyperlink ref="C10" r:id="rId5"/>
    <hyperlink ref="C11" r:id="rId6"/>
    <hyperlink ref="C12" r:id="rId7"/>
    <hyperlink ref="C18" r:id="rId8"/>
    <hyperlink ref="C42" r:id="rId9"/>
    <hyperlink ref="C43" r:id="rId10"/>
    <hyperlink ref="C45" r:id="rId11"/>
    <hyperlink ref="C46" r:id="rId12"/>
    <hyperlink ref="C47" r:id="rId13"/>
    <hyperlink ref="C57" r:id="rId14"/>
    <hyperlink ref="C58" r:id="rId15"/>
    <hyperlink ref="C59" r:id="rId16"/>
    <hyperlink ref="C60" r:id="rId17"/>
    <hyperlink ref="C64" r:id="rId18"/>
    <hyperlink ref="C69" r:id="rId19"/>
    <hyperlink ref="C70" r:id="rId20"/>
    <hyperlink ref="C71" r:id="rId21"/>
    <hyperlink ref="C72" r:id="rId22"/>
    <hyperlink ref="C73" r:id="rId23"/>
    <hyperlink ref="C74" r:id="rId24"/>
    <hyperlink ref="C75" r:id="rId25"/>
    <hyperlink ref="C78" r:id="rId26"/>
    <hyperlink ref="C79" r:id="rId27"/>
    <hyperlink ref="C80" r:id="rId28"/>
    <hyperlink ref="C81" r:id="rId29"/>
    <hyperlink ref="C82" r:id="rId30"/>
    <hyperlink ref="C83" r:id="rId31"/>
    <hyperlink ref="C126" r:id="rId32"/>
    <hyperlink ref="C127" r:id="rId33"/>
    <hyperlink ref="C128" r:id="rId34"/>
    <hyperlink ref="C129" r:id="rId35"/>
    <hyperlink ref="C130" r:id="rId36"/>
    <hyperlink ref="C131" r:id="rId37"/>
    <hyperlink ref="C145" r:id="rId38"/>
    <hyperlink ref="C146" r:id="rId39"/>
    <hyperlink ref="C147" r:id="rId40"/>
    <hyperlink ref="C148" r:id="rId41"/>
    <hyperlink ref="C149" r:id="rId42"/>
    <hyperlink ref="C150" r:id="rId43"/>
    <hyperlink ref="C151" r:id="rId44"/>
    <hyperlink ref="C152" r:id="rId45"/>
    <hyperlink ref="C155" r:id="rId46"/>
    <hyperlink ref="C156" r:id="rId47"/>
    <hyperlink ref="C188" r:id="rId48"/>
    <hyperlink ref="C202" r:id="rId49"/>
  </hyperlinks>
  <drawing r:id="rId50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A8" ySplit="7.0" activePane="bottomLeft" state="frozen"/>
      <selection sqref="B9" activeCell="B9" pane="bottomLeft"/>
    </sheetView>
  </sheetViews>
  <sheetFormatPr customHeight="1" defaultColWidth="17.29" defaultRowHeight="15.75"/>
  <cols>
    <col min="1" customWidth="1" max="1" width="6.29"/>
    <col min="2" customWidth="1" max="2" width="14.29"/>
    <col min="3" customWidth="1" max="3" width="15.43"/>
    <col min="4" customWidth="1" max="5" width="8.71"/>
    <col min="6" customWidth="1" max="6" width="12.14"/>
    <col min="7" customWidth="1" max="7" width="12.29"/>
    <col min="8" customWidth="1" max="9" width="12.43"/>
    <col min="10" customWidth="1" max="10" width="13.57"/>
    <col min="11" customWidth="1" max="11" width="13.0"/>
    <col min="12" customWidth="1" max="12" width="12.86"/>
    <col min="13" customWidth="1" max="13" width="12.0"/>
  </cols>
  <sheetData>
    <row customHeight="1" r="1" ht="15.0">
      <c t="s" s="45" r="A1">
        <v>89</v>
      </c>
      <c t="s" s="70" r="J1">
        <v>90</v>
      </c>
    </row>
    <row customHeight="1" r="2" ht="30.75"/>
    <row customHeight="1" r="3" ht="30.0">
      <c t="s" s="71" r="A3">
        <v>106</v>
      </c>
      <c t="s" s="74" r="J3">
        <v>107</v>
      </c>
    </row>
    <row customHeight="1" r="4" ht="20.25">
      <c t="s" s="77" r="A4">
        <v>110</v>
      </c>
      <c t="str" s="79" r="F4">
        <f>HYPERLINK("https://yadi.sk/d/keTkRlbyc94U5","КАТАЛОГ обуви (на Yandex-диске)")</f>
        <v>КАТАЛОГ обуви (на Yandex-диске)</v>
      </c>
      <c t="s" s="80" r="J4">
        <v>111</v>
      </c>
    </row>
    <row customHeight="1" r="5" ht="17.25">
      <c t="str" s="82" r="F5">
        <f>HYPERLINK("https://drive.google.com/open?id=0B8aXMwD13bT1N2xwaE5ndEltWGM&amp;authuser=0","КАТАЛОГ обуви (на Google-диске)")</f>
        <v>КАТАЛОГ обуви (на Google-диске)</v>
      </c>
    </row>
    <row customHeight="1" r="6" ht="47.25">
      <c t="s" s="93" r="A6">
        <v>114</v>
      </c>
      <c t="s" s="94" r="B6">
        <v>125</v>
      </c>
      <c t="s" s="95" r="C6">
        <v>126</v>
      </c>
      <c t="s" s="84" r="D6">
        <v>127</v>
      </c>
      <c t="s" s="84" r="E6">
        <v>128</v>
      </c>
      <c t="s" s="105" r="F6">
        <v>129</v>
      </c>
      <c t="s" s="106" r="G6">
        <v>153</v>
      </c>
      <c t="s" s="107" r="I6">
        <v>154</v>
      </c>
      <c t="s" s="107" r="K6">
        <v>157</v>
      </c>
      <c t="s" s="116" r="M6">
        <v>158</v>
      </c>
    </row>
    <row customHeight="1" r="7" ht="19.5">
      <c t="s" s="106" r="G7">
        <v>172</v>
      </c>
      <c t="s" s="105" r="H7">
        <v>173</v>
      </c>
      <c t="s" s="106" r="I7">
        <v>174</v>
      </c>
      <c t="s" s="105" r="J7">
        <v>175</v>
      </c>
      <c t="s" s="106" r="K7">
        <v>176</v>
      </c>
      <c t="s" s="105" r="L7">
        <v>177</v>
      </c>
    </row>
    <row customHeight="1" r="8" ht="15.0">
      <c s="118" r="A8">
        <v>1.0</v>
      </c>
      <c t="s" s="99" r="B8">
        <v>178</v>
      </c>
      <c s="28" r="C8"/>
      <c t="s" s="28" r="D8">
        <v>179</v>
      </c>
      <c t="s" s="129" r="E8">
        <v>180</v>
      </c>
      <c t="s" s="129" r="F8">
        <v>211</v>
      </c>
      <c t="s" s="150" r="G8">
        <v>212</v>
      </c>
      <c t="s" s="129" r="H8">
        <v>269</v>
      </c>
      <c t="s" s="150" r="I8">
        <v>270</v>
      </c>
      <c t="s" s="129" r="J8">
        <v>271</v>
      </c>
      <c t="s" s="150" r="K8">
        <v>272</v>
      </c>
      <c t="s" s="129" r="L8">
        <v>273</v>
      </c>
      <c t="s" s="129" r="M8">
        <v>274</v>
      </c>
    </row>
    <row customHeight="1" r="9" ht="15.0">
      <c s="155" r="A9">
        <v>2.0</v>
      </c>
      <c t="s" s="40" r="B9">
        <v>328</v>
      </c>
      <c s="28" r="C9"/>
      <c t="s" s="28" r="D9">
        <v>331</v>
      </c>
      <c t="s" s="129" r="E9">
        <v>332</v>
      </c>
      <c t="s" s="129" r="F9">
        <v>333</v>
      </c>
      <c t="s" s="150" r="G9">
        <v>334</v>
      </c>
      <c t="s" s="129" r="H9">
        <v>335</v>
      </c>
      <c t="s" s="150" r="I9">
        <v>336</v>
      </c>
      <c t="s" s="129" r="J9">
        <v>337</v>
      </c>
      <c t="s" s="150" r="K9">
        <v>338</v>
      </c>
      <c t="s" s="129" r="L9">
        <v>339</v>
      </c>
      <c t="s" s="129" r="M9">
        <v>340</v>
      </c>
    </row>
    <row customHeight="1" r="10" ht="15.0">
      <c s="155" r="A10">
        <v>3.0</v>
      </c>
      <c s="40" r="B10">
        <v>38.0</v>
      </c>
      <c s="157" r="C10">
        <v>2431.0</v>
      </c>
      <c t="s" s="28" r="D10">
        <v>364</v>
      </c>
      <c s="158" r="E10">
        <v>40.0</v>
      </c>
      <c t="s" s="159" r="F10">
        <v>378</v>
      </c>
      <c s="160" r="G10">
        <v>38.0</v>
      </c>
      <c s="177" r="H10">
        <v>36.5</v>
      </c>
      <c s="178" r="I10">
        <v>19.0</v>
      </c>
      <c s="177" r="J10">
        <v>33.5</v>
      </c>
      <c s="178" r="K10">
        <v>6.0</v>
      </c>
      <c s="177" r="L10">
        <v>32.0</v>
      </c>
      <c s="177" r="M10">
        <v>35.5</v>
      </c>
    </row>
    <row customHeight="1" r="11" ht="15.0">
      <c t="s" s="181" r="C11">
        <v>545</v>
      </c>
      <c s="164" r="E11">
        <v>39.0</v>
      </c>
      <c s="160" r="G11">
        <v>38.0</v>
      </c>
      <c s="177" r="H11">
        <v>35.0</v>
      </c>
      <c s="178" r="I11">
        <v>19.0</v>
      </c>
      <c s="182" r="J11">
        <v>32.0</v>
      </c>
      <c s="178" r="K11">
        <v>6.0</v>
      </c>
      <c s="177" r="L11">
        <v>31.0</v>
      </c>
      <c s="177" r="M11">
        <v>34.0</v>
      </c>
    </row>
    <row customHeight="1" r="12" ht="15.0">
      <c t="s" s="181" r="C12">
        <v>547</v>
      </c>
      <c s="200" r="E12">
        <v>38.0</v>
      </c>
      <c s="204" r="G12">
        <v>38.0</v>
      </c>
      <c s="182" r="H12">
        <v>35.0</v>
      </c>
      <c s="208" r="I12">
        <v>19.0</v>
      </c>
      <c s="182" r="J12">
        <v>32.0</v>
      </c>
      <c s="208" r="K12">
        <v>6.0</v>
      </c>
      <c s="182" r="L12">
        <v>31.0</v>
      </c>
      <c s="177" r="M12">
        <v>34.0</v>
      </c>
    </row>
    <row customHeight="1" r="13" ht="15.0">
      <c t="s" s="181" r="C13">
        <v>621</v>
      </c>
      <c s="158" r="E13">
        <v>37.0</v>
      </c>
      <c s="160" r="G13">
        <v>38.0</v>
      </c>
      <c s="177" r="H13">
        <v>33.5</v>
      </c>
      <c s="178" r="I13">
        <v>19.0</v>
      </c>
      <c s="177" r="J13">
        <v>30.5</v>
      </c>
      <c s="208" r="K13">
        <v>6.0</v>
      </c>
      <c s="182" r="L13">
        <v>30.0</v>
      </c>
      <c s="182" r="M13">
        <v>32.5</v>
      </c>
    </row>
    <row customHeight="1" r="14" ht="15.0">
      <c t="s" s="210" r="C14">
        <v>626</v>
      </c>
      <c s="164" r="E14">
        <v>36.0</v>
      </c>
      <c s="212" r="G14">
        <v>38.0</v>
      </c>
      <c s="28" r="H14">
        <v>33.5</v>
      </c>
      <c s="212" r="I14">
        <v>19.0</v>
      </c>
      <c s="28" r="J14">
        <v>30.5</v>
      </c>
      <c s="212" r="K14">
        <v>6.0</v>
      </c>
      <c s="28" r="L14">
        <v>30.0</v>
      </c>
      <c s="28" r="M14">
        <v>32.5</v>
      </c>
    </row>
    <row customHeight="1" r="15" ht="15.0">
      <c s="155" r="A15">
        <v>4.0</v>
      </c>
      <c t="s" s="40" r="B15">
        <v>665</v>
      </c>
      <c s="28" r="C15"/>
      <c t="s" s="28" r="D15">
        <v>667</v>
      </c>
      <c t="s" s="129" r="E15">
        <v>669</v>
      </c>
      <c t="s" s="129" r="F15">
        <v>670</v>
      </c>
      <c t="s" s="150" r="G15">
        <v>671</v>
      </c>
      <c t="s" s="129" r="H15">
        <v>672</v>
      </c>
      <c t="s" s="150" r="I15">
        <v>673</v>
      </c>
      <c t="s" s="129" r="J15">
        <v>674</v>
      </c>
      <c t="s" s="150" r="K15">
        <v>676</v>
      </c>
      <c t="s" s="129" r="L15">
        <v>678</v>
      </c>
      <c t="s" s="129" r="M15">
        <v>680</v>
      </c>
    </row>
    <row customHeight="1" r="16" ht="15.75">
      <c s="155" r="A16">
        <v>5.0</v>
      </c>
      <c s="40" r="B16">
        <v>50.0</v>
      </c>
      <c t="s" s="28" r="C16">
        <v>682</v>
      </c>
      <c t="s" s="28" r="D16">
        <v>683</v>
      </c>
      <c s="164" r="E16">
        <v>40.0</v>
      </c>
      <c s="214" r="F16">
        <v>3.5</v>
      </c>
      <c s="160" r="G16">
        <v>22.0</v>
      </c>
      <c s="177" r="H16">
        <v>35.5</v>
      </c>
      <c s="208" r="I16">
        <v>11.0</v>
      </c>
      <c s="177" r="J16">
        <v>29.5</v>
      </c>
      <c s="208" r="K16">
        <v>6.0</v>
      </c>
      <c s="177" r="L16">
        <v>33.5</v>
      </c>
      <c s="177" r="M16">
        <v>36.0</v>
      </c>
    </row>
    <row customHeight="1" r="17" ht="15.75">
      <c s="216" r="E17">
        <v>39.0</v>
      </c>
      <c s="204" r="G17">
        <v>22.0</v>
      </c>
      <c s="182" r="H17">
        <v>34.0</v>
      </c>
      <c s="208" r="I17">
        <v>11.0</v>
      </c>
      <c s="182" r="J17">
        <v>28.0</v>
      </c>
      <c s="208" r="K17">
        <v>6.0</v>
      </c>
      <c s="182" r="L17">
        <v>32.0</v>
      </c>
      <c s="182" r="M17">
        <v>35.0</v>
      </c>
    </row>
    <row customHeight="1" r="18" ht="15.75">
      <c s="158" r="E18">
        <v>38.0</v>
      </c>
      <c s="225" r="G18">
        <v>22.0</v>
      </c>
      <c s="182" r="H18">
        <v>34.0</v>
      </c>
      <c s="208" r="I18">
        <v>11.0</v>
      </c>
      <c s="182" r="J18">
        <v>28.0</v>
      </c>
      <c s="208" r="K18">
        <v>6.0</v>
      </c>
      <c s="182" r="L18">
        <v>32.0</v>
      </c>
      <c s="182" r="M18">
        <v>35.0</v>
      </c>
    </row>
    <row customHeight="1" r="19" ht="15.75">
      <c s="164" r="E19">
        <v>37.0</v>
      </c>
      <c s="160" r="G19">
        <v>22.0</v>
      </c>
      <c s="177" r="H19">
        <v>32.5</v>
      </c>
      <c s="208" r="I19">
        <v>11.0</v>
      </c>
      <c s="177" r="J19">
        <v>26.5</v>
      </c>
      <c s="208" r="K19">
        <v>6.0</v>
      </c>
      <c s="177" r="L19">
        <v>30.5</v>
      </c>
      <c s="177" r="M19">
        <v>34.0</v>
      </c>
    </row>
    <row customHeight="1" r="20" ht="15.75">
      <c s="164" r="E20">
        <v>36.0</v>
      </c>
      <c s="160" r="G20">
        <v>22.0</v>
      </c>
      <c s="177" r="H20">
        <v>32.5</v>
      </c>
      <c s="208" r="I20">
        <v>11.0</v>
      </c>
      <c s="177" r="J20">
        <v>26.5</v>
      </c>
      <c s="208" r="K20">
        <v>6.0</v>
      </c>
      <c s="177" r="L20">
        <v>30.5</v>
      </c>
      <c s="177" r="M20">
        <v>34.0</v>
      </c>
    </row>
    <row customHeight="1" r="21" ht="15.75">
      <c s="155" r="A21">
        <v>6.0</v>
      </c>
      <c s="40" r="B21">
        <v>54.0</v>
      </c>
      <c t="s" s="28" r="C21">
        <v>803</v>
      </c>
      <c t="s" s="28" r="D21">
        <v>804</v>
      </c>
      <c s="164" r="E21">
        <v>40.0</v>
      </c>
      <c s="214" r="F21">
        <v>3.5</v>
      </c>
      <c s="225" r="G21">
        <v>48.0</v>
      </c>
      <c s="177" r="H21">
        <v>39.5</v>
      </c>
      <c s="208" r="I21">
        <v>24.0</v>
      </c>
      <c s="177" r="J21">
        <v>32.5</v>
      </c>
      <c s="208" r="K21">
        <v>6.0</v>
      </c>
      <c s="177" r="L21">
        <v>35.5</v>
      </c>
      <c s="177" r="M21">
        <v>37.0</v>
      </c>
    </row>
    <row customHeight="1" r="22" ht="15.75">
      <c s="158" r="E22">
        <v>39.0</v>
      </c>
      <c s="225" r="G22">
        <v>48.0</v>
      </c>
      <c s="182" r="H22">
        <v>38.0</v>
      </c>
      <c s="208" r="I22">
        <v>24.0</v>
      </c>
      <c s="182" r="J22">
        <v>31.0</v>
      </c>
      <c s="208" r="K22">
        <v>6.0</v>
      </c>
      <c s="182" r="L22">
        <v>34.0</v>
      </c>
      <c s="182" r="M22">
        <v>36.0</v>
      </c>
    </row>
    <row customHeight="1" r="23" ht="15.75">
      <c s="216" r="E23">
        <v>38.0</v>
      </c>
      <c s="204" r="G23">
        <v>48.0</v>
      </c>
      <c s="182" r="H23">
        <v>38.0</v>
      </c>
      <c s="208" r="I23">
        <v>24.0</v>
      </c>
      <c s="182" r="J23">
        <v>31.0</v>
      </c>
      <c s="208" r="K23">
        <v>6.0</v>
      </c>
      <c s="182" r="L23">
        <v>34.0</v>
      </c>
      <c s="182" r="M23">
        <v>36.0</v>
      </c>
    </row>
    <row customHeight="1" r="24" ht="15.75">
      <c s="164" r="E24">
        <v>37.0</v>
      </c>
      <c s="225" r="G24">
        <v>48.0</v>
      </c>
      <c s="177" r="H24">
        <v>36.5</v>
      </c>
      <c s="208" r="I24">
        <v>24.0</v>
      </c>
      <c s="177" r="J24">
        <v>29.5</v>
      </c>
      <c s="208" r="K24">
        <v>6.0</v>
      </c>
      <c s="177" r="L24">
        <v>32.5</v>
      </c>
      <c s="177" r="M24">
        <v>35.0</v>
      </c>
    </row>
    <row customHeight="1" r="25" ht="15.75">
      <c s="164" r="E25">
        <v>36.0</v>
      </c>
      <c s="225" r="G25">
        <v>48.0</v>
      </c>
      <c s="177" r="H25">
        <v>36.5</v>
      </c>
      <c s="208" r="I25">
        <v>24.0</v>
      </c>
      <c s="177" r="J25">
        <v>29.5</v>
      </c>
      <c s="208" r="K25">
        <v>6.0</v>
      </c>
      <c s="177" r="L25">
        <v>32.5</v>
      </c>
      <c s="177" r="M25">
        <v>35.0</v>
      </c>
    </row>
    <row customHeight="1" r="26" ht="15.75">
      <c s="155" r="A26">
        <v>7.0</v>
      </c>
      <c s="229" r="B26">
        <v>56.0</v>
      </c>
      <c t="s" s="230" r="C26">
        <v>820</v>
      </c>
      <c t="s" s="233" r="D26">
        <v>824</v>
      </c>
      <c s="164" r="E26">
        <v>40.0</v>
      </c>
      <c s="214" r="F26">
        <v>7.0</v>
      </c>
      <c s="225" r="G26">
        <v>16.0</v>
      </c>
      <c s="177" r="H26">
        <v>35.0</v>
      </c>
      <c s="208" r="I26">
        <v>8.0</v>
      </c>
      <c s="177" r="J26">
        <v>30.0</v>
      </c>
      <c s="208" r="K26">
        <v>6.0</v>
      </c>
      <c s="177" r="L26">
        <v>29.0</v>
      </c>
      <c s="177" r="M26">
        <v>37.0</v>
      </c>
    </row>
    <row customHeight="1" r="27" ht="15.75">
      <c t="s" s="234" r="C27">
        <v>842</v>
      </c>
      <c s="164" r="E27">
        <v>39.0</v>
      </c>
      <c s="225" r="G27">
        <v>16.0</v>
      </c>
      <c s="177" r="H27">
        <v>33.5</v>
      </c>
      <c s="208" r="I27">
        <v>8.0</v>
      </c>
      <c s="177" r="J27">
        <v>28.5</v>
      </c>
      <c s="208" r="K27">
        <v>6.0</v>
      </c>
      <c s="177" r="L27">
        <v>27.5</v>
      </c>
      <c s="177" r="M27">
        <v>36.0</v>
      </c>
    </row>
    <row customHeight="1" r="28" ht="15.75">
      <c t="s" s="234" r="C28">
        <v>854</v>
      </c>
      <c s="164" r="E28">
        <v>38.0</v>
      </c>
      <c s="225" r="G28">
        <v>16.0</v>
      </c>
      <c s="177" r="H28">
        <v>33.5</v>
      </c>
      <c s="208" r="I28">
        <v>8.0</v>
      </c>
      <c s="177" r="J28">
        <v>28.5</v>
      </c>
      <c s="208" r="K28">
        <v>6.0</v>
      </c>
      <c s="177" r="L28">
        <v>27.5</v>
      </c>
      <c s="177" r="M28">
        <v>36.0</v>
      </c>
    </row>
    <row customHeight="1" r="29" ht="15.75">
      <c t="s" s="234" r="C29">
        <v>856</v>
      </c>
      <c s="200" r="E29">
        <v>37.0</v>
      </c>
      <c s="204" r="G29">
        <v>16.0</v>
      </c>
      <c s="182" r="H29">
        <v>32.0</v>
      </c>
      <c s="208" r="I29">
        <v>8.0</v>
      </c>
      <c s="182" r="J29">
        <v>27.0</v>
      </c>
      <c s="208" r="K29">
        <v>6.0</v>
      </c>
      <c s="182" r="L29">
        <v>26.0</v>
      </c>
      <c s="182" r="M29">
        <v>35.0</v>
      </c>
    </row>
    <row customHeight="1" r="30" ht="15.75">
      <c t="s" s="235" r="C30">
        <v>861</v>
      </c>
      <c s="164" r="E30">
        <v>36.0</v>
      </c>
      <c s="225" r="G30">
        <v>16.0</v>
      </c>
      <c s="182" r="H30">
        <v>32.0</v>
      </c>
      <c s="208" r="I30">
        <v>8.0</v>
      </c>
      <c s="182" r="J30">
        <v>27.0</v>
      </c>
      <c s="208" r="K30">
        <v>6.0</v>
      </c>
      <c s="182" r="L30">
        <v>26.0</v>
      </c>
      <c s="182" r="M30">
        <v>35.0</v>
      </c>
    </row>
    <row customHeight="1" r="31" ht="15.75">
      <c s="118" r="A31">
        <v>8.0</v>
      </c>
      <c s="40" r="B31">
        <v>59.0</v>
      </c>
      <c t="s" s="234" r="C31">
        <v>878</v>
      </c>
      <c t="s" s="28" r="D31">
        <v>879</v>
      </c>
      <c s="164" r="E31">
        <v>40.0</v>
      </c>
      <c s="214" r="F31">
        <v>8.5</v>
      </c>
      <c s="225" r="G31">
        <v>45.0</v>
      </c>
      <c s="177" r="H31">
        <v>39.5</v>
      </c>
      <c s="178" r="I31">
        <v>22.5</v>
      </c>
      <c s="177" r="J31">
        <v>33.5</v>
      </c>
      <c s="208" r="K31"/>
      <c s="177" r="L31">
        <v>31.5</v>
      </c>
      <c s="177" r="M31">
        <v>35.0</v>
      </c>
    </row>
    <row customHeight="1" r="32" ht="15.75">
      <c s="216" r="E32">
        <v>39.0</v>
      </c>
      <c s="204" r="G32">
        <v>45.0</v>
      </c>
      <c s="182" r="H32">
        <v>38.0</v>
      </c>
      <c s="208" r="I32">
        <v>22.5</v>
      </c>
      <c s="182" r="J32">
        <v>32.0</v>
      </c>
      <c s="208" r="K32">
        <v>6.0</v>
      </c>
      <c s="182" r="L32">
        <v>30.0</v>
      </c>
      <c s="182" r="M32">
        <v>34.0</v>
      </c>
    </row>
    <row customHeight="1" r="33" ht="15.75">
      <c s="164" r="E33">
        <v>38.0</v>
      </c>
      <c s="225" r="G33">
        <v>45.0</v>
      </c>
      <c s="182" r="H33">
        <v>38.0</v>
      </c>
      <c s="208" r="I33">
        <v>22.5</v>
      </c>
      <c s="182" r="J33">
        <v>32.0</v>
      </c>
      <c s="208" r="K33">
        <v>6.0</v>
      </c>
      <c s="182" r="L33">
        <v>30.0</v>
      </c>
      <c s="182" r="M33">
        <v>34.0</v>
      </c>
    </row>
    <row customHeight="1" r="34" ht="15.75">
      <c s="234" r="C34">
        <v>7281.0</v>
      </c>
      <c s="164" r="E34">
        <v>37.0</v>
      </c>
      <c s="225" r="G34">
        <v>45.0</v>
      </c>
      <c s="177" r="H34">
        <v>36.5</v>
      </c>
      <c s="208" r="I34">
        <v>22.5</v>
      </c>
      <c s="177" r="J34">
        <v>30.5</v>
      </c>
      <c s="208" r="K34">
        <v>6.0</v>
      </c>
      <c s="177" r="L34">
        <v>28.5</v>
      </c>
      <c s="177" r="M34">
        <v>33.0</v>
      </c>
    </row>
    <row customHeight="1" r="35" ht="15.75">
      <c s="164" r="E35">
        <v>36.0</v>
      </c>
      <c s="225" r="G35">
        <v>45.0</v>
      </c>
      <c s="177" r="H35">
        <v>36.5</v>
      </c>
      <c s="208" r="I35">
        <v>22.5</v>
      </c>
      <c s="177" r="J35">
        <v>30.5</v>
      </c>
      <c s="208" r="K35">
        <v>6.0</v>
      </c>
      <c s="177" r="L35">
        <v>28.5</v>
      </c>
      <c s="177" r="M35">
        <v>33.0</v>
      </c>
    </row>
    <row customHeight="1" r="36" ht="15.75">
      <c s="155" r="A36">
        <v>9.0</v>
      </c>
      <c s="40" r="B36">
        <v>61.0</v>
      </c>
      <c s="28" r="C36"/>
      <c t="s" s="28" r="D36">
        <v>892</v>
      </c>
      <c s="164" r="E36">
        <v>40.0</v>
      </c>
      <c s="214" r="F36">
        <v>4.5</v>
      </c>
      <c s="225" r="G36">
        <v>25.5</v>
      </c>
      <c s="177" r="H36">
        <v>40.5</v>
      </c>
      <c s="178" r="I36">
        <v>13.0</v>
      </c>
      <c s="177" r="J36">
        <v>33.5</v>
      </c>
      <c s="208" r="K36">
        <v>7.0</v>
      </c>
      <c s="177" r="L36">
        <v>33.5</v>
      </c>
      <c s="177" r="M36">
        <v>38.0</v>
      </c>
    </row>
    <row customHeight="1" r="37" ht="15.75">
      <c s="28" r="C37"/>
      <c s="200" r="E37">
        <v>39.0</v>
      </c>
      <c s="204" r="G37">
        <v>25.5</v>
      </c>
      <c s="236" r="H37">
        <v>39.0</v>
      </c>
      <c s="237" r="I37">
        <v>13.0</v>
      </c>
      <c s="236" r="J37">
        <v>32.0</v>
      </c>
      <c s="238" r="K37">
        <v>7.0</v>
      </c>
      <c s="236" r="L37">
        <v>32.0</v>
      </c>
      <c s="236" r="M37">
        <v>37.0</v>
      </c>
    </row>
    <row customHeight="1" r="38" ht="15.75">
      <c s="28" r="C38"/>
      <c s="164" r="E38">
        <v>38.0</v>
      </c>
      <c s="225" r="G38">
        <v>25.5</v>
      </c>
      <c s="182" r="H38">
        <v>39.0</v>
      </c>
      <c s="178" r="I38">
        <v>13.0</v>
      </c>
      <c s="182" r="J38">
        <v>32.0</v>
      </c>
      <c s="208" r="K38">
        <v>7.0</v>
      </c>
      <c s="182" r="L38">
        <v>32.0</v>
      </c>
      <c s="182" r="M38">
        <v>37.0</v>
      </c>
    </row>
    <row customHeight="1" r="39" ht="15.75">
      <c s="28" r="C39"/>
      <c s="164" r="E39">
        <v>37.0</v>
      </c>
      <c s="225" r="G39">
        <v>25.5</v>
      </c>
      <c s="177" r="H39">
        <v>37.5</v>
      </c>
      <c s="178" r="I39">
        <v>13.0</v>
      </c>
      <c s="177" r="J39">
        <v>30.5</v>
      </c>
      <c s="208" r="K39">
        <v>7.0</v>
      </c>
      <c s="177" r="L39">
        <v>30.5</v>
      </c>
      <c s="177" r="M39">
        <v>36.0</v>
      </c>
    </row>
    <row customHeight="1" r="40" ht="15.75">
      <c s="28" r="C40"/>
      <c s="164" r="E40">
        <v>36.0</v>
      </c>
      <c s="225" r="G40">
        <v>25.5</v>
      </c>
      <c s="177" r="H40">
        <v>37.5</v>
      </c>
      <c s="178" r="I40">
        <v>13.0</v>
      </c>
      <c s="177" r="J40">
        <v>30.5</v>
      </c>
      <c s="208" r="K40">
        <v>7.0</v>
      </c>
      <c s="177" r="L40">
        <v>30.5</v>
      </c>
      <c s="177" r="M40">
        <v>36.0</v>
      </c>
    </row>
    <row customHeight="1" r="41" ht="15.75">
      <c s="239" r="A41">
        <v>10.0</v>
      </c>
      <c t="s" s="240" r="B41">
        <v>900</v>
      </c>
      <c s="243" r="C41"/>
      <c t="s" s="244" r="D41">
        <v>910</v>
      </c>
      <c t="s" s="245" r="E41">
        <v>912</v>
      </c>
      <c t="s" s="246" r="F41">
        <v>914</v>
      </c>
      <c t="s" s="247" r="G41">
        <v>918</v>
      </c>
      <c t="s" s="245" r="H41">
        <v>924</v>
      </c>
      <c t="s" s="247" r="I41">
        <v>925</v>
      </c>
      <c t="s" s="245" r="J41">
        <v>926</v>
      </c>
      <c t="s" s="247" r="K41">
        <v>927</v>
      </c>
      <c t="s" s="245" r="L41">
        <v>928</v>
      </c>
      <c t="s" s="245" r="M41">
        <v>929</v>
      </c>
    </row>
    <row customHeight="1" r="42" ht="15.75">
      <c s="249" r="A42">
        <v>11.0</v>
      </c>
      <c t="s" s="250" r="B42">
        <v>933</v>
      </c>
      <c s="251" r="C42"/>
      <c t="s" s="252" r="D42">
        <v>935</v>
      </c>
      <c t="s" s="253" r="E42">
        <v>939</v>
      </c>
      <c t="s" s="254" r="F42">
        <v>941</v>
      </c>
      <c t="s" s="255" r="G42">
        <v>943</v>
      </c>
      <c t="s" s="253" r="H42">
        <v>946</v>
      </c>
      <c t="s" s="255" r="I42">
        <v>947</v>
      </c>
      <c t="s" s="253" r="J42">
        <v>948</v>
      </c>
      <c t="s" s="255" r="K42">
        <v>949</v>
      </c>
      <c t="s" s="253" r="L42">
        <v>950</v>
      </c>
      <c t="s" s="253" r="M42">
        <v>951</v>
      </c>
    </row>
    <row customHeight="1" r="43" ht="15.75">
      <c s="249" r="A43">
        <v>12.0</v>
      </c>
      <c s="256" r="B43">
        <v>65.0</v>
      </c>
      <c s="251" r="C43"/>
      <c t="s" s="252" r="D43">
        <v>953</v>
      </c>
      <c s="257" r="E43">
        <v>40.0</v>
      </c>
      <c s="259" r="F43">
        <v>2.5</v>
      </c>
      <c s="260" r="G43">
        <v>17.0</v>
      </c>
      <c s="261" r="H43">
        <v>38.0</v>
      </c>
      <c s="262" r="I43">
        <v>8.5</v>
      </c>
      <c s="261" r="J43">
        <v>39.0</v>
      </c>
      <c s="262" r="K43">
        <v>6.0</v>
      </c>
      <c s="261" r="L43">
        <v>39.0</v>
      </c>
      <c s="261" r="M43">
        <v>39.0</v>
      </c>
    </row>
    <row customHeight="1" r="44" ht="15.75">
      <c s="251" r="C44"/>
      <c s="253" r="E44">
        <v>39.0</v>
      </c>
      <c s="262" r="G44">
        <v>17.0</v>
      </c>
      <c t="str" s="263" r="H44">
        <f>H43-1.5</f>
        <v>36,5</v>
      </c>
      <c s="262" r="I44">
        <v>8.5</v>
      </c>
      <c s="264" r="J44">
        <v>37.5</v>
      </c>
      <c s="262" r="K44">
        <v>6.0</v>
      </c>
      <c s="264" r="L44">
        <v>37.5</v>
      </c>
      <c s="264" r="M44">
        <v>38.0</v>
      </c>
    </row>
    <row customHeight="1" r="45" ht="15.75">
      <c s="251" r="C45"/>
      <c s="253" r="E45">
        <v>38.0</v>
      </c>
      <c s="262" r="G45">
        <v>17.0</v>
      </c>
      <c t="str" s="263" r="H45">
        <f>H44</f>
        <v>36,5</v>
      </c>
      <c s="262" r="I45">
        <v>8.5</v>
      </c>
      <c s="264" r="J45">
        <v>37.5</v>
      </c>
      <c s="262" r="K45">
        <v>6.0</v>
      </c>
      <c s="264" r="L45">
        <v>37.5</v>
      </c>
      <c s="264" r="M45">
        <v>38.0</v>
      </c>
    </row>
    <row customHeight="1" r="46" ht="15.75">
      <c s="251" r="C46"/>
      <c s="253" r="E46">
        <v>37.0</v>
      </c>
      <c s="262" r="G46">
        <v>17.0</v>
      </c>
      <c t="str" s="263" r="H46">
        <f>H45-1.5</f>
        <v>35</v>
      </c>
      <c s="262" r="I46">
        <v>8.5</v>
      </c>
      <c s="264" r="J46">
        <v>36.0</v>
      </c>
      <c s="262" r="K46">
        <v>6.0</v>
      </c>
      <c s="264" r="L46">
        <v>36.0</v>
      </c>
      <c s="264" r="M46">
        <v>37.0</v>
      </c>
    </row>
    <row customHeight="1" r="47" ht="15.75">
      <c s="251" r="C47"/>
      <c s="253" r="E47">
        <v>36.0</v>
      </c>
      <c s="262" r="G47">
        <v>17.0</v>
      </c>
      <c t="str" s="263" r="H47">
        <f>H46</f>
        <v>35</v>
      </c>
      <c s="262" r="I47">
        <v>8.5</v>
      </c>
      <c s="264" r="J47">
        <v>36.0</v>
      </c>
      <c s="262" r="K47">
        <v>6.0</v>
      </c>
      <c s="264" r="L47">
        <v>36.0</v>
      </c>
      <c s="264" r="M47">
        <v>37.0</v>
      </c>
    </row>
    <row customHeight="1" r="48" ht="15.75">
      <c s="249" r="A48">
        <v>13.0</v>
      </c>
      <c s="256" r="B48">
        <v>66.0</v>
      </c>
      <c s="251" r="C48"/>
      <c t="s" s="252" r="D48">
        <v>1010</v>
      </c>
      <c s="253" r="E48">
        <v>40.0</v>
      </c>
      <c s="259" r="F48">
        <v>11.0</v>
      </c>
      <c s="262" r="G48">
        <v>50.0</v>
      </c>
      <c s="265" r="H48">
        <v>41.5</v>
      </c>
      <c s="262" r="I48">
        <v>25.0</v>
      </c>
      <c s="265" r="J48">
        <v>33.5</v>
      </c>
      <c s="262" r="K48">
        <v>6.0</v>
      </c>
      <c s="265" r="L48">
        <v>29.5</v>
      </c>
      <c s="265" r="M48">
        <v>36.0</v>
      </c>
    </row>
    <row customHeight="1" r="49" ht="15.75">
      <c s="251" r="C49"/>
      <c s="257" r="E49">
        <v>39.0</v>
      </c>
      <c s="260" r="G49">
        <v>50.0</v>
      </c>
      <c s="266" r="H49">
        <v>40.0</v>
      </c>
      <c s="260" r="I49">
        <v>25.0</v>
      </c>
      <c s="266" r="J49">
        <v>32.0</v>
      </c>
      <c s="260" r="K49">
        <v>6.0</v>
      </c>
      <c s="266" r="L49">
        <v>28.0</v>
      </c>
      <c s="266" r="M49">
        <v>34.0</v>
      </c>
    </row>
    <row customHeight="1" r="50" ht="15.75">
      <c s="251" r="C50"/>
      <c s="253" r="E50">
        <v>38.0</v>
      </c>
      <c s="262" r="G50">
        <v>50.0</v>
      </c>
      <c s="264" r="H50">
        <v>40.0</v>
      </c>
      <c s="262" r="I50">
        <v>25.0</v>
      </c>
      <c s="264" r="J50">
        <v>32.0</v>
      </c>
      <c s="262" r="K50">
        <v>6.0</v>
      </c>
      <c s="264" r="L50">
        <v>28.0</v>
      </c>
      <c s="264" r="M50">
        <v>34.0</v>
      </c>
    </row>
    <row customHeight="1" r="51" ht="15.75">
      <c s="251" r="C51"/>
      <c s="253" r="E51">
        <v>37.0</v>
      </c>
      <c s="262" r="G51">
        <v>50.0</v>
      </c>
      <c s="264" r="H51">
        <v>38.5</v>
      </c>
      <c s="262" r="I51">
        <v>25.0</v>
      </c>
      <c s="264" r="J51">
        <v>30.5</v>
      </c>
      <c s="262" r="K51">
        <v>6.0</v>
      </c>
      <c s="264" r="L51">
        <v>26.5</v>
      </c>
      <c s="263" r="M51"/>
    </row>
    <row customHeight="1" r="52" ht="15.75">
      <c s="251" r="C52"/>
      <c s="253" r="E52">
        <v>36.0</v>
      </c>
      <c s="262" r="G52">
        <v>50.0</v>
      </c>
      <c s="264" r="H52">
        <v>38.5</v>
      </c>
      <c s="262" r="I52">
        <v>25.0</v>
      </c>
      <c s="264" r="J52">
        <v>30.5</v>
      </c>
      <c s="262" r="K52">
        <v>6.0</v>
      </c>
      <c s="264" r="L52">
        <v>26.5</v>
      </c>
      <c s="263" r="M52"/>
    </row>
    <row customHeight="1" r="53" ht="15.75">
      <c s="249" r="A53">
        <v>14.0</v>
      </c>
      <c s="250" r="B53">
        <v>67.0</v>
      </c>
      <c s="251" r="C53"/>
      <c t="s" s="252" r="D53">
        <v>1038</v>
      </c>
      <c s="253" r="E53">
        <v>40.0</v>
      </c>
      <c s="259" r="F53">
        <v>3.0</v>
      </c>
      <c s="262" r="G53">
        <v>44.0</v>
      </c>
      <c s="261" r="H53"/>
      <c s="262" r="I53">
        <v>22.0</v>
      </c>
      <c s="261" r="J53">
        <v>30.0</v>
      </c>
      <c s="262" r="K53">
        <v>5.0</v>
      </c>
      <c s="261" r="L53">
        <v>32.0</v>
      </c>
      <c s="261" r="M53">
        <v>35.0</v>
      </c>
    </row>
    <row customHeight="1" r="54" ht="15.75">
      <c s="251" r="C54"/>
      <c s="257" r="E54">
        <v>39.0</v>
      </c>
      <c s="260" r="G54">
        <v>44.0</v>
      </c>
      <c s="261" r="H54">
        <v>40.0</v>
      </c>
      <c s="262" r="I54">
        <v>22.0</v>
      </c>
      <c s="261" r="J54">
        <v>30.0</v>
      </c>
      <c s="262" r="K54">
        <v>5.0</v>
      </c>
      <c s="261" r="L54">
        <v>32.0</v>
      </c>
      <c s="261" r="M54">
        <v>35.0</v>
      </c>
    </row>
    <row customHeight="1" r="55" ht="15.75">
      <c s="251" r="C55"/>
      <c s="253" r="E55">
        <v>38.0</v>
      </c>
      <c s="262" r="G55">
        <v>44.0</v>
      </c>
      <c s="261" r="H55">
        <v>40.0</v>
      </c>
      <c s="262" r="I55">
        <v>22.0</v>
      </c>
      <c s="261" r="J55">
        <v>30.0</v>
      </c>
      <c s="262" r="K55">
        <v>5.0</v>
      </c>
      <c s="261" r="L55">
        <v>32.0</v>
      </c>
      <c s="261" r="M55">
        <v>35.0</v>
      </c>
    </row>
    <row customHeight="1" r="56" ht="15.75">
      <c s="251" r="C56"/>
      <c s="253" r="E56">
        <v>37.0</v>
      </c>
      <c s="262" r="G56">
        <v>44.0</v>
      </c>
      <c s="263" r="H56"/>
      <c s="262" r="I56">
        <v>22.0</v>
      </c>
      <c s="263" r="J56"/>
      <c s="262" r="K56">
        <v>5.0</v>
      </c>
      <c s="263" r="L56"/>
      <c s="263" r="M56"/>
    </row>
    <row customHeight="1" r="57" ht="15.75">
      <c s="251" r="C57"/>
      <c s="253" r="E57">
        <v>36.0</v>
      </c>
      <c s="262" r="G57">
        <v>44.0</v>
      </c>
      <c s="263" r="H57"/>
      <c s="262" r="I57">
        <v>22.0</v>
      </c>
      <c s="263" r="J57"/>
      <c s="262" r="K57">
        <v>5.0</v>
      </c>
      <c s="263" r="L57"/>
      <c s="263" r="M57"/>
    </row>
    <row customHeight="1" r="58" ht="15.75">
      <c s="249" r="A58">
        <v>15.0</v>
      </c>
      <c t="s" s="256" r="B58">
        <v>1046</v>
      </c>
      <c s="251" r="C58"/>
      <c t="s" s="252" r="D58">
        <v>1047</v>
      </c>
      <c t="s" s="253" r="E58">
        <v>1048</v>
      </c>
      <c t="s" s="254" r="F58">
        <v>1050</v>
      </c>
      <c t="s" s="255" r="G58">
        <v>1052</v>
      </c>
      <c t="s" s="253" r="H58">
        <v>1054</v>
      </c>
      <c t="s" s="255" r="I58">
        <v>1055</v>
      </c>
      <c t="s" s="253" r="J58">
        <v>1057</v>
      </c>
      <c t="s" s="255" r="K58">
        <v>1058</v>
      </c>
      <c t="s" s="253" r="L58">
        <v>1059</v>
      </c>
      <c t="s" s="253" r="M58">
        <v>1060</v>
      </c>
    </row>
    <row customHeight="1" r="59" ht="15.75">
      <c s="249" r="A59">
        <v>16.0</v>
      </c>
      <c s="256" r="B59">
        <v>70.0</v>
      </c>
      <c s="251" r="C59"/>
      <c t="s" s="252" r="D59">
        <v>1062</v>
      </c>
      <c s="253" r="E59">
        <v>40.0</v>
      </c>
      <c s="259" r="F59">
        <v>5.5</v>
      </c>
      <c s="262" r="G59">
        <v>35.0</v>
      </c>
      <c s="263" r="H59"/>
      <c s="262" r="I59">
        <v>17.5</v>
      </c>
      <c s="263" r="J59"/>
      <c s="262" r="K59">
        <v>6.0</v>
      </c>
      <c s="263" r="L59"/>
      <c s="263" r="M59"/>
    </row>
    <row customHeight="1" r="60" ht="15.75">
      <c s="251" r="C60"/>
      <c s="253" r="E60">
        <v>39.0</v>
      </c>
      <c s="262" r="G60">
        <v>35.0</v>
      </c>
      <c s="263" r="H60"/>
      <c s="262" r="I60">
        <v>17.5</v>
      </c>
      <c s="263" r="J60"/>
      <c s="262" r="K60">
        <v>6.0</v>
      </c>
      <c s="263" r="L60"/>
      <c s="263" r="M60"/>
    </row>
    <row customHeight="1" r="61" ht="15.75">
      <c s="251" r="C61"/>
      <c s="253" r="E61">
        <v>38.0</v>
      </c>
      <c s="262" r="G61">
        <v>35.0</v>
      </c>
      <c s="261" r="H61">
        <v>38.0</v>
      </c>
      <c s="262" r="I61">
        <v>17.5</v>
      </c>
      <c s="261" r="J61">
        <v>30.0</v>
      </c>
      <c s="262" r="K61">
        <v>6.0</v>
      </c>
      <c s="261" r="L61">
        <v>32.0</v>
      </c>
      <c s="261" r="M61">
        <v>36.0</v>
      </c>
    </row>
    <row customHeight="1" r="62" ht="15.75">
      <c s="251" r="C62"/>
      <c s="257" r="E62">
        <v>37.0</v>
      </c>
      <c s="260" r="G62">
        <v>35.0</v>
      </c>
      <c s="261" r="H62">
        <v>38.0</v>
      </c>
      <c s="262" r="I62">
        <v>17.5</v>
      </c>
      <c s="261" r="J62">
        <v>30.0</v>
      </c>
      <c s="262" r="K62">
        <v>6.0</v>
      </c>
      <c s="261" r="L62">
        <v>32.0</v>
      </c>
      <c s="261" r="M62">
        <v>36.0</v>
      </c>
    </row>
    <row customHeight="1" r="63" ht="15.75">
      <c s="251" r="C63"/>
      <c s="253" r="E63">
        <v>36.0</v>
      </c>
      <c s="262" r="G63">
        <v>35.0</v>
      </c>
      <c s="261" r="H63">
        <v>38.0</v>
      </c>
      <c s="262" r="I63">
        <v>17.5</v>
      </c>
      <c s="261" r="J63">
        <v>30.0</v>
      </c>
      <c s="262" r="K63">
        <v>6.0</v>
      </c>
      <c s="261" r="L63">
        <v>32.0</v>
      </c>
      <c s="261" r="M63">
        <v>36.0</v>
      </c>
    </row>
    <row customHeight="1" r="64" ht="15.75">
      <c s="249" r="A64">
        <v>17.0</v>
      </c>
      <c s="256" r="B64">
        <v>71.0</v>
      </c>
      <c s="251" r="C64"/>
      <c t="s" s="252" r="D64">
        <v>1080</v>
      </c>
      <c s="257" r="E64">
        <v>40.0</v>
      </c>
      <c s="259" r="F64">
        <v>3.5</v>
      </c>
      <c s="260" r="G64">
        <v>37.0</v>
      </c>
      <c s="261" r="H64">
        <v>36.0</v>
      </c>
      <c s="262" r="I64">
        <v>18.5</v>
      </c>
      <c s="261" r="J64">
        <v>29.0</v>
      </c>
      <c s="262" r="K64">
        <v>5.0</v>
      </c>
      <c s="261" r="L64">
        <v>30.0</v>
      </c>
      <c s="261" r="M64">
        <v>33.0</v>
      </c>
    </row>
    <row customHeight="1" r="65" ht="15.75">
      <c s="251" r="C65"/>
      <c s="253" r="E65">
        <v>39.0</v>
      </c>
      <c s="262" r="G65">
        <v>37.0</v>
      </c>
      <c s="261" r="H65">
        <v>36.0</v>
      </c>
      <c s="262" r="I65">
        <v>18.5</v>
      </c>
      <c s="261" r="J65">
        <v>29.0</v>
      </c>
      <c s="262" r="K65">
        <v>5.0</v>
      </c>
      <c s="261" r="L65">
        <v>30.0</v>
      </c>
      <c s="261" r="M65">
        <v>33.0</v>
      </c>
    </row>
    <row customHeight="1" r="66" ht="15.75">
      <c s="251" r="C66"/>
      <c s="253" r="E66">
        <v>38.0</v>
      </c>
      <c s="262" r="G66">
        <v>37.0</v>
      </c>
      <c s="261" r="H66">
        <v>36.0</v>
      </c>
      <c s="262" r="I66">
        <v>18.5</v>
      </c>
      <c s="261" r="J66">
        <v>29.0</v>
      </c>
      <c s="262" r="K66">
        <v>5.0</v>
      </c>
      <c s="261" r="L66">
        <v>30.0</v>
      </c>
      <c s="261" r="M66">
        <v>33.0</v>
      </c>
    </row>
    <row customHeight="1" r="67" ht="15.75">
      <c s="251" r="C67"/>
      <c s="253" r="E67">
        <v>37.0</v>
      </c>
      <c s="262" r="G67">
        <v>37.0</v>
      </c>
      <c s="261" r="H67">
        <v>36.0</v>
      </c>
      <c s="262" r="I67">
        <v>18.5</v>
      </c>
      <c s="261" r="J67">
        <v>29.0</v>
      </c>
      <c s="262" r="K67">
        <v>5.0</v>
      </c>
      <c s="261" r="L67">
        <v>30.0</v>
      </c>
      <c s="261" r="M67">
        <v>33.0</v>
      </c>
    </row>
    <row customHeight="1" r="68" ht="15.75">
      <c s="251" r="C68"/>
      <c s="253" r="E68">
        <v>36.0</v>
      </c>
      <c s="267" r="G68"/>
      <c s="263" r="H68"/>
      <c s="267" r="I68"/>
      <c s="263" r="J68"/>
      <c s="267" r="K68"/>
      <c s="263" r="L68"/>
      <c s="263" r="M68"/>
    </row>
    <row customHeight="1" r="69" ht="15.75">
      <c s="249" r="A69">
        <v>18.0</v>
      </c>
      <c s="256" r="B69">
        <v>72.0</v>
      </c>
      <c s="251" r="C69"/>
      <c t="s" s="252" r="D69">
        <v>1106</v>
      </c>
      <c s="253" r="E69">
        <v>40.0</v>
      </c>
      <c s="268" r="F69">
        <v>8.5</v>
      </c>
      <c s="262" r="G69">
        <v>15.0</v>
      </c>
      <c s="261" r="H69">
        <v>26.0</v>
      </c>
      <c s="262" r="I69">
        <v>7.5</v>
      </c>
      <c s="261" r="J69">
        <v>25.0</v>
      </c>
      <c s="262" r="K69">
        <v>5.0</v>
      </c>
      <c s="261" r="L69">
        <v>30.0</v>
      </c>
      <c s="261" r="M69">
        <v>34.0</v>
      </c>
    </row>
    <row customHeight="1" r="70" ht="15.75">
      <c s="251" r="C70"/>
      <c s="252" r="E70">
        <v>39.0</v>
      </c>
      <c s="269" r="G70">
        <v>15.0</v>
      </c>
      <c s="270" r="H70">
        <v>26.0</v>
      </c>
      <c s="262" r="I70">
        <v>7.5</v>
      </c>
      <c s="270" r="J70">
        <v>25.0</v>
      </c>
      <c s="269" r="K70">
        <v>5.0</v>
      </c>
      <c s="270" r="L70">
        <v>30.0</v>
      </c>
      <c s="270" r="M70">
        <v>34.0</v>
      </c>
    </row>
    <row customHeight="1" r="71" ht="15.75">
      <c s="251" r="C71"/>
      <c s="253" r="E71">
        <v>38.0</v>
      </c>
      <c s="262" r="G71">
        <v>15.0</v>
      </c>
      <c s="261" r="H71">
        <v>26.0</v>
      </c>
      <c s="262" r="I71">
        <v>7.5</v>
      </c>
      <c s="261" r="J71">
        <v>25.0</v>
      </c>
      <c s="262" r="K71">
        <v>5.0</v>
      </c>
      <c s="261" r="L71">
        <v>30.0</v>
      </c>
      <c s="261" r="M71">
        <v>34.0</v>
      </c>
    </row>
    <row customHeight="1" r="72" ht="15.75">
      <c s="251" r="C72"/>
      <c s="271" r="E72">
        <v>37.0</v>
      </c>
      <c s="272" r="G72">
        <v>15.0</v>
      </c>
      <c s="270" r="H72">
        <v>26.0</v>
      </c>
      <c s="262" r="I72">
        <v>7.5</v>
      </c>
      <c s="261" r="J72">
        <v>25.0</v>
      </c>
      <c s="262" r="K72">
        <v>5.0</v>
      </c>
      <c s="261" r="L72">
        <v>30.0</v>
      </c>
      <c s="261" r="M72">
        <v>34.0</v>
      </c>
    </row>
    <row customHeight="1" r="73" ht="15.75">
      <c s="251" r="C73"/>
      <c s="252" r="E73">
        <v>36.0</v>
      </c>
      <c s="269" r="G73">
        <v>15.0</v>
      </c>
      <c s="273" r="H73"/>
      <c s="262" r="I73">
        <v>7.5</v>
      </c>
      <c s="263" r="J73"/>
      <c s="262" r="K73">
        <v>5.0</v>
      </c>
      <c s="263" r="L73"/>
      <c s="263" r="M73"/>
    </row>
    <row customHeight="1" r="74" ht="15.75">
      <c s="274" r="A74">
        <v>19.0</v>
      </c>
      <c s="277" r="B74">
        <v>79.0</v>
      </c>
      <c s="251" r="C74"/>
      <c t="s" s="252" r="D74">
        <v>1195</v>
      </c>
      <c s="278" r="E74">
        <v>40.0</v>
      </c>
      <c s="268" r="F74">
        <v>3.0</v>
      </c>
      <c s="269" r="G74">
        <v>16.0</v>
      </c>
      <c s="270" r="H74">
        <v>27.0</v>
      </c>
      <c s="267" r="I74"/>
      <c s="263" r="J74"/>
      <c s="262" r="K74">
        <v>8.0</v>
      </c>
      <c s="261" r="L74">
        <v>26.0</v>
      </c>
      <c s="261" r="M74">
        <v>34.0</v>
      </c>
    </row>
    <row customHeight="1" r="75" ht="15.75">
      <c s="251" r="C75"/>
      <c s="278" r="E75">
        <v>39.0</v>
      </c>
      <c s="269" r="G75">
        <v>16.0</v>
      </c>
      <c s="270" r="H75">
        <v>27.0</v>
      </c>
      <c s="267" r="I75"/>
      <c s="263" r="J75"/>
      <c s="262" r="K75">
        <v>8.0</v>
      </c>
      <c s="261" r="L75">
        <v>26.0</v>
      </c>
      <c s="261" r="M75">
        <v>34.0</v>
      </c>
    </row>
    <row customHeight="1" r="76" ht="15.75">
      <c s="251" r="C76"/>
      <c s="278" r="E76">
        <v>38.0</v>
      </c>
      <c s="269" r="G76">
        <v>16.0</v>
      </c>
      <c s="270" r="H76">
        <v>27.0</v>
      </c>
      <c s="267" r="I76"/>
      <c s="263" r="J76"/>
      <c s="262" r="K76">
        <v>8.0</v>
      </c>
      <c s="261" r="L76">
        <v>26.0</v>
      </c>
      <c s="261" r="M76">
        <v>34.0</v>
      </c>
    </row>
    <row customHeight="1" r="77" ht="15.75">
      <c s="251" r="C77"/>
      <c s="278" r="E77">
        <v>37.0</v>
      </c>
      <c s="269" r="G77">
        <v>16.0</v>
      </c>
      <c s="270" r="H77">
        <v>27.0</v>
      </c>
      <c s="267" r="I77"/>
      <c s="263" r="J77"/>
      <c s="262" r="K77">
        <v>8.0</v>
      </c>
      <c s="261" r="L77">
        <v>26.0</v>
      </c>
      <c s="261" r="M77">
        <v>34.0</v>
      </c>
    </row>
    <row customHeight="1" r="78" ht="15.75">
      <c s="251" r="C78"/>
      <c s="271" r="E78">
        <v>36.0</v>
      </c>
      <c s="272" r="G78">
        <v>16.0</v>
      </c>
      <c s="270" r="H78">
        <v>27.0</v>
      </c>
      <c s="267" r="I78"/>
      <c s="263" r="J78"/>
      <c s="262" r="K78">
        <v>8.0</v>
      </c>
      <c s="261" r="L78">
        <v>26.0</v>
      </c>
      <c s="261" r="M78">
        <v>34.0</v>
      </c>
    </row>
    <row customHeight="1" r="79" ht="15.75">
      <c s="274" r="A79">
        <v>20.0</v>
      </c>
      <c s="277" r="B79">
        <v>80.0</v>
      </c>
      <c s="251" r="C79"/>
      <c t="s" s="252" r="D79">
        <v>1209</v>
      </c>
      <c s="252" r="E79">
        <v>40.0</v>
      </c>
      <c s="268" r="F79">
        <v>9.5</v>
      </c>
      <c s="272" r="G79">
        <v>8.5</v>
      </c>
      <c s="270" r="H79">
        <v>24.0</v>
      </c>
      <c s="267" r="I79"/>
      <c s="263" r="J79"/>
      <c s="267" r="K79"/>
      <c s="263" r="L79"/>
      <c s="263" r="M79"/>
    </row>
    <row customHeight="1" r="80" ht="15.75">
      <c s="251" r="C80"/>
      <c s="279" r="E80">
        <v>39.0</v>
      </c>
      <c s="280" r="G80"/>
      <c s="281" r="H80"/>
      <c s="280" r="I80"/>
      <c s="281" r="J80"/>
      <c s="280" r="K80"/>
      <c s="281" r="L80"/>
      <c s="281" r="M80"/>
    </row>
    <row customHeight="1" r="81" ht="15.75">
      <c s="282" r="C81"/>
      <c s="28" r="E81">
        <v>38.0</v>
      </c>
      <c s="160" r="G81"/>
      <c s="177" r="H81"/>
      <c s="208" r="I81"/>
      <c s="182" r="J81"/>
      <c s="208" r="K81"/>
      <c s="182" r="L81"/>
      <c s="182" r="M81"/>
    </row>
    <row customHeight="1" r="82" ht="15.75">
      <c s="282" r="C82"/>
      <c s="28" r="E82">
        <v>37.0</v>
      </c>
      <c s="283" r="G82"/>
      <c s="284" r="H82"/>
      <c s="285" r="I82"/>
      <c s="259" r="J82"/>
      <c s="285" r="K82"/>
      <c s="259" r="L82"/>
      <c s="259" r="M82"/>
    </row>
    <row customHeight="1" r="83" ht="15.75">
      <c s="282" r="C83"/>
      <c s="252" r="E83">
        <v>36.0</v>
      </c>
      <c s="272" r="G83">
        <v>8.0</v>
      </c>
      <c s="270" r="H83">
        <v>23.0</v>
      </c>
      <c s="267" r="I83"/>
      <c s="263" r="J83"/>
      <c s="267" r="K83"/>
      <c s="263" r="L83"/>
      <c s="263" r="M83"/>
    </row>
    <row customHeight="1" r="84" ht="15.75">
      <c s="155" r="A84">
        <v>21.0</v>
      </c>
      <c s="40" r="B84">
        <v>84.0</v>
      </c>
      <c s="28" r="C84"/>
      <c t="s" s="28" r="D84">
        <v>1263</v>
      </c>
      <c s="164" r="E84">
        <v>40.0</v>
      </c>
      <c s="159" r="F84">
        <v>3.0</v>
      </c>
      <c s="160" r="G84"/>
      <c s="177" r="H84"/>
      <c s="208" r="I84"/>
      <c s="182" r="J84"/>
      <c s="208" r="K84"/>
      <c s="182" r="L84"/>
      <c s="182" r="M84"/>
    </row>
    <row customHeight="1" r="85" ht="15.75">
      <c s="28" r="C85"/>
      <c s="164" r="E85">
        <v>39.0</v>
      </c>
      <c s="225" r="G85"/>
      <c s="182" r="H85"/>
      <c s="208" r="I85"/>
      <c s="182" r="J85"/>
      <c s="208" r="K85"/>
      <c s="182" r="L85"/>
      <c s="182" r="M85"/>
    </row>
    <row customHeight="1" r="86" ht="15.75">
      <c s="28" r="C86"/>
      <c s="164" r="E86">
        <v>38.0</v>
      </c>
      <c s="225" r="G86"/>
      <c s="182" r="H86"/>
      <c s="208" r="I86"/>
      <c s="182" r="J86"/>
      <c s="208" r="K86"/>
      <c s="182" r="L86"/>
      <c s="182" r="M86"/>
    </row>
    <row customHeight="1" r="87" ht="15.75">
      <c s="28" r="C87"/>
      <c s="164" r="E87">
        <v>37.0</v>
      </c>
      <c s="160" r="G87"/>
      <c s="177" r="H87"/>
      <c s="208" r="I87"/>
      <c s="182" r="J87"/>
      <c s="178" r="K87"/>
      <c s="177" r="L87"/>
      <c s="182" r="M87"/>
    </row>
    <row customHeight="1" r="88" ht="15.75">
      <c s="28" r="C88"/>
      <c s="216" r="E88">
        <v>36.0</v>
      </c>
      <c s="286" r="G88">
        <v>24.5</v>
      </c>
      <c s="177" r="H88">
        <v>33.0</v>
      </c>
      <c s="208" r="I88"/>
      <c s="182" r="J88"/>
      <c s="178" r="K88">
        <v>8.0</v>
      </c>
      <c s="177" r="L88">
        <v>24.0</v>
      </c>
      <c s="182" r="M88"/>
    </row>
    <row customHeight="1" r="89" ht="15.75">
      <c s="155" r="A89">
        <v>22.0</v>
      </c>
      <c s="40" r="B89">
        <v>86.0</v>
      </c>
      <c s="28" r="C89"/>
      <c t="s" s="28" r="D89">
        <v>1287</v>
      </c>
      <c s="164" r="E89"/>
      <c s="214" r="F89">
        <v>2.0</v>
      </c>
      <c s="160" r="G89"/>
      <c s="177" r="H89"/>
      <c s="208" r="I89"/>
      <c s="182" r="J89"/>
      <c s="178" r="K89"/>
      <c s="177" r="L89"/>
      <c s="182" r="M89"/>
    </row>
    <row customHeight="1" r="90" ht="15.75">
      <c s="28" r="C90"/>
      <c s="158" r="E90"/>
      <c s="225" r="G90"/>
      <c s="182" r="H90"/>
      <c s="208" r="I90"/>
      <c s="182" r="J90"/>
      <c s="208" r="K90"/>
      <c s="182" r="L90"/>
      <c s="182" r="M90"/>
    </row>
    <row customHeight="1" r="91" ht="15.75">
      <c s="28" r="C91"/>
      <c s="158" r="E91">
        <v>36.0</v>
      </c>
      <c s="225" r="G91">
        <v>37.0</v>
      </c>
      <c s="182" r="H91">
        <v>39.0</v>
      </c>
      <c s="208" r="I91">
        <v>18.5</v>
      </c>
      <c s="182" r="J91">
        <v>37.0</v>
      </c>
      <c s="208" r="K91">
        <v>6.0</v>
      </c>
      <c s="182" r="L91">
        <v>34.0</v>
      </c>
      <c s="182" r="M91">
        <v>38.0</v>
      </c>
    </row>
    <row customHeight="1" r="92" ht="15.75">
      <c s="28" r="C92"/>
      <c s="158" r="E92">
        <v>36.0</v>
      </c>
      <c s="204" r="G92">
        <v>37.0</v>
      </c>
      <c s="182" r="H92">
        <v>39.0</v>
      </c>
      <c s="208" r="I92">
        <v>18.5</v>
      </c>
      <c s="182" r="J92">
        <v>37.0</v>
      </c>
      <c s="208" r="K92">
        <v>6.0</v>
      </c>
      <c s="182" r="L92">
        <v>34.0</v>
      </c>
      <c s="182" r="M92">
        <v>38.0</v>
      </c>
    </row>
    <row customHeight="1" r="93" ht="15.75">
      <c s="28" r="C93"/>
      <c s="158" r="E93">
        <v>36.0</v>
      </c>
      <c t="s" s="286" r="G93">
        <v>1294</v>
      </c>
      <c s="177" r="H93">
        <v>35.0</v>
      </c>
      <c s="208" r="I93"/>
      <c s="182" r="J93"/>
      <c s="178" r="K93">
        <v>12.0</v>
      </c>
      <c s="177" r="L93">
        <v>28.0</v>
      </c>
      <c s="177" r="M93">
        <v>37.0</v>
      </c>
    </row>
    <row customHeight="1" r="94" ht="15.75">
      <c s="155" r="A94">
        <v>23.0</v>
      </c>
      <c t="s" s="40" r="B94">
        <v>1295</v>
      </c>
      <c s="28" r="C94"/>
      <c t="s" s="28" r="D94">
        <v>1296</v>
      </c>
      <c t="s" s="164" r="E94">
        <v>1297</v>
      </c>
      <c t="s" s="164" r="F94">
        <v>1298</v>
      </c>
      <c t="s" s="288" r="G94">
        <v>1299</v>
      </c>
      <c t="s" s="164" r="H94">
        <v>1302</v>
      </c>
      <c t="s" s="288" r="I94">
        <v>1303</v>
      </c>
      <c t="s" s="164" r="J94">
        <v>1304</v>
      </c>
      <c t="s" s="288" r="K94">
        <v>1305</v>
      </c>
      <c t="s" s="164" r="L94">
        <v>1306</v>
      </c>
      <c t="s" s="164" r="M94">
        <v>1307</v>
      </c>
    </row>
    <row customHeight="1" r="95" ht="15.75">
      <c s="155" r="A95">
        <v>24.0</v>
      </c>
      <c t="s" s="40" r="B95">
        <v>1308</v>
      </c>
      <c s="28" r="C95"/>
      <c t="s" s="28" r="D95">
        <v>1309</v>
      </c>
      <c t="s" s="164" r="E95">
        <v>1310</v>
      </c>
      <c t="s" s="164" r="F95">
        <v>1311</v>
      </c>
      <c t="s" s="288" r="G95">
        <v>1312</v>
      </c>
      <c t="s" s="164" r="H95">
        <v>1313</v>
      </c>
      <c t="s" s="288" r="I95">
        <v>1314</v>
      </c>
      <c t="s" s="164" r="J95">
        <v>1315</v>
      </c>
      <c t="s" s="288" r="K95">
        <v>1316</v>
      </c>
      <c t="s" s="164" r="L95">
        <v>1317</v>
      </c>
      <c t="s" s="164" r="M95">
        <v>1318</v>
      </c>
    </row>
    <row customHeight="1" r="96" ht="15.75">
      <c s="155" r="A96">
        <v>25.0</v>
      </c>
      <c s="40" r="B96">
        <v>112.0</v>
      </c>
      <c s="28" r="C96"/>
      <c t="s" s="28" r="D96">
        <v>1319</v>
      </c>
      <c s="158" r="E96"/>
      <c s="214" r="F96"/>
      <c s="225" r="G96"/>
      <c s="182" r="H96"/>
      <c s="208" r="I96"/>
      <c s="182" r="J96"/>
      <c s="208" r="K96"/>
      <c s="182" r="L96"/>
      <c s="182" r="M96"/>
    </row>
    <row customHeight="1" r="97" ht="15.75">
      <c s="28" r="C97"/>
      <c s="158" r="E97"/>
      <c s="225" r="G97"/>
      <c s="182" r="H97"/>
      <c s="208" r="I97"/>
      <c s="182" r="J97"/>
      <c s="208" r="K97"/>
      <c s="182" r="L97"/>
      <c s="182" r="M97"/>
    </row>
    <row customHeight="1" r="98" ht="15.75">
      <c s="28" r="C98"/>
      <c s="158" r="E98"/>
      <c s="225" r="G98"/>
      <c s="182" r="H98"/>
      <c s="208" r="I98"/>
      <c s="182" r="J98"/>
      <c s="208" r="K98"/>
      <c s="182" r="L98"/>
      <c s="182" r="M98"/>
    </row>
    <row customHeight="1" r="99" ht="15.75">
      <c s="28" r="C99"/>
      <c s="158" r="E99"/>
      <c s="225" r="G99"/>
      <c s="182" r="H99"/>
      <c s="208" r="I99"/>
      <c s="182" r="J99"/>
      <c s="208" r="K99"/>
      <c s="182" r="L99"/>
      <c s="182" r="M99"/>
    </row>
    <row customHeight="1" r="100" ht="15.75">
      <c s="28" r="C100"/>
      <c s="158" r="E100"/>
      <c s="225" r="G100"/>
      <c s="182" r="H100"/>
      <c s="208" r="I100"/>
      <c s="182" r="J100"/>
      <c s="208" r="K100"/>
      <c s="182" r="L100"/>
      <c s="182" r="M100"/>
    </row>
    <row customHeight="1" r="101" ht="15.75">
      <c s="155" r="A101">
        <v>26.0</v>
      </c>
      <c s="40" r="B101">
        <v>117.0</v>
      </c>
      <c s="28" r="C101"/>
      <c t="s" s="28" r="D101">
        <v>1321</v>
      </c>
      <c s="158" r="E101"/>
      <c s="214" r="F101"/>
      <c s="225" r="G101"/>
      <c s="182" r="H101"/>
      <c s="208" r="I101"/>
      <c s="182" r="J101"/>
      <c s="208" r="K101"/>
      <c s="182" r="L101"/>
      <c s="182" r="M101"/>
    </row>
    <row customHeight="1" r="102" ht="15.75">
      <c s="28" r="C102"/>
      <c s="158" r="E102"/>
      <c s="225" r="G102"/>
      <c s="182" r="H102"/>
      <c s="208" r="I102"/>
      <c s="182" r="J102"/>
      <c s="208" r="K102"/>
      <c s="182" r="L102"/>
      <c s="182" r="M102"/>
    </row>
    <row customHeight="1" r="103" ht="15.75">
      <c s="28" r="C103"/>
      <c s="158" r="E103"/>
      <c s="225" r="G103"/>
      <c s="182" r="H103"/>
      <c s="208" r="I103"/>
      <c s="182" r="J103"/>
      <c s="208" r="K103"/>
      <c s="182" r="L103"/>
      <c s="182" r="M103"/>
    </row>
    <row customHeight="1" r="104" ht="15.75">
      <c s="28" r="C104"/>
      <c s="158" r="E104"/>
      <c s="225" r="G104"/>
      <c s="182" r="H104"/>
      <c s="208" r="I104"/>
      <c s="182" r="J104"/>
      <c s="208" r="K104"/>
      <c s="182" r="L104"/>
      <c s="182" r="M104"/>
    </row>
    <row customHeight="1" r="105" ht="15.75">
      <c s="28" r="C105"/>
      <c s="158" r="E105"/>
      <c s="225" r="G105"/>
      <c s="182" r="H105"/>
      <c s="208" r="I105"/>
      <c s="182" r="J105"/>
      <c s="208" r="K105"/>
      <c s="182" r="L105"/>
      <c s="182" r="M105"/>
    </row>
    <row customHeight="1" r="106" ht="15.75">
      <c s="155" r="A106">
        <v>27.0</v>
      </c>
      <c s="40" r="B106">
        <v>118.0</v>
      </c>
      <c s="28" r="C106"/>
      <c t="s" s="28" r="D106">
        <v>1322</v>
      </c>
      <c s="289" r="E106">
        <v>40.0</v>
      </c>
      <c s="159" r="F106">
        <v>9.5</v>
      </c>
      <c s="160" r="G106"/>
      <c s="177" r="H106"/>
      <c s="208" r="I106"/>
      <c s="182" r="J106"/>
      <c s="178" r="K106"/>
      <c s="177" r="L106"/>
      <c s="177" r="M106"/>
    </row>
    <row customHeight="1" r="107" ht="15.75">
      <c s="28" r="C107"/>
      <c s="216" r="E107">
        <v>39.0</v>
      </c>
      <c s="286" r="G107">
        <v>31.0</v>
      </c>
      <c s="177" r="H107">
        <v>36.0</v>
      </c>
      <c s="178" r="I107">
        <v>27.0</v>
      </c>
      <c s="177" r="J107">
        <v>36.0</v>
      </c>
      <c s="178" r="K107">
        <v>8.0</v>
      </c>
      <c s="177" r="L107">
        <v>26.0</v>
      </c>
      <c s="177" r="M107">
        <v>34.0</v>
      </c>
    </row>
    <row customHeight="1" r="108" ht="15.75">
      <c s="28" r="C108"/>
      <c s="164" r="E108">
        <v>38.0</v>
      </c>
      <c s="160" r="G108"/>
      <c s="177" r="H108"/>
      <c s="208" r="I108"/>
      <c s="182" r="J108"/>
      <c s="178" r="K108"/>
      <c s="177" r="L108"/>
      <c s="177" r="M108"/>
    </row>
    <row customHeight="1" r="109" ht="15.75">
      <c s="28" r="C109"/>
      <c s="216" r="E109">
        <v>37.0</v>
      </c>
      <c s="286" r="G109">
        <v>27.0</v>
      </c>
      <c s="177" r="H109">
        <v>36.0</v>
      </c>
      <c s="208" r="I109"/>
      <c s="182" r="J109"/>
      <c s="178" r="K109">
        <v>8.0</v>
      </c>
      <c s="177" r="L109">
        <v>24.0</v>
      </c>
      <c s="177" r="M109">
        <v>32.0</v>
      </c>
    </row>
    <row customHeight="1" r="110" ht="15.75">
      <c s="28" r="C110"/>
      <c s="164" r="E110">
        <v>36.0</v>
      </c>
      <c s="160" r="G110"/>
      <c s="177" r="H110"/>
      <c s="208" r="I110"/>
      <c s="182" r="J110"/>
      <c s="178" r="K110"/>
      <c s="177" r="L110"/>
      <c s="177" r="M110"/>
    </row>
    <row customHeight="1" r="111" ht="15.75">
      <c s="155" r="A111">
        <v>28.0</v>
      </c>
      <c s="40" r="B111">
        <v>120.0</v>
      </c>
      <c s="28" r="C111"/>
      <c t="s" s="28" r="D111">
        <v>1324</v>
      </c>
      <c s="164" r="E111">
        <v>40.0</v>
      </c>
      <c s="159" r="F111">
        <v>5.0</v>
      </c>
      <c s="160" r="G111">
        <v>38.0</v>
      </c>
      <c s="177" r="H111">
        <v>36.0</v>
      </c>
      <c s="208" r="I111"/>
      <c s="182" r="J111"/>
      <c s="178" r="K111">
        <v>7.0</v>
      </c>
      <c s="177" r="L111">
        <v>28.0</v>
      </c>
      <c s="177" r="M111">
        <v>35.0</v>
      </c>
    </row>
    <row customHeight="1" r="112" ht="15.75">
      <c s="28" r="C112"/>
      <c s="164" r="E112">
        <v>39.0</v>
      </c>
      <c s="160" r="G112">
        <v>38.0</v>
      </c>
      <c s="177" r="H112">
        <v>36.0</v>
      </c>
      <c s="208" r="I112"/>
      <c s="182" r="J112"/>
      <c s="178" r="K112">
        <v>7.0</v>
      </c>
      <c s="177" r="L112">
        <v>28.0</v>
      </c>
      <c s="177" r="M112">
        <v>35.0</v>
      </c>
    </row>
    <row customHeight="1" r="113" ht="15.75">
      <c s="28" r="C113"/>
      <c s="216" r="E113">
        <v>38.0</v>
      </c>
      <c s="286" r="G113">
        <v>38.0</v>
      </c>
      <c s="177" r="H113">
        <v>36.0</v>
      </c>
      <c s="208" r="I113"/>
      <c s="182" r="J113"/>
      <c s="178" r="K113">
        <v>7.0</v>
      </c>
      <c s="177" r="L113">
        <v>28.0</v>
      </c>
      <c s="177" r="M113">
        <v>35.0</v>
      </c>
    </row>
    <row customHeight="1" r="114" ht="15.75">
      <c s="28" r="C114"/>
      <c s="164" r="E114">
        <v>37.0</v>
      </c>
      <c s="160" r="G114">
        <v>38.0</v>
      </c>
      <c s="177" r="H114">
        <v>36.0</v>
      </c>
      <c s="208" r="I114"/>
      <c s="182" r="J114"/>
      <c s="178" r="K114">
        <v>7.0</v>
      </c>
      <c s="177" r="L114">
        <v>28.0</v>
      </c>
      <c s="177" r="M114">
        <v>35.0</v>
      </c>
    </row>
    <row customHeight="1" r="115" ht="15.75">
      <c s="28" r="C115"/>
      <c s="164" r="E115">
        <v>36.0</v>
      </c>
      <c s="160" r="G115">
        <v>38.0</v>
      </c>
      <c s="177" r="H115">
        <v>36.0</v>
      </c>
      <c s="208" r="I115"/>
      <c s="182" r="J115"/>
      <c s="178" r="K115">
        <v>7.0</v>
      </c>
      <c s="177" r="L115">
        <v>28.0</v>
      </c>
      <c s="177" r="M115">
        <v>35.0</v>
      </c>
    </row>
    <row customHeight="1" r="116" ht="15.75">
      <c s="155" r="A116">
        <v>29.0</v>
      </c>
      <c s="40" r="B116">
        <v>137.0</v>
      </c>
      <c s="28" r="C116"/>
      <c t="s" s="28" r="D116">
        <v>1325</v>
      </c>
      <c s="158" r="E116"/>
      <c s="214" r="F116"/>
      <c s="225" r="G116"/>
      <c s="182" r="H116"/>
      <c s="208" r="I116"/>
      <c s="182" r="J116"/>
      <c s="208" r="K116"/>
      <c s="182" r="L116"/>
      <c s="182" r="M116"/>
    </row>
    <row customHeight="1" r="117" ht="15.75">
      <c s="28" r="C117"/>
      <c s="158" r="E117"/>
      <c s="214" r="F117"/>
      <c s="225" r="G117"/>
      <c s="182" r="H117"/>
      <c s="208" r="I117"/>
      <c s="182" r="J117"/>
      <c s="208" r="K117"/>
      <c s="182" r="L117"/>
      <c s="182" r="M117"/>
    </row>
    <row customHeight="1" r="118" ht="15.75">
      <c s="28" r="C118"/>
      <c s="158" r="E118"/>
      <c s="214" r="F118"/>
      <c s="225" r="G118"/>
      <c s="182" r="H118"/>
      <c s="208" r="I118"/>
      <c s="182" r="J118"/>
      <c s="208" r="K118"/>
      <c s="182" r="L118"/>
      <c s="182" r="M118"/>
    </row>
    <row customHeight="1" r="119" ht="15.75">
      <c s="28" r="C119"/>
      <c s="158" r="E119"/>
      <c s="214" r="F119"/>
      <c s="225" r="G119"/>
      <c s="182" r="H119"/>
      <c s="208" r="I119"/>
      <c s="182" r="J119"/>
      <c s="208" r="K119"/>
      <c s="182" r="L119"/>
      <c s="182" r="M119"/>
    </row>
    <row customHeight="1" r="120" ht="15.75">
      <c s="28" r="C120"/>
      <c s="158" r="E120"/>
      <c s="214" r="F120"/>
      <c s="225" r="G120"/>
      <c s="182" r="H120"/>
      <c s="208" r="I120"/>
      <c s="182" r="J120"/>
      <c s="208" r="K120"/>
      <c s="182" r="L120"/>
      <c s="182" r="M120"/>
    </row>
    <row customHeight="1" r="121" ht="15.75">
      <c s="155" r="A121">
        <v>30.0</v>
      </c>
      <c s="40" r="B121">
        <v>199.0</v>
      </c>
      <c s="28" r="C121"/>
      <c t="s" s="28" r="D121">
        <v>1326</v>
      </c>
      <c s="164" r="E121">
        <v>40.0</v>
      </c>
      <c s="214" r="F121">
        <v>2.0</v>
      </c>
      <c s="160" r="G121">
        <v>35.0</v>
      </c>
      <c s="177" r="H121">
        <v>39.0</v>
      </c>
      <c s="208" r="I121">
        <v>20.0</v>
      </c>
      <c s="177" r="J121">
        <v>39.0</v>
      </c>
      <c s="208" r="K121">
        <v>6.0</v>
      </c>
      <c s="182" r="L121">
        <v>31.0</v>
      </c>
      <c s="182" r="M121"/>
    </row>
    <row customHeight="1" r="122" ht="15.75">
      <c t="s" s="28" r="C122">
        <v>1327</v>
      </c>
      <c s="164" r="E122">
        <v>39.0</v>
      </c>
      <c s="160" r="G122">
        <v>35.0</v>
      </c>
      <c s="177" r="H122">
        <v>39.0</v>
      </c>
      <c s="208" r="I122">
        <v>20.0</v>
      </c>
      <c s="177" r="J122">
        <v>39.0</v>
      </c>
      <c s="208" r="K122">
        <v>6.0</v>
      </c>
      <c s="182" r="L122">
        <v>31.0</v>
      </c>
      <c s="177" r="M122">
        <v>37.0</v>
      </c>
    </row>
    <row customHeight="1" r="123" ht="15.75">
      <c s="28" r="C123"/>
      <c s="164" r="E123">
        <v>38.0</v>
      </c>
      <c s="160" r="G123">
        <v>35.0</v>
      </c>
      <c s="177" r="H123">
        <v>37.0</v>
      </c>
      <c s="208" r="I123">
        <v>20.0</v>
      </c>
      <c s="177" r="J123">
        <v>37.0</v>
      </c>
      <c s="208" r="K123">
        <v>6.0</v>
      </c>
      <c s="182" r="L123">
        <v>31.0</v>
      </c>
      <c s="182" r="M123"/>
    </row>
    <row customHeight="1" r="124" ht="15.75">
      <c s="28" r="C124"/>
      <c s="200" r="E124">
        <v>37.0</v>
      </c>
      <c s="160" r="G124">
        <v>35.0</v>
      </c>
      <c s="177" r="H124">
        <v>37.0</v>
      </c>
      <c s="208" r="I124">
        <v>20.0</v>
      </c>
      <c s="177" r="J124">
        <v>37.0</v>
      </c>
      <c s="208" r="K124">
        <v>6.0</v>
      </c>
      <c s="182" r="L124">
        <v>31.0</v>
      </c>
      <c s="182" r="M124"/>
    </row>
    <row customHeight="1" r="125" ht="15.75">
      <c s="28" r="C125"/>
      <c s="164" r="E125">
        <v>36.0</v>
      </c>
      <c s="160" r="G125">
        <v>35.0</v>
      </c>
      <c s="177" r="H125">
        <v>36.0</v>
      </c>
      <c s="208" r="I125">
        <v>20.0</v>
      </c>
      <c s="182" r="J125">
        <v>36.0</v>
      </c>
      <c s="208" r="K125">
        <v>6.0</v>
      </c>
      <c s="182" r="L125">
        <v>31.0</v>
      </c>
      <c s="182" r="M125"/>
    </row>
    <row customHeight="1" r="126" ht="15.75">
      <c s="155" r="A126">
        <v>31.0</v>
      </c>
      <c s="40" r="B126">
        <v>200.0</v>
      </c>
      <c s="28" r="C126"/>
      <c t="s" s="28" r="D126">
        <v>1328</v>
      </c>
      <c s="158" r="E126">
        <v>37.0</v>
      </c>
      <c s="214" r="F126">
        <v>9.5</v>
      </c>
      <c s="225" r="G126">
        <v>36.0</v>
      </c>
      <c s="182" r="H126">
        <v>38.0</v>
      </c>
      <c s="208" r="I126">
        <v>18.0</v>
      </c>
      <c s="182" r="J126">
        <v>32.0</v>
      </c>
      <c s="208" r="K126">
        <v>5.0</v>
      </c>
      <c s="182" r="L126">
        <v>31.0</v>
      </c>
      <c s="182" r="M126">
        <v>33.0</v>
      </c>
    </row>
    <row customHeight="1" r="127" ht="15.75">
      <c s="28" r="C127"/>
      <c s="200" r="E127">
        <v>37.0</v>
      </c>
      <c s="225" r="G127">
        <v>36.0</v>
      </c>
      <c s="182" r="H127">
        <v>38.0</v>
      </c>
      <c s="208" r="I127">
        <v>18.0</v>
      </c>
      <c s="182" r="J127">
        <v>32.0</v>
      </c>
      <c s="208" r="K127">
        <v>5.0</v>
      </c>
      <c s="182" r="L127">
        <v>31.0</v>
      </c>
      <c s="182" r="M127">
        <v>33.0</v>
      </c>
    </row>
    <row customHeight="1" r="128" ht="15.75">
      <c s="28" r="C128"/>
      <c s="200" r="E128">
        <v>36.0</v>
      </c>
      <c s="225" r="G128">
        <v>52.0</v>
      </c>
      <c s="182" r="H128">
        <v>36.0</v>
      </c>
      <c s="208" r="I128">
        <v>21.0</v>
      </c>
      <c s="182" r="J128">
        <v>35.0</v>
      </c>
      <c s="208" r="K128">
        <v>6.0</v>
      </c>
      <c s="182" r="L128">
        <v>28.0</v>
      </c>
      <c s="182" r="M128">
        <v>33.0</v>
      </c>
    </row>
    <row customHeight="1" r="129" ht="15.75">
      <c s="28" r="C129"/>
      <c s="164" r="E129"/>
      <c s="160" r="G129"/>
      <c s="177" r="H129"/>
      <c s="208" r="I129"/>
      <c s="182" r="J129"/>
      <c s="178" r="K129"/>
      <c s="177" r="L129"/>
      <c s="177" r="M129"/>
    </row>
    <row customHeight="1" r="130" ht="15.75">
      <c s="28" r="C130"/>
      <c s="164" r="E130"/>
      <c s="160" r="G130"/>
      <c s="177" r="H130"/>
      <c s="208" r="I130"/>
      <c s="182" r="J130"/>
      <c s="178" r="K130"/>
      <c s="177" r="L130"/>
      <c s="177" r="M130"/>
    </row>
    <row customHeight="1" r="131" ht="15.75">
      <c s="155" r="A131">
        <v>32.0</v>
      </c>
      <c s="40" r="B131">
        <v>201.0</v>
      </c>
      <c s="28" r="C131"/>
      <c t="s" s="28" r="D131">
        <v>1329</v>
      </c>
      <c s="164" r="E131">
        <v>39.0</v>
      </c>
      <c s="159" r="F131">
        <v>2.0</v>
      </c>
      <c s="160" r="G131">
        <v>13.0</v>
      </c>
      <c s="177" r="H131">
        <v>34.0</v>
      </c>
      <c s="208" r="I131"/>
      <c s="182" r="J131"/>
      <c s="178" r="K131">
        <v>7.0</v>
      </c>
      <c s="177" r="L131">
        <v>32.0</v>
      </c>
      <c s="177" r="M131">
        <v>38.0</v>
      </c>
    </row>
    <row customHeight="1" r="132" ht="15.75">
      <c s="28" r="C132"/>
      <c s="158" r="E132"/>
      <c s="225" r="G132"/>
      <c s="182" r="H132"/>
      <c s="208" r="I132"/>
      <c s="182" r="J132"/>
      <c s="208" r="K132"/>
      <c s="182" r="L132"/>
      <c s="182" r="M132"/>
    </row>
    <row customHeight="1" r="133" ht="15.75">
      <c s="28" r="C133"/>
      <c s="158" r="E133"/>
      <c s="225" r="G133"/>
      <c s="182" r="H133"/>
      <c s="208" r="I133"/>
      <c s="182" r="J133"/>
      <c s="208" r="K133"/>
      <c s="182" r="L133"/>
      <c s="182" r="M133"/>
    </row>
    <row customHeight="1" r="134" ht="15.75">
      <c s="28" r="C134"/>
      <c s="158" r="E134"/>
      <c s="225" r="G134"/>
      <c s="182" r="H134"/>
      <c s="208" r="I134"/>
      <c s="182" r="J134"/>
      <c s="208" r="K134"/>
      <c s="182" r="L134"/>
      <c s="182" r="M134"/>
    </row>
    <row customHeight="1" r="135" ht="15.75">
      <c s="28" r="C135"/>
      <c s="158" r="E135"/>
      <c s="225" r="G135"/>
      <c s="182" r="H135"/>
      <c s="208" r="I135"/>
      <c s="182" r="J135"/>
      <c s="208" r="K135"/>
      <c s="182" r="L135"/>
      <c s="182" r="M135"/>
    </row>
    <row customHeight="1" r="136" ht="15.75">
      <c s="155" r="A136">
        <v>33.0</v>
      </c>
      <c s="40" r="B136">
        <v>202.0</v>
      </c>
      <c s="28" r="C136"/>
      <c t="s" s="28" r="D136">
        <v>1331</v>
      </c>
      <c s="158" r="E136"/>
      <c s="214" r="F136"/>
      <c s="225" r="G136"/>
      <c s="182" r="H136"/>
      <c s="208" r="I136"/>
      <c s="182" r="J136"/>
      <c s="208" r="K136"/>
      <c s="182" r="L136"/>
      <c s="182" r="M136"/>
    </row>
    <row customHeight="1" r="137" ht="15.75">
      <c s="28" r="C137"/>
      <c s="158" r="E137"/>
      <c s="225" r="G137"/>
      <c s="182" r="H137"/>
      <c s="208" r="I137"/>
      <c s="182" r="J137"/>
      <c s="208" r="K137"/>
      <c s="182" r="L137"/>
      <c s="182" r="M137"/>
    </row>
    <row customHeight="1" r="138" ht="15.75">
      <c s="28" r="C138"/>
      <c s="164" r="E138"/>
      <c s="160" r="G138"/>
      <c s="177" r="H138"/>
      <c s="208" r="I138"/>
      <c s="182" r="J138"/>
      <c s="208" r="K138"/>
      <c s="182" r="L138"/>
      <c s="177" r="M138"/>
    </row>
    <row customHeight="1" r="139" ht="15.75">
      <c s="28" r="C139"/>
      <c s="164" r="E139"/>
      <c s="160" r="G139"/>
      <c s="177" r="H139"/>
      <c s="208" r="I139"/>
      <c s="182" r="J139"/>
      <c s="208" r="K139"/>
      <c s="182" r="L139"/>
      <c s="177" r="M139"/>
    </row>
    <row customHeight="1" r="140" ht="15.75">
      <c s="28" r="C140"/>
      <c s="164" r="E140"/>
      <c s="160" r="G140"/>
      <c s="177" r="H140"/>
      <c s="208" r="I140"/>
      <c s="182" r="J140"/>
      <c s="208" r="K140"/>
      <c s="182" r="L140"/>
      <c s="177" r="M140"/>
    </row>
    <row customHeight="1" r="141" ht="15.75">
      <c s="155" r="A141">
        <v>34.0</v>
      </c>
      <c s="40" r="B141">
        <v>203.0</v>
      </c>
      <c s="28" r="C141"/>
      <c t="s" s="28" r="D141">
        <v>1332</v>
      </c>
      <c s="164" r="E141">
        <v>38.0</v>
      </c>
      <c s="159" r="F141">
        <v>8.0</v>
      </c>
      <c s="160" r="G141">
        <v>9.0</v>
      </c>
      <c s="177" r="H141">
        <v>26.0</v>
      </c>
      <c s="208" r="I141"/>
      <c s="182" r="J141"/>
      <c s="208" r="K141"/>
      <c s="182" r="L141"/>
      <c s="177" r="M141">
        <v>35.0</v>
      </c>
    </row>
    <row customHeight="1" r="142" ht="15.75">
      <c s="28" r="C142"/>
      <c s="158" r="E142"/>
      <c s="225" r="G142"/>
      <c s="182" r="H142"/>
      <c s="208" r="I142"/>
      <c s="182" r="J142"/>
      <c s="208" r="K142"/>
      <c s="182" r="L142"/>
      <c s="182" r="M142"/>
    </row>
    <row customHeight="1" r="143" ht="15.75">
      <c s="28" r="C143"/>
      <c s="158" r="E143"/>
      <c s="225" r="G143"/>
      <c s="182" r="H143"/>
      <c s="208" r="I143"/>
      <c s="182" r="J143"/>
      <c s="208" r="K143"/>
      <c s="182" r="L143"/>
      <c s="182" r="M143"/>
    </row>
    <row customHeight="1" r="144" ht="15.75">
      <c s="28" r="C144"/>
      <c s="158" r="E144"/>
      <c s="225" r="G144"/>
      <c s="182" r="H144"/>
      <c s="208" r="I144"/>
      <c s="182" r="J144"/>
      <c s="208" r="K144"/>
      <c s="182" r="L144"/>
      <c s="182" r="M144"/>
    </row>
    <row customHeight="1" r="145" ht="15.75">
      <c s="28" r="C145"/>
      <c s="158" r="E145"/>
      <c s="225" r="G145"/>
      <c s="182" r="H145"/>
      <c s="208" r="I145"/>
      <c s="182" r="J145"/>
      <c s="208" r="K145"/>
      <c s="182" r="L145"/>
      <c s="182" r="M145"/>
    </row>
    <row customHeight="1" r="146" ht="15.75">
      <c s="155" r="A146">
        <v>35.0</v>
      </c>
      <c t="s" s="40" r="B146">
        <v>1334</v>
      </c>
      <c s="28" r="C146"/>
      <c t="s" s="28" r="D146">
        <v>1335</v>
      </c>
      <c s="158" r="E146"/>
      <c s="214" r="F146"/>
      <c s="225" r="G146"/>
      <c s="182" r="H146"/>
      <c s="208" r="I146"/>
      <c s="182" r="J146"/>
      <c s="208" r="K146"/>
      <c s="182" r="L146"/>
      <c s="182" r="M146"/>
    </row>
    <row customHeight="1" r="147" ht="15.75">
      <c s="155" r="A147">
        <v>36.0</v>
      </c>
      <c s="68" r="B147">
        <v>206.0</v>
      </c>
      <c s="28" r="C147"/>
      <c t="s" s="28" r="D147">
        <v>1336</v>
      </c>
      <c s="158" r="E147"/>
      <c s="214" r="F147"/>
      <c s="225" r="G147"/>
      <c s="182" r="H147"/>
      <c s="208" r="I147"/>
      <c s="182" r="J147"/>
      <c s="208" r="K147"/>
      <c s="182" r="L147"/>
      <c s="182" r="M147"/>
    </row>
    <row customHeight="1" r="148" ht="15.75">
      <c s="155" r="A148">
        <v>37.0</v>
      </c>
      <c s="40" r="B148">
        <v>207.0</v>
      </c>
      <c s="28" r="C148"/>
      <c t="s" s="28" r="D148">
        <v>1337</v>
      </c>
      <c s="164" r="E148">
        <v>40.0</v>
      </c>
      <c s="159" r="F148">
        <v>2.0</v>
      </c>
      <c s="160" r="G148">
        <v>16.0</v>
      </c>
      <c s="177" r="H148">
        <v>28.0</v>
      </c>
      <c s="208" r="I148"/>
      <c s="177" r="J148"/>
      <c s="178" r="K148">
        <v>8.0</v>
      </c>
      <c s="177" r="L148">
        <v>32.0</v>
      </c>
      <c s="182" r="M148"/>
    </row>
    <row customHeight="1" r="149" ht="15.75">
      <c s="28" r="C149"/>
      <c s="164" r="E149">
        <v>37.0</v>
      </c>
      <c s="160" r="G149">
        <v>14.0</v>
      </c>
      <c s="177" r="H149">
        <v>30.0</v>
      </c>
      <c s="208" r="I149"/>
      <c s="182" r="J149"/>
      <c s="178" r="K149">
        <v>8.0</v>
      </c>
      <c s="177" r="L149">
        <v>34.0</v>
      </c>
      <c s="177" r="M149">
        <v>37.0</v>
      </c>
    </row>
    <row customHeight="1" r="150" ht="15.75">
      <c s="28" r="C150"/>
      <c s="158" r="E150"/>
      <c s="225" r="G150"/>
      <c s="182" r="H150"/>
      <c s="208" r="I150"/>
      <c s="182" r="J150"/>
      <c s="208" r="K150"/>
      <c s="182" r="L150"/>
      <c s="182" r="M150"/>
    </row>
    <row customHeight="1" r="151" ht="15.75">
      <c s="28" r="C151"/>
      <c s="158" r="E151"/>
      <c s="225" r="G151"/>
      <c s="182" r="H151"/>
      <c s="208" r="I151"/>
      <c s="182" r="J151"/>
      <c s="208" r="K151"/>
      <c s="182" r="L151"/>
      <c s="182" r="M151"/>
    </row>
    <row customHeight="1" r="152" ht="15.75">
      <c s="28" r="C152"/>
      <c s="158" r="E152"/>
      <c s="225" r="G152"/>
      <c s="182" r="H152"/>
      <c s="208" r="I152"/>
      <c s="182" r="J152"/>
      <c s="208" r="K152"/>
      <c s="182" r="L152"/>
      <c s="182" r="M152"/>
    </row>
    <row customHeight="1" r="153" ht="15.75">
      <c s="155" r="A153">
        <v>38.0</v>
      </c>
      <c s="40" r="B153">
        <v>214.0</v>
      </c>
      <c s="28" r="C153"/>
      <c t="s" s="28" r="D153">
        <v>1341</v>
      </c>
      <c s="158" r="E153">
        <v>38.0</v>
      </c>
      <c s="214" r="F153">
        <v>5.5</v>
      </c>
      <c s="160" r="G153">
        <v>30.5</v>
      </c>
      <c s="177" r="H153">
        <v>36.0</v>
      </c>
      <c s="208" r="I153">
        <v>15.0</v>
      </c>
      <c s="182" r="J153">
        <v>30.0</v>
      </c>
      <c s="178" r="K153">
        <v>8.0</v>
      </c>
      <c s="177" r="L153">
        <v>26.0</v>
      </c>
      <c s="177" r="M153">
        <v>36.0</v>
      </c>
    </row>
    <row customHeight="1" r="154" ht="15.75">
      <c s="28" r="C154"/>
      <c s="158" r="E154">
        <v>38.0</v>
      </c>
      <c s="225" r="G154">
        <v>30.0</v>
      </c>
      <c s="182" r="H154">
        <v>38.0</v>
      </c>
      <c s="208" r="I154">
        <v>15.0</v>
      </c>
      <c s="182" r="J154">
        <v>30.0</v>
      </c>
      <c s="208" r="K154"/>
      <c s="182" r="L154">
        <v>24.0</v>
      </c>
      <c s="182" r="M154">
        <v>37.0</v>
      </c>
    </row>
    <row customHeight="1" r="155" ht="15.75">
      <c s="28" r="C155"/>
      <c s="164" r="E155"/>
      <c s="160" r="G155"/>
      <c s="177" r="H155"/>
      <c s="208" r="I155"/>
      <c s="182" r="J155"/>
      <c s="178" r="K155"/>
      <c s="177" r="L155"/>
      <c s="177" r="M155"/>
    </row>
    <row customHeight="1" r="156" ht="15.75">
      <c s="28" r="C156"/>
      <c s="164" r="E156"/>
      <c s="160" r="G156"/>
      <c s="177" r="H156"/>
      <c s="208" r="I156"/>
      <c s="182" r="J156"/>
      <c s="178" r="K156"/>
      <c s="177" r="L156"/>
      <c s="177" r="M156"/>
    </row>
    <row customHeight="1" r="157" ht="15.75">
      <c s="28" r="C157"/>
      <c s="164" r="E157"/>
      <c s="160" r="G157"/>
      <c s="177" r="H157"/>
      <c s="208" r="I157"/>
      <c s="182" r="J157"/>
      <c s="178" r="K157"/>
      <c s="177" r="L157"/>
      <c s="177" r="M157"/>
    </row>
    <row customHeight="1" r="158" ht="15.75">
      <c s="155" r="A158">
        <v>39.0</v>
      </c>
      <c s="40" r="B158">
        <v>217.0</v>
      </c>
      <c s="28" r="C158"/>
      <c t="s" s="28" r="D158">
        <v>1345</v>
      </c>
      <c s="164" r="E158">
        <v>38.0</v>
      </c>
      <c s="159" r="F158">
        <v>2.0</v>
      </c>
      <c s="160" r="G158">
        <v>21.0</v>
      </c>
      <c s="177" r="H158">
        <v>15.5</v>
      </c>
      <c s="208" r="I158"/>
      <c s="182" r="J158"/>
      <c s="178" r="K158">
        <v>6.0</v>
      </c>
      <c s="177" r="L158">
        <v>32.0</v>
      </c>
      <c s="177" r="M158">
        <v>37.0</v>
      </c>
    </row>
    <row customHeight="1" r="159" ht="15.75">
      <c s="28" r="C159"/>
      <c s="158" r="E159"/>
      <c s="160" r="G159"/>
      <c s="182" r="H159"/>
      <c s="208" r="I159"/>
      <c s="182" r="J159"/>
      <c s="208" r="K159"/>
      <c s="182" r="L159"/>
      <c s="182" r="M159"/>
    </row>
    <row customHeight="1" r="160" ht="15.75">
      <c s="28" r="C160"/>
      <c s="158" r="E160"/>
      <c s="225" r="G160"/>
      <c s="182" r="H160"/>
      <c s="208" r="I160"/>
      <c s="182" r="J160"/>
      <c s="208" r="K160"/>
      <c s="182" r="L160"/>
      <c s="182" r="M160"/>
    </row>
    <row customHeight="1" r="161" ht="15.75">
      <c s="28" r="C161"/>
      <c s="158" r="E161"/>
      <c s="225" r="G161"/>
      <c s="182" r="H161"/>
      <c s="208" r="I161"/>
      <c s="182" r="J161"/>
      <c s="208" r="K161"/>
      <c s="182" r="L161"/>
      <c s="182" r="M161"/>
    </row>
    <row customHeight="1" r="162" ht="15.75">
      <c s="28" r="C162"/>
      <c s="158" r="E162"/>
      <c s="225" r="G162"/>
      <c s="182" r="H162"/>
      <c s="208" r="I162"/>
      <c s="182" r="J162"/>
      <c s="208" r="K162"/>
      <c s="182" r="L162"/>
      <c s="182" r="M162"/>
    </row>
    <row customHeight="1" r="163" ht="15.75">
      <c s="155" r="A163">
        <v>40.0</v>
      </c>
      <c s="68" r="B163">
        <v>218.0</v>
      </c>
      <c s="28" r="C163"/>
      <c t="s" s="28" r="D163">
        <v>1346</v>
      </c>
      <c s="158" r="E163"/>
      <c s="214" r="F163"/>
      <c s="225" r="G163"/>
      <c s="182" r="H163"/>
      <c s="208" r="I163"/>
      <c s="182" r="J163"/>
      <c s="208" r="K163"/>
      <c s="182" r="L163"/>
      <c s="182" r="M163"/>
    </row>
    <row customHeight="1" r="164" ht="15.75">
      <c s="155" r="A164">
        <v>41.0</v>
      </c>
      <c s="40" r="B164">
        <v>219.0</v>
      </c>
      <c s="28" r="C164"/>
      <c t="s" s="28" r="D164">
        <v>1347</v>
      </c>
      <c s="158" r="E164">
        <v>39.0</v>
      </c>
      <c s="214" r="F164">
        <v>11.0</v>
      </c>
      <c s="225" r="G164">
        <v>38.0</v>
      </c>
      <c s="182" r="H164">
        <v>40.0</v>
      </c>
      <c s="208" r="I164">
        <v>19.0</v>
      </c>
      <c s="182" r="J164">
        <v>33.0</v>
      </c>
      <c s="208" r="K164">
        <v>6.0</v>
      </c>
      <c s="182" r="L164">
        <v>30.0</v>
      </c>
      <c s="182" r="M164">
        <v>34.0</v>
      </c>
    </row>
    <row customHeight="1" r="165" ht="15.75">
      <c s="28" r="C165"/>
      <c s="200" r="E165">
        <v>39.0</v>
      </c>
      <c s="225" r="G165">
        <v>38.0</v>
      </c>
      <c s="182" r="H165">
        <v>40.0</v>
      </c>
      <c s="208" r="I165">
        <v>19.0</v>
      </c>
      <c s="182" r="J165">
        <v>33.0</v>
      </c>
      <c s="208" r="K165">
        <v>6.0</v>
      </c>
      <c s="182" r="L165">
        <v>30.0</v>
      </c>
      <c s="182" r="M165">
        <v>34.0</v>
      </c>
    </row>
    <row customHeight="1" r="166" ht="15.75">
      <c s="28" r="C166"/>
      <c s="158" r="E166">
        <v>39.0</v>
      </c>
      <c s="225" r="G166">
        <v>38.0</v>
      </c>
      <c s="182" r="H166">
        <v>40.0</v>
      </c>
      <c s="208" r="I166">
        <v>19.0</v>
      </c>
      <c s="182" r="J166">
        <v>33.0</v>
      </c>
      <c s="208" r="K166">
        <v>6.0</v>
      </c>
      <c s="182" r="L166">
        <v>30.0</v>
      </c>
      <c s="182" r="M166">
        <v>34.0</v>
      </c>
    </row>
    <row customHeight="1" r="167" ht="15.75">
      <c s="28" r="C167"/>
      <c s="158" r="E167"/>
      <c s="225" r="G167"/>
      <c s="182" r="H167"/>
      <c s="208" r="I167"/>
      <c s="182" r="J167"/>
      <c s="208" r="K167"/>
      <c s="182" r="L167"/>
      <c s="182" r="M167"/>
    </row>
    <row customHeight="1" r="168" ht="15.75">
      <c s="28" r="C168"/>
      <c s="158" r="E168"/>
      <c s="225" r="G168"/>
      <c s="182" r="H168"/>
      <c s="208" r="I168"/>
      <c s="182" r="J168"/>
      <c s="208" r="K168"/>
      <c s="182" r="L168"/>
      <c s="182" r="M168"/>
    </row>
    <row customHeight="1" r="169" ht="15.75">
      <c s="155" r="A169">
        <v>42.0</v>
      </c>
      <c s="40" r="B169">
        <v>220.0</v>
      </c>
      <c s="28" r="C169"/>
      <c t="s" s="28" r="D169">
        <v>1349</v>
      </c>
      <c s="200" r="E169">
        <v>40.0</v>
      </c>
      <c s="214" r="F169">
        <v>10.0</v>
      </c>
      <c s="225" r="G169">
        <v>34.0</v>
      </c>
      <c s="182" r="H169">
        <v>36.0</v>
      </c>
      <c s="208" r="I169">
        <v>17.0</v>
      </c>
      <c s="182" r="J169">
        <v>30.0</v>
      </c>
      <c s="208" r="K169">
        <v>6.0</v>
      </c>
      <c s="182" r="L169">
        <v>30.0</v>
      </c>
      <c s="182" r="M169">
        <v>35.0</v>
      </c>
    </row>
    <row customHeight="1" r="170" ht="15.75">
      <c s="28" r="C170"/>
      <c s="158" r="E170">
        <v>40.0</v>
      </c>
      <c s="225" r="G170">
        <v>34.0</v>
      </c>
      <c s="182" r="H170">
        <v>36.0</v>
      </c>
      <c s="208" r="I170">
        <v>17.0</v>
      </c>
      <c s="182" r="J170">
        <v>30.0</v>
      </c>
      <c s="208" r="K170">
        <v>6.0</v>
      </c>
      <c s="182" r="L170">
        <v>30.0</v>
      </c>
      <c s="182" r="M170">
        <v>35.0</v>
      </c>
    </row>
    <row customHeight="1" r="171" ht="15.75">
      <c s="28" r="C171"/>
      <c s="158" r="E171">
        <v>40.0</v>
      </c>
      <c s="225" r="G171">
        <v>34.0</v>
      </c>
      <c s="182" r="H171">
        <v>36.0</v>
      </c>
      <c s="208" r="I171">
        <v>17.0</v>
      </c>
      <c s="182" r="J171">
        <v>30.0</v>
      </c>
      <c s="208" r="K171">
        <v>6.0</v>
      </c>
      <c s="182" r="L171">
        <v>30.0</v>
      </c>
      <c s="182" r="M171">
        <v>35.0</v>
      </c>
    </row>
    <row customHeight="1" r="172" ht="15.75">
      <c s="28" r="C172"/>
      <c s="158" r="E172"/>
      <c s="225" r="G172"/>
      <c s="182" r="H172"/>
      <c s="208" r="I172"/>
      <c s="182" r="J172"/>
      <c s="208" r="K172"/>
      <c s="182" r="L172"/>
      <c s="182" r="M172"/>
    </row>
    <row customHeight="1" r="173" ht="15.75">
      <c s="28" r="C173"/>
      <c s="158" r="E173"/>
      <c s="225" r="G173"/>
      <c s="182" r="H173"/>
      <c s="208" r="I173"/>
      <c s="182" r="J173"/>
      <c s="208" r="K173"/>
      <c s="182" r="L173"/>
      <c s="182" r="M173"/>
    </row>
    <row customHeight="1" r="174" ht="15.75">
      <c s="155" r="A174">
        <v>43.0</v>
      </c>
      <c s="40" r="B174">
        <v>221.0</v>
      </c>
      <c s="28" r="C174"/>
      <c t="s" s="28" r="D174">
        <v>1353</v>
      </c>
      <c s="158" r="E174">
        <v>37.0</v>
      </c>
      <c s="214" r="F174">
        <v>2.5</v>
      </c>
      <c s="225" r="G174">
        <v>38.5</v>
      </c>
      <c s="182" r="H174">
        <v>35.0</v>
      </c>
      <c s="208" r="I174">
        <v>19.3</v>
      </c>
      <c s="182" r="J174">
        <v>30.0</v>
      </c>
      <c s="208" r="K174">
        <v>8.0</v>
      </c>
      <c s="182" r="L174">
        <v>27.0</v>
      </c>
      <c s="182" r="M174">
        <v>35.0</v>
      </c>
    </row>
    <row customHeight="1" r="175" ht="15.75">
      <c s="28" r="C175"/>
      <c s="158" r="E175">
        <v>37.0</v>
      </c>
      <c s="225" r="G175">
        <v>38.5</v>
      </c>
      <c s="182" r="H175">
        <v>35.0</v>
      </c>
      <c s="208" r="I175">
        <v>19.3</v>
      </c>
      <c s="182" r="J175">
        <v>30.0</v>
      </c>
      <c s="208" r="K175">
        <v>8.0</v>
      </c>
      <c s="182" r="L175">
        <v>27.0</v>
      </c>
      <c s="182" r="M175">
        <v>35.0</v>
      </c>
    </row>
    <row customHeight="1" r="176" ht="15.75">
      <c s="28" r="C176"/>
      <c s="158" r="E176"/>
      <c s="225" r="G176"/>
      <c s="182" r="H176"/>
      <c s="208" r="I176"/>
      <c s="182" r="J176"/>
      <c s="208" r="K176"/>
      <c s="182" r="L176"/>
      <c s="182" r="M176"/>
    </row>
    <row customHeight="1" r="177" ht="15.75">
      <c s="28" r="C177"/>
      <c s="158" r="E177"/>
      <c s="225" r="G177"/>
      <c s="182" r="H177"/>
      <c s="208" r="I177"/>
      <c s="182" r="J177"/>
      <c s="208" r="K177"/>
      <c s="182" r="L177"/>
      <c s="182" r="M177"/>
    </row>
    <row customHeight="1" r="178" ht="15.75">
      <c s="28" r="C178"/>
      <c s="158" r="E178"/>
      <c s="225" r="G178"/>
      <c s="182" r="H178"/>
      <c s="208" r="I178"/>
      <c s="182" r="J178"/>
      <c s="208" r="K178"/>
      <c s="182" r="L178"/>
      <c s="182" r="M178"/>
    </row>
    <row customHeight="1" r="179" ht="15.75">
      <c s="155" r="A179">
        <v>44.0</v>
      </c>
      <c s="40" r="B179">
        <v>224.0</v>
      </c>
      <c s="28" r="C179"/>
      <c t="s" s="28" r="D179">
        <v>1359</v>
      </c>
      <c s="158" r="E179"/>
      <c s="159" r="F179">
        <v>8.5</v>
      </c>
      <c s="225" r="G179"/>
      <c s="182" r="H179"/>
      <c s="208" r="I179"/>
      <c s="182" r="J179"/>
      <c s="208" r="K179"/>
      <c s="182" r="L179"/>
      <c s="182" r="M179"/>
    </row>
    <row customHeight="1" r="180" ht="15.75">
      <c s="28" r="C180"/>
      <c s="164" r="E180">
        <v>37.0</v>
      </c>
      <c s="160" r="G180">
        <v>37.0</v>
      </c>
      <c s="177" r="H180">
        <v>38.0</v>
      </c>
      <c s="208" r="I180"/>
      <c s="182" r="J180"/>
      <c s="178" r="K180">
        <v>6.0</v>
      </c>
      <c s="177" r="L180">
        <v>28.0</v>
      </c>
      <c s="177" r="M180">
        <v>36.0</v>
      </c>
    </row>
    <row customHeight="1" r="181" ht="15.75">
      <c s="28" r="C181"/>
      <c s="158" r="E181"/>
      <c s="225" r="G181"/>
      <c s="182" r="H181"/>
      <c s="208" r="I181"/>
      <c s="182" r="J181"/>
      <c s="208" r="K181"/>
      <c s="182" r="L181"/>
      <c s="182" r="M181"/>
    </row>
    <row customHeight="1" r="182" ht="15.75">
      <c s="28" r="C182"/>
      <c s="158" r="E182"/>
      <c s="225" r="G182"/>
      <c s="182" r="H182"/>
      <c s="208" r="I182"/>
      <c s="182" r="J182"/>
      <c s="208" r="K182"/>
      <c s="182" r="L182"/>
      <c s="182" r="M182"/>
    </row>
    <row customHeight="1" r="183" ht="15.75">
      <c s="28" r="C183"/>
      <c s="158" r="E183"/>
      <c s="225" r="G183"/>
      <c s="182" r="H183"/>
      <c s="208" r="I183"/>
      <c s="182" r="J183"/>
      <c s="208" r="K183"/>
      <c s="182" r="L183"/>
      <c s="182" r="M183"/>
    </row>
    <row customHeight="1" r="184" ht="15.75">
      <c s="155" r="A184">
        <v>45.0</v>
      </c>
      <c s="68" r="B184">
        <v>226.0</v>
      </c>
      <c s="28" r="C184"/>
      <c t="s" s="28" r="D184">
        <v>1363</v>
      </c>
      <c s="158" r="E184"/>
      <c s="214" r="F184"/>
      <c s="225" r="G184"/>
      <c s="182" r="H184"/>
      <c s="208" r="I184"/>
      <c s="182" r="J184"/>
      <c s="208" r="K184"/>
      <c s="182" r="L184"/>
      <c s="182" r="M184"/>
    </row>
    <row customHeight="1" r="185" ht="15.75">
      <c s="155" r="A185">
        <v>46.0</v>
      </c>
      <c s="40" r="B185">
        <v>227.0</v>
      </c>
      <c s="28" r="C185"/>
      <c t="s" s="28" r="D185">
        <v>1366</v>
      </c>
      <c s="158" r="E185"/>
      <c s="214" r="F185"/>
      <c s="225" r="G185"/>
      <c s="182" r="H185"/>
      <c s="208" r="I185"/>
      <c s="182" r="J185"/>
      <c s="208" r="K185"/>
      <c s="182" r="L185"/>
      <c s="182" r="M185"/>
    </row>
    <row customHeight="1" r="186" ht="15.75">
      <c s="155" r="A186">
        <v>47.0</v>
      </c>
      <c s="40" r="B186">
        <v>230.0</v>
      </c>
      <c s="28" r="C186"/>
      <c t="s" s="28" r="D186">
        <v>1367</v>
      </c>
      <c s="158" r="E186"/>
      <c s="214" r="F186"/>
      <c s="225" r="G186"/>
      <c s="182" r="H186"/>
      <c s="208" r="I186"/>
      <c s="182" r="J186"/>
      <c s="208" r="K186"/>
      <c s="182" r="L186"/>
      <c s="182" r="M186"/>
    </row>
    <row customHeight="1" r="187" ht="15.75">
      <c s="155" r="A187">
        <v>48.0</v>
      </c>
      <c s="40" r="B187">
        <v>231.0</v>
      </c>
      <c s="28" r="C187"/>
      <c t="s" s="28" r="D187">
        <v>1370</v>
      </c>
      <c s="158" r="E187"/>
      <c s="214" r="F187"/>
      <c s="225" r="G187"/>
      <c s="182" r="H187"/>
      <c s="208" r="I187"/>
      <c s="182" r="J187"/>
      <c s="208" r="K187"/>
      <c s="182" r="L187"/>
      <c s="182" r="M187"/>
    </row>
    <row customHeight="1" r="188" ht="15.75">
      <c s="28" r="C188"/>
      <c s="158" r="E188"/>
      <c s="225" r="G188"/>
      <c s="182" r="H188"/>
      <c s="208" r="I188"/>
      <c s="182" r="J188"/>
      <c s="208" r="K188"/>
      <c s="182" r="L188"/>
      <c s="182" r="M188"/>
    </row>
    <row customHeight="1" r="189" ht="15.75">
      <c s="28" r="C189"/>
      <c s="158" r="E189"/>
      <c s="225" r="G189"/>
      <c s="182" r="H189"/>
      <c s="208" r="I189"/>
      <c s="182" r="J189"/>
      <c s="208" r="K189"/>
      <c s="182" r="L189"/>
      <c s="182" r="M189"/>
    </row>
    <row customHeight="1" r="190" ht="15.75">
      <c s="28" r="C190"/>
      <c s="158" r="E190"/>
      <c s="225" r="G190"/>
      <c s="182" r="H190"/>
      <c s="208" r="I190"/>
      <c s="182" r="J190"/>
      <c s="208" r="K190"/>
      <c s="182" r="L190"/>
      <c s="182" r="M190"/>
    </row>
    <row customHeight="1" r="191" ht="15.75">
      <c s="28" r="C191"/>
      <c s="158" r="E191"/>
      <c s="225" r="G191"/>
      <c s="182" r="H191"/>
      <c s="208" r="I191"/>
      <c s="182" r="J191"/>
      <c s="208" r="K191"/>
      <c s="182" r="L191"/>
      <c s="182" r="M191"/>
    </row>
    <row customHeight="1" r="192" ht="15.75">
      <c s="155" r="A192">
        <v>49.0</v>
      </c>
      <c s="68" r="B192">
        <v>233.0</v>
      </c>
      <c t="s" s="28" r="C192">
        <v>1372</v>
      </c>
      <c s="129" r="D192"/>
      <c s="158" r="E192"/>
      <c s="214" r="F192"/>
      <c s="225" r="G192"/>
      <c s="182" r="H192"/>
      <c s="208" r="I192"/>
      <c s="182" r="J192"/>
      <c s="208" r="K192"/>
      <c s="182" r="L192"/>
      <c s="182" r="M192"/>
    </row>
    <row customHeight="1" r="193" ht="15.75">
      <c s="155" r="A193">
        <v>50.0</v>
      </c>
      <c s="40" r="B193">
        <v>234.0</v>
      </c>
      <c s="129" r="C193"/>
      <c t="s" s="129" r="D193">
        <v>1375</v>
      </c>
      <c s="216" r="E193">
        <v>37.0</v>
      </c>
      <c s="214" r="F193">
        <v>2.0</v>
      </c>
      <c s="225" r="G193">
        <v>33.0</v>
      </c>
      <c s="182" r="H193">
        <v>37.0</v>
      </c>
      <c s="208" r="I193">
        <v>16.5</v>
      </c>
      <c s="182" r="J193">
        <v>29.0</v>
      </c>
      <c s="178" r="K193">
        <v>9.0</v>
      </c>
      <c s="177" r="L193">
        <v>24.0</v>
      </c>
      <c s="182" r="M193">
        <v>34.0</v>
      </c>
    </row>
    <row customHeight="1" r="194" ht="15.75">
      <c s="129" r="C194"/>
      <c s="158" r="E194"/>
      <c s="225" r="G194">
        <v>33.0</v>
      </c>
      <c s="182" r="H194">
        <v>37.0</v>
      </c>
      <c s="208" r="I194">
        <v>16.5</v>
      </c>
      <c s="182" r="J194">
        <v>29.0</v>
      </c>
      <c s="208" r="K194">
        <v>8.0</v>
      </c>
      <c s="182" r="L194">
        <v>28.0</v>
      </c>
      <c s="182" r="M194">
        <v>34.0</v>
      </c>
    </row>
    <row customHeight="1" r="195" ht="15.75">
      <c s="129" r="C195"/>
      <c s="164" r="E195"/>
      <c s="160" r="G195"/>
      <c s="177" r="H195"/>
      <c s="208" r="I195"/>
      <c s="182" r="J195"/>
      <c s="178" r="K195"/>
      <c s="177" r="L195"/>
      <c s="177" r="M195"/>
    </row>
    <row customHeight="1" r="196" ht="15.75">
      <c s="129" r="C196"/>
      <c s="164" r="E196"/>
      <c s="160" r="G196"/>
      <c s="177" r="H196"/>
      <c s="208" r="I196"/>
      <c s="182" r="J196"/>
      <c s="178" r="K196"/>
      <c s="177" r="L196"/>
      <c s="177" r="M196"/>
    </row>
    <row customHeight="1" r="197" ht="15.75">
      <c s="129" r="C197"/>
      <c s="164" r="E197"/>
      <c s="160" r="G197"/>
      <c s="177" r="H197"/>
      <c s="208" r="I197"/>
      <c s="182" r="J197"/>
      <c s="178" r="K197"/>
      <c s="177" r="L197"/>
      <c s="177" r="M197"/>
    </row>
    <row customHeight="1" r="198" ht="15.75">
      <c s="155" r="A198">
        <v>51.0</v>
      </c>
      <c s="40" r="B198">
        <v>235.0</v>
      </c>
      <c s="129" r="C198"/>
      <c t="s" s="129" r="D198">
        <v>1381</v>
      </c>
      <c s="216" r="E198">
        <v>37.0</v>
      </c>
      <c s="159" r="F198">
        <v>2.0</v>
      </c>
      <c s="160" r="G198">
        <v>18.0</v>
      </c>
      <c s="177" r="H198">
        <v>30.0</v>
      </c>
      <c s="208" r="I198"/>
      <c s="182" r="J198"/>
      <c s="178" r="K198">
        <v>6.5</v>
      </c>
      <c s="177" r="L198">
        <v>29.0</v>
      </c>
      <c s="177" r="M198">
        <v>36.0</v>
      </c>
    </row>
    <row customHeight="1" r="199" ht="15.75">
      <c s="129" r="C199"/>
      <c s="158" r="E199"/>
      <c s="225" r="G199"/>
      <c s="182" r="H199"/>
      <c s="208" r="I199"/>
      <c s="182" r="J199"/>
      <c s="208" r="K199"/>
      <c s="182" r="L199"/>
      <c s="182" r="M199"/>
    </row>
    <row customHeight="1" r="200" ht="15.75">
      <c s="129" r="C200"/>
      <c s="158" r="E200"/>
      <c s="225" r="G200"/>
      <c s="182" r="H200"/>
      <c s="208" r="I200"/>
      <c s="182" r="J200"/>
      <c s="208" r="K200"/>
      <c s="182" r="L200"/>
      <c s="182" r="M200"/>
    </row>
    <row customHeight="1" r="201" ht="15.75">
      <c s="129" r="C201"/>
      <c s="158" r="E201"/>
      <c s="225" r="G201"/>
      <c s="182" r="H201"/>
      <c s="208" r="I201"/>
      <c s="182" r="J201"/>
      <c s="208" r="K201"/>
      <c s="182" r="L201"/>
      <c s="182" r="M201"/>
    </row>
    <row customHeight="1" r="202" ht="15.75">
      <c s="129" r="C202"/>
      <c s="216" r="E202"/>
      <c s="160" r="G202"/>
      <c s="177" r="H202"/>
      <c s="208" r="I202"/>
      <c s="182" r="J202"/>
      <c s="178" r="K202"/>
      <c s="177" r="L202"/>
      <c s="177" r="M202"/>
    </row>
    <row customHeight="1" r="203" ht="15.75">
      <c s="155" r="A203">
        <v>52.0</v>
      </c>
      <c s="40" r="B203">
        <v>236.0</v>
      </c>
      <c s="129" r="C203"/>
      <c t="s" s="129" r="D203">
        <v>1386</v>
      </c>
      <c s="216" r="E203">
        <v>36.0</v>
      </c>
      <c s="159" r="F203">
        <v>9.0</v>
      </c>
      <c s="160" r="G203">
        <v>16.0</v>
      </c>
      <c s="177" r="H203">
        <v>34.0</v>
      </c>
      <c s="208" r="I203"/>
      <c s="182" r="J203"/>
      <c s="178" r="K203">
        <v>7.0</v>
      </c>
      <c s="177" r="L203">
        <v>32.0</v>
      </c>
      <c s="177" r="M203">
        <v>36.0</v>
      </c>
    </row>
    <row customHeight="1" r="204" ht="15.75">
      <c s="129" r="C204"/>
      <c s="216" r="E204">
        <v>39.0</v>
      </c>
      <c s="160" r="G204">
        <v>16.0</v>
      </c>
      <c s="177" r="H204">
        <v>34.0</v>
      </c>
      <c s="208" r="I204"/>
      <c s="182" r="J204"/>
      <c s="178" r="K204">
        <v>8.0</v>
      </c>
      <c s="177" r="L204">
        <v>32.0</v>
      </c>
      <c s="177" r="M204">
        <v>36.0</v>
      </c>
    </row>
    <row customHeight="1" r="205" ht="15.75">
      <c s="129" r="C205"/>
      <c s="158" r="E205"/>
      <c s="225" r="G205"/>
      <c s="182" r="H205"/>
      <c s="208" r="I205"/>
      <c s="182" r="J205"/>
      <c s="208" r="K205"/>
      <c s="182" r="L205"/>
      <c s="182" r="M205"/>
    </row>
    <row customHeight="1" r="206" ht="15.75">
      <c s="129" r="C206"/>
      <c s="158" r="E206"/>
      <c s="225" r="G206"/>
      <c s="182" r="H206"/>
      <c s="208" r="I206"/>
      <c s="182" r="J206"/>
      <c s="208" r="K206"/>
      <c s="182" r="L206"/>
      <c s="182" r="M206"/>
    </row>
    <row customHeight="1" r="207" ht="15.75">
      <c s="129" r="C207"/>
      <c s="158" r="E207"/>
      <c s="225" r="G207"/>
      <c s="182" r="H207"/>
      <c s="208" r="I207"/>
      <c s="182" r="J207"/>
      <c s="208" r="K207"/>
      <c s="182" r="L207"/>
      <c s="182" r="M207"/>
    </row>
    <row customHeight="1" r="208" ht="15.75">
      <c s="155" r="A208">
        <v>53.0</v>
      </c>
      <c s="68" r="B208">
        <v>238.0</v>
      </c>
      <c t="s" s="28" r="C208">
        <v>1390</v>
      </c>
      <c s="129" r="D208"/>
      <c s="158" r="E208"/>
      <c s="214" r="F208"/>
      <c s="225" r="G208"/>
      <c s="182" r="H208"/>
      <c s="208" r="I208"/>
      <c s="182" r="J208"/>
      <c s="208" r="K208"/>
      <c s="182" r="L208"/>
      <c s="182" r="M208"/>
    </row>
    <row customHeight="1" r="209" ht="15.75">
      <c s="155" r="A209">
        <v>54.0</v>
      </c>
      <c t="s" s="40" r="B209">
        <v>1394</v>
      </c>
      <c s="28" r="C209"/>
      <c t="s" s="28" r="D209">
        <v>1395</v>
      </c>
      <c s="216" r="E209">
        <v>36.0</v>
      </c>
      <c s="159" r="F209">
        <v>1.5</v>
      </c>
      <c s="160" r="G209">
        <v>21.5</v>
      </c>
      <c s="177" r="H209">
        <v>35.0</v>
      </c>
      <c s="208" r="I209"/>
      <c s="182" r="J209"/>
      <c s="178" r="K209">
        <v>8.0</v>
      </c>
      <c s="177" r="L209">
        <v>30.0</v>
      </c>
      <c s="177" r="M209">
        <v>39.0</v>
      </c>
    </row>
    <row customHeight="1" r="210" ht="15.75">
      <c s="28" r="C210"/>
      <c s="164" r="E210"/>
      <c s="160" r="G210"/>
      <c s="177" r="H210"/>
      <c s="208" r="I210"/>
      <c s="182" r="J210"/>
      <c s="178" r="K210"/>
      <c s="177" r="L210"/>
      <c s="177" r="M210"/>
    </row>
    <row customHeight="1" r="211" ht="15.75">
      <c s="28" r="C211"/>
      <c s="164" r="E211"/>
      <c s="160" r="G211"/>
      <c s="177" r="H211"/>
      <c s="208" r="I211"/>
      <c s="182" r="J211"/>
      <c s="178" r="K211"/>
      <c s="177" r="L211"/>
      <c s="177" r="M211"/>
    </row>
    <row customHeight="1" r="212" ht="15.75">
      <c s="28" r="C212"/>
      <c s="164" r="E212"/>
      <c s="160" r="G212"/>
      <c s="177" r="H212"/>
      <c s="208" r="I212"/>
      <c s="182" r="J212"/>
      <c s="178" r="K212"/>
      <c s="177" r="L212"/>
      <c s="177" r="M212"/>
    </row>
    <row customHeight="1" r="213" ht="15.75">
      <c s="28" r="C213"/>
      <c s="164" r="E213"/>
      <c s="160" r="G213"/>
      <c s="177" r="H213"/>
      <c s="208" r="I213"/>
      <c s="182" r="J213"/>
      <c s="178" r="K213"/>
      <c s="177" r="L213"/>
      <c s="177" r="M213"/>
    </row>
    <row customHeight="1" r="214" ht="15.75">
      <c s="155" r="A214">
        <v>55.0</v>
      </c>
      <c t="s" s="68" r="B214">
        <v>1401</v>
      </c>
      <c s="28" r="C214"/>
      <c t="s" s="28" r="D214">
        <v>1402</v>
      </c>
      <c s="216" r="E214">
        <v>37.0</v>
      </c>
      <c s="159" r="F214">
        <v>6.0</v>
      </c>
      <c s="160" r="G214">
        <v>24.0</v>
      </c>
      <c s="177" r="H214">
        <v>34.0</v>
      </c>
      <c s="208" r="I214"/>
      <c s="182" r="J214"/>
      <c s="178" r="K214">
        <v>9.0</v>
      </c>
      <c s="177" r="L214">
        <v>26.0</v>
      </c>
      <c s="177" r="M214">
        <v>36.0</v>
      </c>
    </row>
    <row customHeight="1" r="215" ht="15.75">
      <c s="28" r="C215"/>
      <c s="158" r="E215"/>
      <c s="225" r="G215"/>
      <c s="182" r="H215"/>
      <c s="208" r="I215"/>
      <c s="182" r="J215"/>
      <c s="208" r="K215"/>
      <c s="182" r="L215"/>
      <c s="182" r="M215"/>
    </row>
    <row customHeight="1" r="216" ht="15.75">
      <c s="28" r="C216"/>
      <c s="158" r="E216"/>
      <c s="225" r="G216"/>
      <c s="182" r="H216"/>
      <c s="208" r="I216"/>
      <c s="182" r="J216"/>
      <c s="208" r="K216"/>
      <c s="182" r="L216"/>
      <c s="182" r="M216"/>
    </row>
    <row customHeight="1" r="217" ht="15.75">
      <c s="28" r="C217"/>
      <c s="158" r="E217"/>
      <c s="225" r="G217"/>
      <c s="182" r="H217"/>
      <c s="208" r="I217"/>
      <c s="182" r="J217"/>
      <c s="208" r="K217"/>
      <c s="182" r="L217"/>
      <c s="182" r="M217"/>
    </row>
    <row customHeight="1" r="218" ht="15.75">
      <c s="28" r="C218"/>
      <c s="158" r="E218"/>
      <c s="225" r="G218"/>
      <c s="182" r="H218"/>
      <c s="208" r="I218"/>
      <c s="182" r="J218"/>
      <c s="208" r="K218"/>
      <c s="182" r="L218"/>
      <c s="182" r="M218"/>
    </row>
    <row customHeight="1" r="219" ht="15.75">
      <c s="155" r="A219">
        <v>56.0</v>
      </c>
      <c s="40" r="B219">
        <v>242.0</v>
      </c>
      <c s="28" r="C219"/>
      <c t="s" s="28" r="D219">
        <v>1407</v>
      </c>
      <c s="158" r="E219">
        <v>39.0</v>
      </c>
      <c s="214" r="F219">
        <v>7.0</v>
      </c>
      <c s="225" r="G219">
        <v>19.0</v>
      </c>
      <c s="182" r="H219">
        <v>30.0</v>
      </c>
      <c s="208" r="I219">
        <v>9.5</v>
      </c>
      <c s="182" r="J219">
        <v>28.0</v>
      </c>
      <c s="208" r="K219">
        <v>6.0</v>
      </c>
      <c s="182" r="L219">
        <v>34.0</v>
      </c>
      <c s="182" r="M219">
        <v>36.0</v>
      </c>
    </row>
    <row customHeight="1" r="220" ht="15.75">
      <c s="28" r="C220"/>
      <c s="200" r="E220">
        <v>39.0</v>
      </c>
      <c s="225" r="G220">
        <v>19.0</v>
      </c>
      <c s="182" r="H220">
        <v>30.0</v>
      </c>
      <c s="208" r="I220">
        <v>9.5</v>
      </c>
      <c s="182" r="J220">
        <v>28.0</v>
      </c>
      <c s="208" r="K220">
        <v>6.0</v>
      </c>
      <c s="182" r="L220">
        <v>34.0</v>
      </c>
      <c s="182" r="M220">
        <v>36.0</v>
      </c>
    </row>
    <row customHeight="1" r="221" ht="15.75">
      <c s="28" r="C221"/>
      <c s="158" r="E221"/>
      <c s="225" r="G221"/>
      <c s="182" r="H221"/>
      <c s="208" r="I221"/>
      <c s="182" r="J221"/>
      <c s="208" r="K221"/>
      <c s="182" r="L221"/>
      <c s="182" r="M221"/>
    </row>
    <row customHeight="1" r="222" ht="15.75">
      <c s="28" r="C222"/>
      <c s="158" r="E222"/>
      <c s="225" r="G222"/>
      <c s="182" r="H222"/>
      <c s="208" r="I222"/>
      <c s="182" r="J222"/>
      <c s="208" r="K222"/>
      <c s="182" r="L222"/>
      <c s="182" r="M222"/>
    </row>
    <row customHeight="1" r="223" ht="15.75">
      <c s="28" r="C223"/>
      <c s="158" r="E223"/>
      <c s="225" r="G223"/>
      <c s="182" r="H223"/>
      <c s="208" r="I223"/>
      <c s="182" r="J223"/>
      <c s="208" r="K223"/>
      <c s="182" r="L223"/>
      <c s="182" r="M223"/>
    </row>
    <row customHeight="1" r="224" ht="15.75">
      <c s="155" r="A224">
        <v>57.0</v>
      </c>
      <c t="s" s="40" r="B224">
        <v>1413</v>
      </c>
      <c s="28" r="C224"/>
      <c t="s" s="28" r="D224">
        <v>1414</v>
      </c>
      <c t="s" s="164" r="E224">
        <v>1415</v>
      </c>
      <c t="s" s="159" r="F224">
        <v>1416</v>
      </c>
      <c t="s" s="160" r="G224">
        <v>1417</v>
      </c>
      <c t="s" s="177" r="H224">
        <v>1418</v>
      </c>
      <c t="s" s="178" r="I224">
        <v>1419</v>
      </c>
      <c t="s" s="177" r="J224">
        <v>1420</v>
      </c>
      <c t="s" s="178" r="K224">
        <v>1421</v>
      </c>
      <c t="s" s="177" r="L224">
        <v>1422</v>
      </c>
      <c t="s" s="177" r="M224">
        <v>1423</v>
      </c>
    </row>
    <row customHeight="1" r="225" ht="15.75">
      <c s="155" r="A225">
        <v>58.0</v>
      </c>
      <c s="40" r="B225">
        <v>245.0</v>
      </c>
      <c s="28" r="C225"/>
      <c t="s" s="28" r="D225">
        <v>1426</v>
      </c>
      <c s="158" r="E225"/>
      <c s="214" r="F225"/>
      <c s="225" r="G225"/>
      <c s="182" r="H225"/>
      <c s="208" r="I225"/>
      <c s="182" r="J225"/>
      <c s="208" r="K225"/>
      <c s="182" r="L225"/>
      <c s="182" r="M225"/>
    </row>
    <row customHeight="1" r="226" ht="15.75">
      <c s="28" r="C226"/>
      <c s="200" r="E226">
        <v>39.0</v>
      </c>
      <c s="159" r="F226">
        <v>10.0</v>
      </c>
      <c s="225" r="G226">
        <v>50.0</v>
      </c>
      <c s="182" r="H226">
        <v>42.0</v>
      </c>
      <c s="208" r="I226">
        <v>25.0</v>
      </c>
      <c s="182" r="J226">
        <v>34.0</v>
      </c>
      <c s="208" r="K226">
        <v>6.0</v>
      </c>
      <c s="182" r="L226">
        <v>30.0</v>
      </c>
      <c s="182" r="M226">
        <v>34.0</v>
      </c>
    </row>
    <row customHeight="1" r="227" ht="15.75">
      <c s="28" r="C227"/>
      <c s="200" r="E227">
        <v>37.0</v>
      </c>
      <c s="214" r="F227">
        <v>2.0</v>
      </c>
      <c s="225" r="G227">
        <v>50.0</v>
      </c>
      <c s="182" r="H227">
        <v>39.0</v>
      </c>
      <c s="208" r="I227">
        <v>25.5</v>
      </c>
      <c s="182" r="J227">
        <v>36.0</v>
      </c>
      <c s="208" r="K227">
        <v>5.0</v>
      </c>
      <c s="182" r="L227">
        <v>32.0</v>
      </c>
      <c s="182" r="M227">
        <v>36.0</v>
      </c>
    </row>
    <row customHeight="1" r="228" ht="15.75">
      <c s="28" r="C228"/>
      <c s="200" r="E228">
        <v>37.0</v>
      </c>
      <c s="214" r="F228">
        <v>2.0</v>
      </c>
      <c s="225" r="G228">
        <v>50.0</v>
      </c>
      <c s="182" r="H228">
        <v>39.0</v>
      </c>
      <c s="208" r="I228">
        <v>25.5</v>
      </c>
      <c s="182" r="J228">
        <v>36.0</v>
      </c>
      <c s="208" r="K228">
        <v>5.0</v>
      </c>
      <c s="182" r="L228">
        <v>32.0</v>
      </c>
      <c s="182" r="M228">
        <v>36.0</v>
      </c>
    </row>
    <row customHeight="1" r="229" ht="15.75">
      <c s="28" r="C229"/>
      <c s="158" r="E229"/>
      <c s="214" r="F229"/>
      <c s="225" r="G229"/>
      <c s="182" r="H229"/>
      <c s="208" r="I229"/>
      <c s="182" r="J229"/>
      <c s="208" r="K229"/>
      <c s="182" r="L229"/>
      <c s="182" r="M229"/>
    </row>
    <row customHeight="1" r="230" ht="15.75">
      <c s="155" r="A230">
        <v>59.0</v>
      </c>
      <c s="40" r="B230">
        <v>246.0</v>
      </c>
      <c s="28" r="C230"/>
      <c t="s" s="28" r="D230">
        <v>1432</v>
      </c>
      <c s="200" r="E230">
        <v>39.0</v>
      </c>
      <c s="214" r="F230">
        <v>7.0</v>
      </c>
      <c s="225" r="G230">
        <v>30.0</v>
      </c>
      <c s="182" r="H230">
        <v>40.0</v>
      </c>
      <c s="208" r="I230">
        <v>15.0</v>
      </c>
      <c s="182" r="J230">
        <v>32.0</v>
      </c>
      <c s="208" r="K230">
        <v>6.0</v>
      </c>
      <c s="182" r="L230">
        <v>36.0</v>
      </c>
      <c s="182" r="M230">
        <v>36.0</v>
      </c>
    </row>
    <row customHeight="1" r="231" ht="15.75">
      <c s="155" r="A231">
        <v>60.0</v>
      </c>
      <c s="40" r="B231">
        <v>247.0</v>
      </c>
      <c s="28" r="C231"/>
      <c t="s" s="28" r="D231">
        <v>1435</v>
      </c>
      <c s="216" r="E231">
        <v>38.0</v>
      </c>
      <c s="214" r="F231">
        <v>4.0</v>
      </c>
      <c s="225" r="G231">
        <v>36.0</v>
      </c>
      <c s="182" r="H231">
        <v>37.0</v>
      </c>
      <c s="208" r="I231">
        <v>18.0</v>
      </c>
      <c s="182" r="J231">
        <v>31.0</v>
      </c>
      <c s="208" r="K231">
        <v>6.0</v>
      </c>
      <c s="182" r="L231">
        <v>28.0</v>
      </c>
      <c s="182" r="M231">
        <v>33.5</v>
      </c>
    </row>
    <row customHeight="1" r="232" ht="15.75">
      <c s="28" r="C232"/>
      <c s="164" r="E232"/>
      <c s="160" r="G232"/>
      <c s="177" r="H232"/>
      <c s="208" r="I232"/>
      <c s="182" r="J232"/>
      <c s="178" r="K232"/>
      <c s="177" r="L232"/>
      <c s="177" r="M232"/>
    </row>
    <row customHeight="1" r="233" ht="15.75">
      <c s="28" r="C233"/>
      <c s="164" r="E233"/>
      <c s="160" r="G233"/>
      <c s="177" r="H233"/>
      <c s="208" r="I233"/>
      <c s="182" r="J233"/>
      <c s="178" r="K233"/>
      <c s="177" r="L233"/>
      <c s="177" r="M233"/>
    </row>
    <row customHeight="1" r="234" ht="15.75">
      <c s="28" r="C234"/>
      <c s="164" r="E234"/>
      <c s="160" r="G234"/>
      <c s="177" r="H234"/>
      <c s="208" r="I234"/>
      <c s="182" r="J234"/>
      <c s="178" r="K234"/>
      <c s="177" r="L234"/>
      <c s="177" r="M234"/>
    </row>
    <row customHeight="1" r="235" ht="15.75">
      <c s="28" r="C235"/>
      <c s="164" r="E235"/>
      <c s="160" r="G235"/>
      <c s="177" r="H235"/>
      <c s="208" r="I235"/>
      <c s="182" r="J235"/>
      <c s="178" r="K235"/>
      <c s="177" r="L235"/>
      <c s="177" r="M235"/>
    </row>
    <row customHeight="1" r="236" ht="15.75">
      <c s="155" r="A236">
        <v>61.0</v>
      </c>
      <c s="40" r="B236">
        <v>248.0</v>
      </c>
      <c s="28" r="C236"/>
      <c t="s" s="28" r="D236">
        <v>1441</v>
      </c>
      <c s="216" r="E236">
        <v>36.0</v>
      </c>
      <c s="159" r="F236">
        <v>1.5</v>
      </c>
      <c s="160" r="G236">
        <v>12.5</v>
      </c>
      <c s="177" r="H236">
        <v>28.0</v>
      </c>
      <c s="208" r="I236"/>
      <c s="182" r="J236"/>
      <c s="178" r="K236">
        <v>8.0</v>
      </c>
      <c s="177" r="L236">
        <v>26.0</v>
      </c>
      <c s="177" r="M236">
        <v>36.0</v>
      </c>
    </row>
    <row customHeight="1" r="237" ht="15.75">
      <c s="28" r="C237"/>
      <c s="158" r="E237"/>
      <c s="225" r="G237"/>
      <c s="182" r="H237"/>
      <c s="208" r="I237"/>
      <c s="182" r="J237"/>
      <c s="208" r="K237"/>
      <c s="182" r="L237"/>
      <c s="182" r="M237"/>
    </row>
    <row customHeight="1" r="238" ht="15.75">
      <c s="28" r="C238"/>
      <c s="158" r="E238"/>
      <c s="225" r="G238"/>
      <c s="182" r="H238"/>
      <c s="208" r="I238"/>
      <c s="182" r="J238"/>
      <c s="208" r="K238"/>
      <c s="182" r="L238"/>
      <c s="182" r="M238"/>
    </row>
    <row customHeight="1" r="239" ht="15.75">
      <c s="28" r="C239"/>
      <c s="158" r="E239"/>
      <c s="225" r="G239"/>
      <c s="182" r="H239"/>
      <c s="208" r="I239"/>
      <c s="182" r="J239"/>
      <c s="208" r="K239"/>
      <c s="182" r="L239"/>
      <c t="s" s="177" r="M239">
        <v>1446</v>
      </c>
    </row>
    <row customHeight="1" r="240" ht="15.75">
      <c s="28" r="C240"/>
      <c s="164" r="E240"/>
      <c s="225" r="G240"/>
      <c s="182" r="H240"/>
      <c s="208" r="I240"/>
      <c s="182" r="J240"/>
      <c s="208" r="K240"/>
      <c s="182" r="L240"/>
      <c s="182" r="M240"/>
    </row>
    <row customHeight="1" r="241" ht="15.75">
      <c s="155" r="A241">
        <v>62.0</v>
      </c>
      <c s="40" r="B241">
        <v>250.0</v>
      </c>
      <c s="28" r="C241"/>
      <c t="s" s="28" r="D241">
        <v>1447</v>
      </c>
      <c s="164" r="E241">
        <v>38.0</v>
      </c>
      <c s="214" r="F241">
        <v>8.0</v>
      </c>
      <c s="225" r="G241">
        <v>35.5</v>
      </c>
      <c s="182" r="H241">
        <v>38.0</v>
      </c>
      <c s="208" r="I241">
        <v>17.8</v>
      </c>
      <c s="182" r="J241">
        <v>30.0</v>
      </c>
      <c s="208" r="K241">
        <v>6.0</v>
      </c>
      <c s="182" r="L241">
        <v>28.0</v>
      </c>
      <c s="182" r="M241">
        <v>33.0</v>
      </c>
    </row>
    <row customHeight="1" r="242" ht="15.75">
      <c s="28" r="C242"/>
      <c s="216" r="E242">
        <v>38.0</v>
      </c>
      <c s="225" r="G242">
        <v>35.5</v>
      </c>
      <c s="182" r="H242">
        <v>38.0</v>
      </c>
      <c s="208" r="I242">
        <v>17.8</v>
      </c>
      <c s="182" r="J242">
        <v>30.0</v>
      </c>
      <c s="208" r="K242">
        <v>6.0</v>
      </c>
      <c s="182" r="L242">
        <v>28.0</v>
      </c>
      <c s="182" r="M242">
        <v>33.0</v>
      </c>
    </row>
    <row customHeight="1" r="243" ht="15.75">
      <c s="28" r="C243"/>
      <c s="158" r="E243"/>
      <c s="225" r="G243"/>
      <c s="182" r="H243"/>
      <c s="208" r="I243"/>
      <c s="182" r="J243"/>
      <c s="208" r="K243"/>
      <c s="182" r="L243"/>
      <c s="177" r="M243"/>
    </row>
    <row customHeight="1" r="244" ht="15.75">
      <c s="28" r="C244"/>
      <c s="158" r="E244"/>
      <c s="225" r="G244"/>
      <c s="182" r="H244"/>
      <c s="208" r="I244"/>
      <c s="182" r="J244"/>
      <c s="208" r="K244"/>
      <c s="182" r="L244"/>
      <c s="177" r="M244"/>
    </row>
    <row customHeight="1" r="245" ht="15.75">
      <c s="28" r="C245"/>
      <c s="158" r="E245"/>
      <c s="225" r="G245"/>
      <c s="182" r="H245"/>
      <c s="208" r="I245"/>
      <c s="182" r="J245"/>
      <c s="208" r="K245"/>
      <c s="182" r="L245"/>
      <c s="177" r="M245"/>
    </row>
    <row customHeight="1" r="246" ht="15.75">
      <c s="155" r="A246">
        <v>63.0</v>
      </c>
      <c s="40" r="B246">
        <v>252.0</v>
      </c>
      <c s="28" r="C246"/>
      <c t="s" s="28" r="D246">
        <v>1454</v>
      </c>
      <c s="158" r="E246"/>
      <c s="214" r="F246">
        <v>3.0</v>
      </c>
      <c s="225" r="G246"/>
      <c s="182" r="H246"/>
      <c s="208" r="I246"/>
      <c s="182" r="J246"/>
      <c s="208" r="K246"/>
      <c s="182" r="L246"/>
      <c t="s" s="177" r="M246">
        <v>1457</v>
      </c>
    </row>
    <row customHeight="1" r="247" ht="15.75">
      <c s="28" r="C247"/>
      <c s="158" r="E247"/>
      <c s="225" r="G247"/>
      <c s="182" r="H247"/>
      <c s="208" r="I247"/>
      <c s="182" r="J247"/>
      <c s="208" r="K247"/>
      <c s="182" r="L247"/>
      <c t="s" s="177" r="M247">
        <v>1458</v>
      </c>
    </row>
    <row customHeight="1" r="248" ht="15.75">
      <c s="28" r="C248"/>
      <c s="216" r="E248">
        <v>37.0</v>
      </c>
      <c s="160" r="G248">
        <v>35.5</v>
      </c>
      <c s="177" r="H248">
        <v>36.0</v>
      </c>
      <c s="208" r="I248">
        <v>17.5</v>
      </c>
      <c s="182" r="J248">
        <v>29.0</v>
      </c>
      <c s="178" r="K248">
        <v>9.0</v>
      </c>
      <c s="177" r="L248">
        <v>24.0</v>
      </c>
      <c s="182" r="M248">
        <v>37.0</v>
      </c>
    </row>
    <row customHeight="1" r="249" ht="15.75">
      <c s="28" r="C249"/>
      <c s="158" r="E249"/>
      <c s="225" r="G249">
        <v>35.0</v>
      </c>
      <c s="182" r="H249">
        <v>37.0</v>
      </c>
      <c s="208" r="I249">
        <v>17.5</v>
      </c>
      <c s="182" r="J249">
        <v>29.0</v>
      </c>
      <c s="208" r="K249">
        <v>6.0</v>
      </c>
      <c s="182" r="L249">
        <v>32.0</v>
      </c>
      <c s="182" r="M249">
        <v>37.0</v>
      </c>
    </row>
    <row customHeight="1" r="250" ht="15.75">
      <c s="28" r="C250"/>
      <c s="158" r="E250"/>
      <c s="225" r="G250">
        <v>35.0</v>
      </c>
      <c s="182" r="H250">
        <v>37.0</v>
      </c>
      <c s="208" r="I250">
        <v>17.5</v>
      </c>
      <c s="182" r="J250">
        <v>29.0</v>
      </c>
      <c s="208" r="K250">
        <v>6.0</v>
      </c>
      <c s="182" r="L250">
        <v>32.0</v>
      </c>
      <c s="182" r="M250">
        <v>37.0</v>
      </c>
    </row>
    <row customHeight="1" r="251" ht="15.75">
      <c s="155" r="A251">
        <v>64.0</v>
      </c>
      <c s="40" r="B251">
        <v>253.0</v>
      </c>
      <c t="s" s="28" r="C251">
        <v>1462</v>
      </c>
      <c t="s" s="28" r="D251">
        <v>1463</v>
      </c>
      <c s="158" r="E251"/>
      <c s="159" r="F251">
        <v>7.5</v>
      </c>
      <c s="160" r="G251">
        <v>11.0</v>
      </c>
      <c s="182" r="H251"/>
      <c s="208" r="I251"/>
      <c s="182" r="J251"/>
      <c s="208" r="K251"/>
      <c s="182" r="L251"/>
      <c s="182" r="M251"/>
    </row>
    <row customHeight="1" r="252" ht="15.75">
      <c s="155" r="A252">
        <v>65.0</v>
      </c>
      <c s="40" r="B252">
        <v>254.0</v>
      </c>
      <c s="28" r="C252"/>
      <c t="s" s="28" r="D252">
        <v>1464</v>
      </c>
      <c s="158" r="E252"/>
      <c s="214" r="F252">
        <v>3.0</v>
      </c>
      <c s="225" r="G252"/>
      <c s="182" r="H252"/>
      <c s="208" r="I252"/>
      <c s="182" r="J252"/>
      <c s="208" r="K252"/>
      <c s="182" r="L252"/>
      <c s="182" r="M252"/>
    </row>
    <row customHeight="1" r="253" ht="15.75">
      <c s="28" r="C253"/>
      <c s="216" r="E253">
        <v>39.0</v>
      </c>
      <c s="225" r="G253">
        <v>35.0</v>
      </c>
      <c s="182" r="H253">
        <v>38.0</v>
      </c>
      <c s="208" r="I253">
        <v>17.5</v>
      </c>
      <c s="182" r="J253">
        <v>32.0</v>
      </c>
      <c s="208" r="K253">
        <v>7.0</v>
      </c>
      <c s="182" r="L253">
        <v>29.0</v>
      </c>
      <c s="182" r="M253">
        <v>35.0</v>
      </c>
    </row>
    <row customHeight="1" r="254" ht="15.75">
      <c s="28" r="C254"/>
      <c s="158" r="E254"/>
      <c s="225" r="G254">
        <v>35.0</v>
      </c>
      <c s="182" r="H254">
        <v>38.0</v>
      </c>
      <c s="208" r="I254">
        <v>17.5</v>
      </c>
      <c s="182" r="J254">
        <v>32.0</v>
      </c>
      <c s="208" r="K254">
        <v>7.0</v>
      </c>
      <c s="182" r="L254">
        <v>29.0</v>
      </c>
      <c s="182" r="M254">
        <v>35.0</v>
      </c>
    </row>
    <row customHeight="1" r="255" ht="15.75">
      <c s="28" r="C255"/>
      <c s="158" r="E255"/>
      <c s="225" r="G255">
        <v>35.0</v>
      </c>
      <c s="182" r="H255">
        <v>38.0</v>
      </c>
      <c s="208" r="I255">
        <v>17.5</v>
      </c>
      <c s="182" r="J255">
        <v>32.0</v>
      </c>
      <c s="208" r="K255">
        <v>7.0</v>
      </c>
      <c s="182" r="L255">
        <v>29.0</v>
      </c>
      <c s="182" r="M255">
        <v>35.0</v>
      </c>
    </row>
    <row customHeight="1" r="256" ht="15.75">
      <c s="28" r="C256"/>
      <c s="158" r="E256"/>
      <c s="225" r="G256"/>
      <c s="182" r="H256"/>
      <c s="208" r="I256"/>
      <c s="182" r="J256"/>
      <c s="208" r="K256"/>
      <c s="182" r="L256"/>
      <c s="177" r="M256"/>
    </row>
    <row customHeight="1" r="257" ht="15.75">
      <c s="155" r="A257">
        <v>66.0</v>
      </c>
      <c s="40" r="B257">
        <v>258.0</v>
      </c>
      <c s="28" r="C257"/>
      <c t="s" s="28" r="D257">
        <v>1466</v>
      </c>
      <c s="158" r="E257"/>
      <c s="214" r="F257"/>
      <c s="225" r="G257"/>
      <c s="182" r="H257"/>
      <c s="208" r="I257"/>
      <c s="182" r="J257"/>
      <c s="208" r="K257"/>
      <c s="182" r="L257"/>
      <c s="177" r="M257"/>
    </row>
    <row customHeight="1" r="258" ht="15.75">
      <c s="28" r="C258"/>
      <c s="158" r="E258"/>
      <c s="225" r="G258"/>
      <c s="182" r="H258"/>
      <c s="208" r="I258"/>
      <c s="182" r="J258"/>
      <c s="208" r="K258"/>
      <c s="182" r="L258"/>
      <c s="177" r="M258"/>
    </row>
    <row customHeight="1" r="259" ht="15.75">
      <c s="28" r="C259"/>
      <c s="158" r="E259"/>
      <c s="225" r="G259"/>
      <c s="182" r="H259"/>
      <c s="208" r="I259"/>
      <c s="182" r="J259"/>
      <c s="208" r="K259"/>
      <c s="182" r="L259"/>
      <c s="182" r="M259"/>
    </row>
    <row customHeight="1" r="260" ht="15.75">
      <c s="28" r="C260"/>
      <c s="158" r="E260"/>
      <c s="225" r="G260"/>
      <c s="182" r="H260"/>
      <c s="208" r="I260"/>
      <c s="182" r="J260"/>
      <c s="208" r="K260"/>
      <c s="182" r="L260"/>
      <c s="182" r="M260"/>
    </row>
    <row customHeight="1" r="261" ht="15.75">
      <c s="28" r="C261"/>
      <c s="158" r="E261"/>
      <c s="225" r="G261"/>
      <c s="182" r="H261"/>
      <c s="208" r="I261"/>
      <c s="182" r="J261"/>
      <c s="208" r="K261"/>
      <c s="182" r="L261"/>
      <c s="182" r="M261"/>
    </row>
    <row customHeight="1" r="262" ht="15.75">
      <c s="155" r="A262">
        <v>67.0</v>
      </c>
      <c s="40" r="B262">
        <v>259.0</v>
      </c>
      <c s="28" r="C262"/>
      <c t="s" s="28" r="D262">
        <v>1469</v>
      </c>
      <c s="158" r="E262"/>
      <c s="159" r="F262">
        <v>10.0</v>
      </c>
      <c s="225" r="G262"/>
      <c s="182" r="H262"/>
      <c s="208" r="I262"/>
      <c s="182" r="J262"/>
      <c s="208" r="K262"/>
      <c s="182" r="L262"/>
      <c s="182" r="M262"/>
    </row>
    <row customHeight="1" r="263" ht="15.75">
      <c s="28" r="C263"/>
      <c s="216" r="E263">
        <v>38.0</v>
      </c>
      <c s="160" r="G263">
        <v>9.0</v>
      </c>
      <c s="177" r="H263">
        <v>25.0</v>
      </c>
      <c s="208" r="I263"/>
      <c s="182" r="J263"/>
      <c s="208" r="K263"/>
      <c s="182" r="L263"/>
      <c s="177" r="M263">
        <v>37.0</v>
      </c>
    </row>
    <row customHeight="1" r="264" ht="15.75">
      <c s="28" r="C264"/>
      <c s="158" r="E264"/>
      <c s="225" r="G264"/>
      <c s="182" r="H264"/>
      <c s="208" r="I264"/>
      <c s="182" r="J264"/>
      <c s="208" r="K264"/>
      <c s="182" r="L264"/>
      <c s="182" r="M264"/>
    </row>
    <row customHeight="1" r="265" ht="15.75">
      <c s="28" r="C265"/>
      <c s="158" r="E265"/>
      <c s="225" r="G265"/>
      <c s="182" r="H265"/>
      <c s="208" r="I265"/>
      <c s="182" r="J265"/>
      <c s="208" r="K265"/>
      <c s="182" r="L265"/>
      <c s="182" r="M265"/>
    </row>
    <row customHeight="1" r="266" ht="15.75">
      <c s="28" r="C266"/>
      <c s="158" r="E266"/>
      <c s="225" r="G266"/>
      <c s="182" r="H266"/>
      <c s="208" r="I266"/>
      <c s="182" r="J266"/>
      <c s="208" r="K266"/>
      <c s="182" r="L266"/>
      <c s="182" r="M266"/>
    </row>
    <row customHeight="1" r="267" ht="15.75">
      <c s="155" r="A267">
        <v>68.0</v>
      </c>
      <c t="s" s="61" r="B267">
        <v>1475</v>
      </c>
      <c s="28" r="C267"/>
      <c t="s" s="28" r="D267">
        <v>1476</v>
      </c>
      <c s="158" r="E267"/>
      <c s="214" r="F267"/>
      <c s="225" r="G267"/>
      <c s="182" r="H267"/>
      <c s="208" r="I267"/>
      <c s="182" r="J267"/>
      <c s="208" r="K267"/>
      <c s="182" r="L267"/>
      <c s="182" r="M267"/>
    </row>
    <row customHeight="1" r="268" ht="15.75">
      <c s="155" r="A268">
        <v>69.0</v>
      </c>
      <c s="40" r="B268">
        <v>261.0</v>
      </c>
      <c s="28" r="C268"/>
      <c t="s" s="28" r="D268">
        <v>1480</v>
      </c>
      <c s="158" r="E268">
        <v>36.0</v>
      </c>
      <c s="214" r="F268">
        <v>8.0</v>
      </c>
      <c s="225" r="G268">
        <v>47.0</v>
      </c>
      <c s="182" r="H268">
        <v>38.0</v>
      </c>
      <c s="208" r="I268">
        <v>23.5</v>
      </c>
      <c s="182" r="J268">
        <v>32.0</v>
      </c>
      <c s="208" r="K268">
        <v>6.0</v>
      </c>
      <c s="182" r="L268">
        <v>28.0</v>
      </c>
      <c s="182" r="M268">
        <v>33.0</v>
      </c>
    </row>
    <row customHeight="1" r="269" ht="15.75">
      <c s="28" r="C269"/>
      <c s="200" r="E269">
        <v>36.0</v>
      </c>
      <c s="225" r="G269">
        <v>47.0</v>
      </c>
      <c s="182" r="H269">
        <v>38.0</v>
      </c>
      <c s="208" r="I269">
        <v>23.5</v>
      </c>
      <c s="182" r="J269">
        <v>32.0</v>
      </c>
      <c s="208" r="K269">
        <v>6.0</v>
      </c>
      <c s="182" r="L269">
        <v>28.0</v>
      </c>
      <c s="182" r="M269">
        <v>33.0</v>
      </c>
    </row>
    <row customHeight="1" r="270" ht="15.75">
      <c s="28" r="C270"/>
      <c s="164" r="E270"/>
      <c s="160" r="G270"/>
      <c s="177" r="H270"/>
      <c s="208" r="I270"/>
      <c s="182" r="J270"/>
      <c s="208" r="K270"/>
      <c s="182" r="L270"/>
      <c s="177" r="M270"/>
    </row>
    <row customHeight="1" r="271" ht="15.75">
      <c s="28" r="C271"/>
      <c s="164" r="E271"/>
      <c s="160" r="G271"/>
      <c s="177" r="H271"/>
      <c s="208" r="I271"/>
      <c s="182" r="J271"/>
      <c s="208" r="K271"/>
      <c s="182" r="L271"/>
      <c s="177" r="M271"/>
    </row>
    <row customHeight="1" r="272" ht="15.75">
      <c s="28" r="C272"/>
      <c s="164" r="E272"/>
      <c s="160" r="G272"/>
      <c s="177" r="H272"/>
      <c s="208" r="I272"/>
      <c s="182" r="J272"/>
      <c s="208" r="K272"/>
      <c s="182" r="L272"/>
      <c s="177" r="M272"/>
    </row>
    <row customHeight="1" r="273" ht="15.75">
      <c s="155" r="A273">
        <v>70.0</v>
      </c>
      <c s="40" r="B273">
        <v>262.0</v>
      </c>
      <c t="s" s="291" r="C273">
        <v>1485</v>
      </c>
      <c t="s" s="28" r="D273">
        <v>1493</v>
      </c>
      <c s="216" r="E273">
        <v>37.0</v>
      </c>
      <c s="159" r="F273">
        <v>7.0</v>
      </c>
      <c s="160" r="G273">
        <v>8.0</v>
      </c>
      <c s="177" r="H273">
        <v>26.0</v>
      </c>
      <c s="208" r="I273"/>
      <c s="182" r="J273"/>
      <c s="208" r="K273"/>
      <c s="182" r="L273"/>
      <c s="177" r="M273">
        <v>35.0</v>
      </c>
    </row>
    <row customHeight="1" r="274" ht="15.75">
      <c s="28" r="C274"/>
      <c s="158" r="E274"/>
      <c s="225" r="G274"/>
      <c s="182" r="H274"/>
      <c s="208" r="I274"/>
      <c s="182" r="J274"/>
      <c s="208" r="K274"/>
      <c s="182" r="L274"/>
      <c s="182" r="M274"/>
    </row>
    <row customHeight="1" r="275" ht="15.75">
      <c s="28" r="C275"/>
      <c s="158" r="E275"/>
      <c s="225" r="G275"/>
      <c s="182" r="H275"/>
      <c s="208" r="I275"/>
      <c s="182" r="J275"/>
      <c s="208" r="K275"/>
      <c s="182" r="L275"/>
      <c s="182" r="M275"/>
    </row>
    <row customHeight="1" r="276" ht="15.75">
      <c s="28" r="C276"/>
      <c s="158" r="E276"/>
      <c s="225" r="G276"/>
      <c s="182" r="H276"/>
      <c s="208" r="I276"/>
      <c s="182" r="J276"/>
      <c s="208" r="K276"/>
      <c s="182" r="L276"/>
      <c s="182" r="M276"/>
    </row>
    <row customHeight="1" r="277" ht="15.75">
      <c s="28" r="C277"/>
      <c s="158" r="E277"/>
      <c s="225" r="G277"/>
      <c s="182" r="H277"/>
      <c s="208" r="I277"/>
      <c s="182" r="J277"/>
      <c s="208" r="K277"/>
      <c s="182" r="L277"/>
      <c s="182" r="M277"/>
    </row>
    <row customHeight="1" r="278" ht="15.75">
      <c s="155" r="A278">
        <v>71.0</v>
      </c>
      <c s="40" r="B278">
        <v>263.0</v>
      </c>
      <c s="28" r="C278"/>
      <c t="s" s="28" r="D278">
        <v>1499</v>
      </c>
      <c s="158" r="E278">
        <v>37.0</v>
      </c>
      <c s="214" r="F278">
        <v>1.5</v>
      </c>
      <c s="225" r="G278">
        <v>44.0</v>
      </c>
      <c s="182" r="H278">
        <v>38.0</v>
      </c>
      <c s="208" r="I278">
        <v>22.0</v>
      </c>
      <c s="182" r="J278">
        <v>34.0</v>
      </c>
      <c s="208" r="K278">
        <v>6.0</v>
      </c>
      <c s="182" r="L278">
        <v>32.0</v>
      </c>
      <c s="182" r="M278">
        <v>38.0</v>
      </c>
    </row>
    <row customHeight="1" r="279" ht="15.75">
      <c s="28" r="C279"/>
      <c s="200" r="E279">
        <v>37.0</v>
      </c>
      <c s="225" r="G279">
        <v>44.0</v>
      </c>
      <c s="182" r="H279">
        <v>38.0</v>
      </c>
      <c s="208" r="I279">
        <v>22.0</v>
      </c>
      <c s="182" r="J279">
        <v>34.0</v>
      </c>
      <c s="208" r="K279">
        <v>6.0</v>
      </c>
      <c s="182" r="L279">
        <v>32.0</v>
      </c>
      <c s="182" r="M279">
        <v>38.0</v>
      </c>
    </row>
    <row customHeight="1" r="280" ht="15.75">
      <c s="28" r="C280"/>
      <c s="158" r="E280"/>
      <c s="225" r="G280"/>
      <c s="182" r="H280"/>
      <c s="208" r="I280"/>
      <c s="182" r="J280"/>
      <c s="208" r="K280"/>
      <c s="182" r="L280"/>
      <c s="182" r="M280"/>
    </row>
    <row customHeight="1" r="281" ht="15.75">
      <c s="28" r="C281"/>
      <c s="158" r="E281"/>
      <c s="225" r="G281"/>
      <c s="182" r="H281"/>
      <c s="208" r="I281"/>
      <c s="182" r="J281"/>
      <c s="208" r="K281"/>
      <c s="182" r="L281"/>
      <c s="182" r="M281"/>
    </row>
    <row customHeight="1" r="282" ht="15.75">
      <c s="28" r="C282"/>
      <c s="158" r="E282"/>
      <c s="225" r="G282"/>
      <c s="182" r="H282"/>
      <c s="208" r="I282"/>
      <c s="182" r="J282"/>
      <c s="208" r="K282"/>
      <c s="182" r="L282"/>
      <c s="182" r="M282"/>
    </row>
    <row customHeight="1" r="283" ht="15.75">
      <c s="155" r="A283">
        <v>72.0</v>
      </c>
      <c s="68" r="B283">
        <v>265.0</v>
      </c>
      <c t="s" s="28" r="C283">
        <v>1505</v>
      </c>
      <c t="s" s="28" r="D283">
        <v>1506</v>
      </c>
      <c s="158" r="E283"/>
      <c s="214" r="F283"/>
      <c s="225" r="G283"/>
      <c s="182" r="H283"/>
      <c s="208" r="I283"/>
      <c s="182" r="J283"/>
      <c s="208" r="K283"/>
      <c s="182" r="L283"/>
      <c s="182" r="M283"/>
    </row>
    <row customHeight="1" r="284" ht="15.75">
      <c s="28" r="C284"/>
      <c s="158" r="E284"/>
      <c s="214" r="F284"/>
      <c s="225" r="G284"/>
      <c s="182" r="H284"/>
      <c s="208" r="I284"/>
      <c s="182" r="J284"/>
      <c s="208" r="K284"/>
      <c s="182" r="L284"/>
      <c s="182" r="M284"/>
    </row>
    <row customHeight="1" r="285" ht="15.75">
      <c s="28" r="C285"/>
      <c s="164" r="E285"/>
      <c s="159" r="F285"/>
      <c s="160" r="G285"/>
      <c s="177" r="H285"/>
      <c s="208" r="I285"/>
      <c s="182" r="J285"/>
      <c s="178" r="K285"/>
      <c s="177" r="L285"/>
      <c s="177" r="M285"/>
    </row>
    <row customHeight="1" r="286" ht="15.75">
      <c s="28" r="C286"/>
      <c s="164" r="E286"/>
      <c s="159" r="F286"/>
      <c s="160" r="G286"/>
      <c s="177" r="H286"/>
      <c s="208" r="I286"/>
      <c s="182" r="J286"/>
      <c s="178" r="K286"/>
      <c s="177" r="L286"/>
      <c s="177" r="M286"/>
    </row>
    <row customHeight="1" r="287" ht="15.75">
      <c s="28" r="C287"/>
      <c s="164" r="E287"/>
      <c s="159" r="F287"/>
      <c s="160" r="G287"/>
      <c s="177" r="H287"/>
      <c s="208" r="I287"/>
      <c s="182" r="J287"/>
      <c s="178" r="K287"/>
      <c s="177" r="L287"/>
      <c s="177" r="M287"/>
    </row>
    <row customHeight="1" r="288" ht="15.75">
      <c s="155" r="A288">
        <v>73.0</v>
      </c>
      <c s="40" r="B288">
        <v>266.0</v>
      </c>
      <c s="28" r="C288"/>
      <c t="s" s="28" r="D288">
        <v>1508</v>
      </c>
      <c s="216" r="E288">
        <v>38.0</v>
      </c>
      <c s="159" r="F288">
        <v>7.0</v>
      </c>
      <c s="160" r="G288">
        <v>15.5</v>
      </c>
      <c s="177" r="H288">
        <v>28.0</v>
      </c>
      <c s="208" r="I288"/>
      <c s="182" r="J288"/>
      <c s="178" r="K288">
        <v>8.0</v>
      </c>
      <c s="177" r="L288">
        <v>29.0</v>
      </c>
      <c s="177" r="M288">
        <v>36.0</v>
      </c>
    </row>
    <row customHeight="1" r="289" ht="15.75">
      <c s="28" r="C289"/>
      <c s="158" r="E289"/>
      <c s="225" r="G289"/>
      <c s="182" r="H289"/>
      <c s="208" r="I289"/>
      <c s="182" r="J289"/>
      <c s="208" r="K289"/>
      <c s="182" r="L289"/>
      <c s="182" r="M289"/>
    </row>
    <row customHeight="1" r="290" ht="15.75">
      <c s="28" r="C290"/>
      <c s="158" r="E290"/>
      <c s="225" r="G290"/>
      <c s="182" r="H290"/>
      <c s="208" r="I290"/>
      <c s="182" r="J290"/>
      <c s="208" r="K290"/>
      <c s="182" r="L290"/>
      <c s="182" r="M290"/>
    </row>
    <row customHeight="1" r="291" ht="15.75">
      <c s="28" r="C291"/>
      <c s="158" r="E291"/>
      <c s="225" r="G291"/>
      <c s="182" r="H291"/>
      <c s="208" r="I291"/>
      <c s="182" r="J291"/>
      <c s="208" r="K291"/>
      <c s="182" r="L291"/>
      <c s="182" r="M291"/>
    </row>
    <row customHeight="1" r="292" ht="15.75">
      <c s="28" r="C292"/>
      <c s="158" r="E292"/>
      <c s="225" r="G292"/>
      <c s="182" r="H292"/>
      <c s="208" r="I292"/>
      <c s="182" r="J292"/>
      <c s="208" r="K292"/>
      <c s="182" r="L292"/>
      <c s="182" r="M292"/>
    </row>
    <row customHeight="1" r="293" ht="15.75">
      <c s="155" r="A293">
        <v>74.0</v>
      </c>
      <c s="40" r="B293">
        <v>274.0</v>
      </c>
      <c t="s" s="28" r="C293">
        <v>1510</v>
      </c>
      <c t="s" s="28" r="D293">
        <v>1511</v>
      </c>
      <c s="216" r="E293">
        <v>40.0</v>
      </c>
      <c s="159" r="F293">
        <v>8.5</v>
      </c>
      <c s="160" r="G293">
        <v>12.0</v>
      </c>
      <c s="177" r="H293">
        <v>26.0</v>
      </c>
      <c s="208" r="I293"/>
      <c s="182" r="J293"/>
      <c s="178" r="K293">
        <v>7.0</v>
      </c>
      <c s="177" r="L293">
        <v>26.0</v>
      </c>
      <c s="177" r="M293">
        <v>30.5</v>
      </c>
    </row>
    <row customHeight="1" r="294" ht="15.75">
      <c s="28" r="C294"/>
      <c s="158" r="E294"/>
      <c s="225" r="G294"/>
      <c s="182" r="H294"/>
      <c s="208" r="I294"/>
      <c s="182" r="J294"/>
      <c s="208" r="K294"/>
      <c s="182" r="L294"/>
      <c s="182" r="M294"/>
    </row>
    <row customHeight="1" r="295" ht="15.75">
      <c s="28" r="C295"/>
      <c s="158" r="E295"/>
      <c s="225" r="G295"/>
      <c s="182" r="H295"/>
      <c s="208" r="I295"/>
      <c s="182" r="J295"/>
      <c s="208" r="K295"/>
      <c s="182" r="L295"/>
      <c s="182" r="M295"/>
    </row>
    <row customHeight="1" r="296" ht="15.75">
      <c s="28" r="C296"/>
      <c s="158" r="E296"/>
      <c s="225" r="G296"/>
      <c s="182" r="H296"/>
      <c s="208" r="I296"/>
      <c s="182" r="J296"/>
      <c s="208" r="K296"/>
      <c s="182" r="L296"/>
      <c s="182" r="M296"/>
    </row>
    <row customHeight="1" r="297" ht="15.75">
      <c s="28" r="C297"/>
      <c s="158" r="E297"/>
      <c s="225" r="G297"/>
      <c s="182" r="H297"/>
      <c s="208" r="I297"/>
      <c s="182" r="J297"/>
      <c s="208" r="K297"/>
      <c s="182" r="L297"/>
      <c s="182" r="M297"/>
    </row>
    <row customHeight="1" r="298" ht="15.75">
      <c s="155" r="A298">
        <v>75.0</v>
      </c>
      <c s="40" r="B298">
        <v>275.0</v>
      </c>
      <c s="28" r="C298"/>
      <c t="s" s="28" r="D298">
        <v>1515</v>
      </c>
      <c s="158" r="E298"/>
      <c s="214" r="F298"/>
      <c s="225" r="G298"/>
      <c s="182" r="H298"/>
      <c s="208" r="I298"/>
      <c s="182" r="J298"/>
      <c s="208" r="K298"/>
      <c s="182" r="L298"/>
      <c s="182" r="M298"/>
    </row>
    <row customHeight="1" r="299" ht="15.75">
      <c s="155" r="A299">
        <v>76.0</v>
      </c>
      <c s="40" r="B299">
        <v>276.0</v>
      </c>
      <c s="28" r="C299"/>
      <c t="s" s="28" r="D299">
        <v>1519</v>
      </c>
      <c s="216" r="E299">
        <v>37.0</v>
      </c>
      <c s="214" r="F299">
        <v>10.0</v>
      </c>
      <c s="225" r="G299">
        <v>39.0</v>
      </c>
      <c s="182" r="H299">
        <v>37.0</v>
      </c>
      <c s="208" r="I299">
        <v>19.5</v>
      </c>
      <c s="182" r="J299">
        <v>30.0</v>
      </c>
      <c s="208" r="K299">
        <v>6.0</v>
      </c>
      <c s="182" r="L299">
        <v>30.0</v>
      </c>
      <c s="182" r="M299">
        <v>34.0</v>
      </c>
    </row>
    <row customHeight="1" r="300" ht="15.75">
      <c s="28" r="C300"/>
      <c s="158" r="E300"/>
      <c s="225" r="G300">
        <v>39.0</v>
      </c>
      <c s="182" r="H300">
        <v>37.0</v>
      </c>
      <c s="208" r="I300">
        <v>19.5</v>
      </c>
      <c s="182" r="J300">
        <v>30.0</v>
      </c>
      <c s="208" r="K300">
        <v>6.0</v>
      </c>
      <c s="182" r="L300">
        <v>30.0</v>
      </c>
      <c s="182" r="M300">
        <v>34.0</v>
      </c>
    </row>
    <row customHeight="1" r="301" ht="15.75">
      <c s="28" r="C301"/>
      <c s="158" r="E301"/>
      <c s="225" r="G301">
        <v>39.0</v>
      </c>
      <c s="182" r="H301">
        <v>37.0</v>
      </c>
      <c s="208" r="I301">
        <v>19.5</v>
      </c>
      <c s="182" r="J301">
        <v>30.0</v>
      </c>
      <c s="208" r="K301">
        <v>6.0</v>
      </c>
      <c s="182" r="L301">
        <v>30.0</v>
      </c>
      <c s="182" r="M301">
        <v>34.0</v>
      </c>
    </row>
    <row customHeight="1" r="302" ht="15.75">
      <c s="28" r="C302"/>
      <c s="158" r="E302"/>
      <c s="225" r="G302"/>
      <c s="182" r="H302"/>
      <c s="208" r="I302"/>
      <c s="182" r="J302"/>
      <c s="208" r="K302"/>
      <c s="182" r="L302"/>
      <c s="182" r="M302"/>
    </row>
    <row customHeight="1" r="303" ht="15.75">
      <c s="28" r="C303"/>
      <c s="158" r="E303"/>
      <c s="225" r="G303"/>
      <c s="182" r="H303"/>
      <c s="208" r="I303"/>
      <c s="182" r="J303"/>
      <c s="208" r="K303"/>
      <c s="182" r="L303"/>
      <c s="182" r="M303"/>
    </row>
    <row customHeight="1" r="304" ht="15.75">
      <c s="155" r="A304">
        <v>77.0</v>
      </c>
      <c s="40" r="B304">
        <v>277.0</v>
      </c>
      <c s="28" r="C304"/>
      <c t="s" s="28" r="D304">
        <v>1525</v>
      </c>
      <c s="200" r="E304">
        <v>40.0</v>
      </c>
      <c s="214" r="F304">
        <v>2.0</v>
      </c>
      <c s="225" r="G304">
        <v>39.0</v>
      </c>
      <c s="182" r="H304">
        <v>38.0</v>
      </c>
      <c s="208" r="I304">
        <v>19.5</v>
      </c>
      <c s="182" r="J304">
        <v>34.0</v>
      </c>
      <c s="208" r="K304">
        <v>6.0</v>
      </c>
      <c s="182" r="L304">
        <v>34.0</v>
      </c>
      <c s="182" r="M304">
        <v>37.0</v>
      </c>
    </row>
    <row customHeight="1" r="305" ht="15.75">
      <c s="28" r="C305"/>
      <c s="158" r="E305">
        <v>40.0</v>
      </c>
      <c s="225" r="G305">
        <v>39.0</v>
      </c>
      <c s="182" r="H305">
        <v>38.0</v>
      </c>
      <c s="208" r="I305">
        <v>19.5</v>
      </c>
      <c s="182" r="J305">
        <v>34.0</v>
      </c>
      <c s="208" r="K305">
        <v>6.0</v>
      </c>
      <c s="182" r="L305">
        <v>34.0</v>
      </c>
      <c s="182" r="M305">
        <v>37.0</v>
      </c>
    </row>
    <row customHeight="1" r="306" ht="15.75">
      <c s="28" r="C306"/>
      <c s="158" r="E306"/>
      <c s="225" r="G306"/>
      <c s="182" r="H306"/>
      <c s="208" r="I306"/>
      <c s="182" r="J306"/>
      <c s="208" r="K306"/>
      <c s="182" r="L306"/>
      <c s="182" r="M306"/>
    </row>
    <row customHeight="1" r="307" ht="15.75">
      <c s="28" r="C307"/>
      <c s="158" r="E307"/>
      <c s="225" r="G307"/>
      <c s="182" r="H307"/>
      <c s="208" r="I307"/>
      <c s="182" r="J307"/>
      <c s="208" r="K307"/>
      <c s="182" r="L307"/>
      <c s="182" r="M307"/>
    </row>
    <row customHeight="1" r="308" ht="15.75">
      <c s="28" r="C308"/>
      <c s="158" r="E308"/>
      <c s="225" r="G308"/>
      <c s="182" r="H308"/>
      <c s="208" r="I308"/>
      <c s="182" r="J308"/>
      <c s="208" r="K308"/>
      <c s="182" r="L308"/>
      <c s="182" r="M308"/>
    </row>
    <row customHeight="1" r="309" ht="15.75">
      <c s="155" r="A309">
        <v>78.0</v>
      </c>
      <c s="40" r="B309">
        <v>279.0</v>
      </c>
      <c s="28" r="C309"/>
      <c t="s" s="28" r="D309">
        <v>1531</v>
      </c>
      <c s="158" r="E309"/>
      <c s="159" r="F309">
        <v>3.5</v>
      </c>
      <c s="225" r="G309"/>
      <c s="182" r="H309"/>
      <c s="208" r="I309"/>
      <c s="182" r="J309"/>
      <c s="208" r="K309"/>
      <c s="182" r="L309"/>
      <c s="182" r="M309"/>
    </row>
    <row customHeight="1" r="310" ht="15.75">
      <c s="28" r="C310"/>
      <c s="216" r="E310">
        <v>38.0</v>
      </c>
      <c s="160" r="G310">
        <v>13.5</v>
      </c>
      <c s="177" r="H310">
        <v>24.0</v>
      </c>
      <c s="208" r="I310"/>
      <c s="182" r="J310"/>
      <c s="208" r="K310"/>
      <c s="182" r="L310"/>
      <c s="177" r="M310">
        <v>38.0</v>
      </c>
    </row>
    <row customHeight="1" r="311" ht="15.75">
      <c s="28" r="C311"/>
      <c s="158" r="E311"/>
      <c s="225" r="G311"/>
      <c s="182" r="H311"/>
      <c s="208" r="I311"/>
      <c s="182" r="J311"/>
      <c s="208" r="K311"/>
      <c s="182" r="L311"/>
      <c s="182" r="M311"/>
    </row>
    <row customHeight="1" r="312" ht="15.75">
      <c s="28" r="C312"/>
      <c s="158" r="E312"/>
      <c s="225" r="G312"/>
      <c s="182" r="H312"/>
      <c s="208" r="I312"/>
      <c s="182" r="J312"/>
      <c s="208" r="K312"/>
      <c s="182" r="L312"/>
      <c s="182" r="M312"/>
    </row>
    <row customHeight="1" r="313" ht="15.75">
      <c s="28" r="C313"/>
      <c s="158" r="E313"/>
      <c s="225" r="G313"/>
      <c s="182" r="H313"/>
      <c s="208" r="I313"/>
      <c s="182" r="J313"/>
      <c s="208" r="K313"/>
      <c s="182" r="L313"/>
      <c s="182" r="M313"/>
    </row>
    <row customHeight="1" r="314" ht="15.75">
      <c s="155" r="A314">
        <v>79.0</v>
      </c>
      <c s="40" r="B314">
        <v>281.0</v>
      </c>
      <c s="28" r="C314"/>
      <c t="s" s="28" r="D314">
        <v>1534</v>
      </c>
      <c s="158" r="E314">
        <v>39.0</v>
      </c>
      <c s="214" r="F314">
        <v>11.0</v>
      </c>
      <c s="225" r="G314">
        <v>47.0</v>
      </c>
      <c s="182" r="H314">
        <v>40.0</v>
      </c>
      <c s="208" r="I314">
        <v>23.5</v>
      </c>
      <c s="182" r="J314">
        <v>34.0</v>
      </c>
      <c s="208" r="K314">
        <v>6.0</v>
      </c>
      <c s="182" r="L314">
        <v>28.0</v>
      </c>
      <c s="182" r="M314">
        <v>34.0</v>
      </c>
    </row>
    <row customHeight="1" r="315" ht="15.75">
      <c s="28" r="C315"/>
      <c s="200" r="E315">
        <v>39.0</v>
      </c>
      <c s="225" r="G315">
        <v>47.0</v>
      </c>
      <c s="182" r="H315">
        <v>40.0</v>
      </c>
      <c s="208" r="I315">
        <v>23.5</v>
      </c>
      <c s="182" r="J315">
        <v>34.0</v>
      </c>
      <c s="208" r="K315">
        <v>6.0</v>
      </c>
      <c s="182" r="L315">
        <v>28.0</v>
      </c>
      <c s="182" r="M315">
        <v>34.0</v>
      </c>
    </row>
    <row customHeight="1" r="316" ht="15.75">
      <c s="28" r="C316"/>
      <c s="158" r="E316">
        <v>39.0</v>
      </c>
      <c s="225" r="G316">
        <v>47.0</v>
      </c>
      <c s="182" r="H316">
        <v>40.0</v>
      </c>
      <c s="208" r="I316">
        <v>23.5</v>
      </c>
      <c s="182" r="J316">
        <v>34.0</v>
      </c>
      <c s="208" r="K316">
        <v>6.0</v>
      </c>
      <c s="182" r="L316">
        <v>28.0</v>
      </c>
      <c s="182" r="M316">
        <v>34.0</v>
      </c>
    </row>
    <row customHeight="1" r="317" ht="15.75">
      <c s="28" r="C317"/>
      <c s="158" r="E317">
        <v>39.0</v>
      </c>
      <c s="225" r="G317">
        <v>47.0</v>
      </c>
      <c s="182" r="H317">
        <v>40.0</v>
      </c>
      <c s="208" r="I317">
        <v>23.5</v>
      </c>
      <c s="182" r="J317">
        <v>34.0</v>
      </c>
      <c s="208" r="K317">
        <v>6.0</v>
      </c>
      <c s="182" r="L317">
        <v>28.0</v>
      </c>
      <c s="182" r="M317">
        <v>34.0</v>
      </c>
    </row>
    <row customHeight="1" r="318" ht="15.75">
      <c s="28" r="C318"/>
      <c s="164" r="E318"/>
      <c s="160" r="G318"/>
      <c s="177" r="H318"/>
      <c s="208" r="I318"/>
      <c s="182" r="J318"/>
      <c s="178" r="K318"/>
      <c s="177" r="L318"/>
      <c s="177" r="M318"/>
    </row>
    <row customHeight="1" r="319" ht="15.75">
      <c s="155" r="A319">
        <v>80.0</v>
      </c>
      <c s="40" r="B319">
        <v>282.0</v>
      </c>
      <c s="28" r="C319"/>
      <c t="s" s="28" r="D319">
        <v>1543</v>
      </c>
      <c s="164" r="E319">
        <v>36.0</v>
      </c>
      <c s="159" r="F319">
        <v>6.0</v>
      </c>
      <c s="160" r="G319">
        <v>23.0</v>
      </c>
      <c s="177" r="H319">
        <v>32.0</v>
      </c>
      <c s="208" r="I319"/>
      <c s="182" r="J319"/>
      <c s="178" r="K319">
        <v>8.0</v>
      </c>
      <c s="177" r="L319">
        <v>28.0</v>
      </c>
      <c s="177" r="M319">
        <v>35.0</v>
      </c>
    </row>
    <row customHeight="1" r="320" ht="15.75">
      <c t="s" s="292" r="C320">
        <v>1544</v>
      </c>
      <c s="164" r="E320">
        <v>38.0</v>
      </c>
      <c s="159" r="F320">
        <v>3.5</v>
      </c>
      <c s="160" r="G320">
        <v>24.0</v>
      </c>
      <c s="177" r="H320">
        <v>41.0</v>
      </c>
      <c s="208" r="I320"/>
      <c s="182" r="J320"/>
      <c s="178" r="K320">
        <v>9.0</v>
      </c>
      <c s="177" r="L320">
        <v>32.0</v>
      </c>
      <c s="177" r="M320">
        <v>40.0</v>
      </c>
    </row>
    <row customHeight="1" r="321" ht="15.75">
      <c s="293" r="C321"/>
      <c s="158" r="E321"/>
      <c s="214" r="F321"/>
      <c s="225" r="G321"/>
      <c s="182" r="H321"/>
      <c s="208" r="I321"/>
      <c s="182" r="J321"/>
      <c s="208" r="K321"/>
      <c s="182" r="L321"/>
      <c s="182" r="M321"/>
    </row>
    <row customHeight="1" r="322" ht="15.75">
      <c s="293" r="C322"/>
      <c s="158" r="E322"/>
      <c s="214" r="F322"/>
      <c s="225" r="G322"/>
      <c s="182" r="H322"/>
      <c s="208" r="I322"/>
      <c s="182" r="J322"/>
      <c s="208" r="K322"/>
      <c s="182" r="L322"/>
      <c s="182" r="M322"/>
    </row>
    <row customHeight="1" r="323" ht="15.75">
      <c s="293" r="C323"/>
      <c s="294" r="E323">
        <v>40.0</v>
      </c>
      <c s="295" r="F323"/>
      <c s="296" r="G323">
        <v>23.5</v>
      </c>
      <c s="297" r="H323">
        <v>42.0</v>
      </c>
      <c s="298" r="I323"/>
      <c s="299" r="J323"/>
      <c s="296" r="K323">
        <v>6.0</v>
      </c>
      <c s="297" r="L323">
        <v>32.0</v>
      </c>
      <c s="182" r="M323"/>
    </row>
    <row customHeight="1" r="324" ht="15.75">
      <c s="155" r="A324">
        <v>81.0</v>
      </c>
      <c t="s" s="40" r="B324">
        <v>1579</v>
      </c>
      <c s="28" r="C324"/>
      <c t="s" s="28" r="D324">
        <v>1580</v>
      </c>
      <c s="158" r="E324"/>
      <c s="214" r="F324"/>
      <c s="225" r="G324"/>
      <c s="182" r="H324"/>
      <c s="208" r="I324"/>
      <c s="182" r="J324"/>
      <c s="208" r="K324"/>
      <c s="182" r="L324"/>
      <c s="182" r="M324"/>
    </row>
    <row customHeight="1" r="325" ht="15.75">
      <c s="155" r="A325">
        <v>82.0</v>
      </c>
      <c t="s" s="40" r="B325">
        <v>1582</v>
      </c>
      <c s="28" r="C325"/>
      <c t="s" s="28" r="D325">
        <v>1584</v>
      </c>
      <c s="158" r="E325"/>
      <c s="214" r="F325"/>
      <c s="225" r="G325"/>
      <c s="182" r="H325"/>
      <c s="208" r="I325"/>
      <c s="182" r="J325"/>
      <c s="208" r="K325"/>
      <c s="182" r="L325"/>
      <c s="182" r="M325"/>
    </row>
    <row customHeight="1" r="326" ht="15.75">
      <c s="155" r="A326">
        <v>83.0</v>
      </c>
      <c s="40" r="B326">
        <v>289.0</v>
      </c>
      <c s="28" r="C326"/>
      <c t="s" s="28" r="D326">
        <v>1586</v>
      </c>
      <c s="158" r="E326"/>
      <c s="214" r="F326">
        <v>2.0</v>
      </c>
      <c s="225" r="G326"/>
      <c s="182" r="H326"/>
      <c s="208" r="I326"/>
      <c s="182" r="J326"/>
      <c s="208" r="K326"/>
      <c s="182" r="L326"/>
      <c s="182" r="M326"/>
    </row>
    <row customHeight="1" r="327" ht="15.75">
      <c s="28" r="C327"/>
      <c s="158" r="E327"/>
      <c s="225" r="G327"/>
      <c s="182" r="H327"/>
      <c s="208" r="I327"/>
      <c s="182" r="J327"/>
      <c s="208" r="K327"/>
      <c s="182" r="L327"/>
      <c s="182" r="M327"/>
    </row>
    <row customHeight="1" r="328" ht="15.75">
      <c s="28" r="C328"/>
      <c s="158" r="E328"/>
      <c s="225" r="G328"/>
      <c s="182" r="H328"/>
      <c s="208" r="I328"/>
      <c s="182" r="J328"/>
      <c s="208" r="K328"/>
      <c s="182" r="L328"/>
      <c s="182" r="M328"/>
    </row>
    <row customHeight="1" r="329" ht="15.75">
      <c s="28" r="C329"/>
      <c s="158" r="E329"/>
      <c s="225" r="G329"/>
      <c s="182" r="H329"/>
      <c s="208" r="I329"/>
      <c s="182" r="J329"/>
      <c s="208" r="K329"/>
      <c s="182" r="L329"/>
      <c s="182" r="M329"/>
    </row>
    <row customHeight="1" r="330" ht="15.75">
      <c s="28" r="C330"/>
      <c s="216" r="E330">
        <v>37.0</v>
      </c>
      <c s="225" r="G330">
        <v>37.0</v>
      </c>
      <c s="182" r="H330">
        <v>39.0</v>
      </c>
      <c s="208" r="I330">
        <v>18.5</v>
      </c>
      <c s="182" r="J330">
        <v>32.0</v>
      </c>
      <c s="208" r="K330">
        <v>8.0</v>
      </c>
      <c s="182" r="L330">
        <v>29.0</v>
      </c>
      <c s="182" r="M330">
        <v>36.0</v>
      </c>
    </row>
    <row customHeight="1" r="331" ht="15.75">
      <c s="155" r="A331">
        <v>84.0</v>
      </c>
      <c s="40" r="B331">
        <v>292.0</v>
      </c>
      <c s="28" r="C331"/>
      <c t="s" s="28" r="D331">
        <v>1589</v>
      </c>
      <c s="158" r="E331"/>
      <c s="214" r="F331"/>
      <c s="225" r="G331"/>
      <c s="182" r="H331"/>
      <c s="208" r="I331"/>
      <c s="182" r="J331"/>
      <c s="208" r="K331"/>
      <c s="182" r="L331"/>
      <c s="182" r="M331"/>
    </row>
    <row customHeight="1" r="332" ht="15.75">
      <c s="155" r="A332">
        <v>85.0</v>
      </c>
      <c s="40" r="B332">
        <v>293.0</v>
      </c>
      <c s="28" r="C332"/>
      <c t="s" s="28" r="D332">
        <v>1590</v>
      </c>
      <c s="158" r="E332"/>
      <c s="214" r="F332"/>
      <c s="225" r="G332"/>
      <c s="182" r="H332"/>
      <c s="208" r="I332"/>
      <c s="182" r="J332"/>
      <c s="208" r="K332"/>
      <c s="182" r="L332"/>
      <c s="182" r="M332"/>
    </row>
    <row customHeight="1" r="333" ht="15.75">
      <c s="155" r="A333">
        <v>86.0</v>
      </c>
      <c s="40" r="B333">
        <v>294.0</v>
      </c>
      <c s="28" r="C333"/>
      <c t="s" s="28" r="D333">
        <v>1591</v>
      </c>
      <c s="158" r="E333">
        <v>39.0</v>
      </c>
      <c s="214" r="F333">
        <v>6.5</v>
      </c>
      <c s="225" r="G333">
        <v>36.0</v>
      </c>
      <c s="182" r="H333">
        <v>40.0</v>
      </c>
      <c s="208" r="I333">
        <v>18.0</v>
      </c>
      <c s="182" r="J333">
        <v>33.0</v>
      </c>
      <c s="208" r="K333">
        <v>6.0</v>
      </c>
      <c s="182" r="L333">
        <v>34.0</v>
      </c>
      <c s="182" r="M333">
        <v>37.0</v>
      </c>
    </row>
    <row customHeight="1" r="334" ht="15.75">
      <c s="28" r="C334"/>
      <c s="200" r="E334">
        <v>39.0</v>
      </c>
      <c s="225" r="G334">
        <v>36.0</v>
      </c>
      <c s="182" r="H334">
        <v>40.0</v>
      </c>
      <c s="208" r="I334">
        <v>18.0</v>
      </c>
      <c s="182" r="J334">
        <v>33.0</v>
      </c>
      <c s="208" r="K334">
        <v>6.0</v>
      </c>
      <c s="182" r="L334">
        <v>34.0</v>
      </c>
      <c s="182" r="M334">
        <v>37.0</v>
      </c>
    </row>
    <row customHeight="1" r="335" ht="15.75">
      <c s="28" r="C335"/>
      <c s="164" r="E335"/>
      <c s="160" r="G335"/>
      <c s="177" r="H335"/>
      <c s="208" r="I335"/>
      <c s="182" r="J335"/>
      <c s="178" r="K335"/>
      <c s="177" r="L335"/>
      <c s="177" r="M335"/>
    </row>
    <row customHeight="1" r="336" ht="15.75">
      <c s="28" r="C336"/>
      <c s="164" r="E336"/>
      <c s="160" r="G336"/>
      <c s="177" r="H336"/>
      <c s="208" r="I336"/>
      <c s="182" r="J336"/>
      <c s="178" r="K336"/>
      <c s="177" r="L336"/>
      <c s="177" r="M336"/>
    </row>
    <row customHeight="1" r="337" ht="15.75">
      <c s="28" r="C337"/>
      <c s="164" r="E337"/>
      <c s="160" r="G337"/>
      <c s="177" r="H337"/>
      <c s="208" r="I337"/>
      <c s="182" r="J337"/>
      <c s="178" r="K337"/>
      <c s="177" r="L337"/>
      <c s="177" r="M337"/>
    </row>
    <row customHeight="1" r="338" ht="15.75">
      <c s="155" r="A338">
        <v>87.0</v>
      </c>
      <c s="40" r="B338">
        <v>295.0</v>
      </c>
      <c s="28" r="C338"/>
      <c t="s" s="28" r="D338">
        <v>1593</v>
      </c>
      <c s="164" r="E338">
        <v>38.0</v>
      </c>
      <c s="159" r="F338">
        <v>5.5</v>
      </c>
      <c s="160" r="G338">
        <v>23.0</v>
      </c>
      <c s="177" r="H338">
        <v>37.0</v>
      </c>
      <c s="208" r="I338"/>
      <c s="182" r="J338"/>
      <c s="178" r="K338">
        <v>8.0</v>
      </c>
      <c s="177" r="L338">
        <v>29.0</v>
      </c>
      <c s="177" r="M338">
        <v>36.0</v>
      </c>
    </row>
    <row customHeight="1" r="339" ht="15.75">
      <c s="28" r="C339"/>
      <c s="158" r="E339"/>
      <c s="225" r="G339"/>
      <c s="182" r="H339"/>
      <c s="208" r="I339"/>
      <c s="182" r="J339"/>
      <c s="208" r="K339"/>
      <c s="182" r="L339"/>
      <c s="182" r="M339"/>
    </row>
    <row customHeight="1" r="340" ht="15.75">
      <c s="28" r="C340"/>
      <c s="158" r="E340"/>
      <c s="225" r="G340"/>
      <c s="182" r="H340"/>
      <c s="208" r="I340"/>
      <c s="182" r="J340"/>
      <c s="208" r="K340"/>
      <c s="182" r="L340"/>
      <c s="182" r="M340"/>
    </row>
    <row customHeight="1" r="341" ht="15.75">
      <c s="28" r="C341"/>
      <c s="158" r="E341"/>
      <c s="225" r="G341"/>
      <c s="182" r="H341"/>
      <c s="208" r="I341"/>
      <c s="182" r="J341"/>
      <c s="208" r="K341"/>
      <c s="182" r="L341"/>
      <c s="182" r="M341"/>
    </row>
    <row customHeight="1" r="342" ht="15.75">
      <c s="28" r="C342"/>
      <c s="158" r="E342"/>
      <c s="225" r="G342"/>
      <c s="182" r="H342"/>
      <c s="208" r="I342"/>
      <c s="182" r="J342"/>
      <c s="208" r="K342"/>
      <c s="182" r="L342"/>
      <c s="182" r="M342"/>
    </row>
    <row customHeight="1" r="343" ht="15.75">
      <c s="155" r="A343">
        <v>88.0</v>
      </c>
      <c s="40" r="B343">
        <v>296.0</v>
      </c>
      <c s="28" r="C343"/>
      <c t="s" s="28" r="D343">
        <v>1594</v>
      </c>
      <c s="158" r="E343">
        <v>37.0</v>
      </c>
      <c s="214" r="F343">
        <v>8.0</v>
      </c>
      <c s="225" r="G343">
        <v>34.0</v>
      </c>
      <c s="182" r="H343">
        <v>39.0</v>
      </c>
      <c s="208" r="I343">
        <v>17.0</v>
      </c>
      <c s="182" r="J343">
        <v>32.0</v>
      </c>
      <c s="208" r="K343">
        <v>6.0</v>
      </c>
      <c s="182" r="L343">
        <v>28.0</v>
      </c>
      <c s="182" r="M343">
        <v>35.0</v>
      </c>
    </row>
    <row customHeight="1" r="344" ht="15.75">
      <c s="129" r="C344"/>
      <c s="158" r="E344">
        <v>37.0</v>
      </c>
      <c s="225" r="G344">
        <v>34.0</v>
      </c>
      <c s="182" r="H344">
        <v>39.0</v>
      </c>
      <c s="208" r="I344">
        <v>17.0</v>
      </c>
      <c s="182" r="J344">
        <v>32.0</v>
      </c>
      <c s="208" r="K344">
        <v>6.0</v>
      </c>
      <c s="182" r="L344">
        <v>28.0</v>
      </c>
      <c s="182" r="M344">
        <v>35.0</v>
      </c>
    </row>
    <row customHeight="1" r="345" ht="15.75">
      <c s="129" r="C345"/>
      <c s="158" r="E345"/>
      <c s="225" r="G345"/>
      <c s="182" r="H345"/>
      <c s="208" r="I345"/>
      <c s="182" r="J345"/>
      <c s="208" r="K345"/>
      <c s="182" r="L345"/>
      <c s="182" r="M345"/>
    </row>
    <row customHeight="1" r="346" ht="15.75">
      <c s="129" r="C346"/>
      <c s="158" r="E346"/>
      <c s="225" r="G346"/>
      <c s="182" r="H346"/>
      <c s="208" r="I346"/>
      <c s="182" r="J346"/>
      <c s="208" r="K346"/>
      <c s="182" r="L346"/>
      <c s="182" r="M346"/>
    </row>
    <row customHeight="1" r="347" ht="15.75">
      <c s="129" r="C347"/>
      <c s="158" r="E347"/>
      <c s="225" r="G347"/>
      <c s="182" r="H347"/>
      <c s="208" r="I347"/>
      <c s="182" r="J347"/>
      <c s="208" r="K347"/>
      <c s="182" r="L347"/>
      <c s="182" r="M347"/>
    </row>
    <row customHeight="1" r="348" ht="15.75">
      <c s="155" r="A348">
        <v>89.0</v>
      </c>
      <c s="68" r="B348">
        <v>303.0</v>
      </c>
      <c s="129" r="C348"/>
      <c s="129" r="D348"/>
      <c s="158" r="E348"/>
      <c s="214" r="F348"/>
      <c s="225" r="G348"/>
      <c s="182" r="H348"/>
      <c s="208" r="I348"/>
      <c s="182" r="J348"/>
      <c s="208" r="K348"/>
      <c s="182" r="L348"/>
      <c s="182" r="M348"/>
    </row>
    <row customHeight="1" r="349" ht="15.75">
      <c s="155" r="A349">
        <v>90.0</v>
      </c>
      <c s="68" r="B349">
        <v>304.0</v>
      </c>
      <c s="129" r="C349"/>
      <c s="129" r="D349"/>
      <c s="158" r="E349"/>
      <c s="214" r="F349"/>
      <c s="225" r="G349"/>
      <c s="182" r="H349"/>
      <c s="208" r="I349"/>
      <c s="182" r="J349"/>
      <c s="208" r="K349"/>
      <c s="182" r="L349"/>
      <c s="182" r="M349"/>
    </row>
    <row customHeight="1" r="350" ht="15.75">
      <c s="302" r="A350">
        <v>91.0</v>
      </c>
      <c s="61" r="B350">
        <v>305.0</v>
      </c>
      <c s="129" r="C350"/>
      <c t="s" s="303" r="D350">
        <v>1607</v>
      </c>
      <c s="216" r="E350">
        <v>38.0</v>
      </c>
      <c s="304" r="F350">
        <v>5.0</v>
      </c>
      <c s="160" r="G350">
        <v>10.0</v>
      </c>
      <c s="177" r="H350">
        <v>26.0</v>
      </c>
      <c s="208" r="I350"/>
      <c s="182" r="J350"/>
      <c s="208" r="K350"/>
      <c s="182" r="L350"/>
      <c s="177" r="M350">
        <v>35.5</v>
      </c>
    </row>
    <row customHeight="1" r="351" ht="15.75">
      <c s="155" r="A351">
        <v>92.0</v>
      </c>
      <c s="40" r="B351">
        <v>306.0</v>
      </c>
      <c s="129" r="C351"/>
      <c s="129" r="D351"/>
      <c s="129" r="E351"/>
      <c s="214" r="F351"/>
      <c s="225" r="G351"/>
      <c s="182" r="H351"/>
      <c s="208" r="I351"/>
      <c s="182" r="J351"/>
      <c s="208" r="K351"/>
      <c s="182" r="L351"/>
      <c s="182" r="M351"/>
    </row>
    <row customHeight="1" r="352" ht="15.75">
      <c s="155" r="A352">
        <v>93.0</v>
      </c>
      <c s="40" r="B352">
        <v>307.0</v>
      </c>
      <c s="129" r="C352"/>
      <c t="s" s="129" r="D352">
        <v>1622</v>
      </c>
      <c s="200" r="E352">
        <v>40.0</v>
      </c>
      <c s="214" r="F352">
        <v>11.0</v>
      </c>
      <c s="225" r="G352">
        <v>33.0</v>
      </c>
      <c s="182" r="H352">
        <v>40.0</v>
      </c>
      <c s="208" r="I352">
        <v>16.5</v>
      </c>
      <c s="182" r="J352">
        <v>34.0</v>
      </c>
      <c s="208" r="K352">
        <v>6.0</v>
      </c>
      <c s="182" r="L352">
        <v>32.0</v>
      </c>
      <c s="182" r="M352">
        <v>35.0</v>
      </c>
    </row>
    <row customHeight="1" r="353" ht="15.75">
      <c s="129" r="C353"/>
      <c s="129" r="D353"/>
      <c s="158" r="E353"/>
      <c s="225" r="G353"/>
      <c s="182" r="H353"/>
      <c s="208" r="I353"/>
      <c s="182" r="J353"/>
      <c s="208" r="K353"/>
      <c s="182" r="L353"/>
      <c s="182" r="M353"/>
    </row>
    <row customHeight="1" r="354" ht="15.75">
      <c s="129" r="C354"/>
      <c s="129" r="D354"/>
      <c s="158" r="E354"/>
      <c s="225" r="G354"/>
      <c s="182" r="H354"/>
      <c s="208" r="I354"/>
      <c s="182" r="J354"/>
      <c s="208" r="K354"/>
      <c s="182" r="L354"/>
      <c s="182" r="M354"/>
    </row>
    <row customHeight="1" r="355" ht="15.75">
      <c s="129" r="C355"/>
      <c s="129" r="D355"/>
      <c s="158" r="E355"/>
      <c s="225" r="G355"/>
      <c s="182" r="H355"/>
      <c s="208" r="I355"/>
      <c s="182" r="J355"/>
      <c s="208" r="K355"/>
      <c s="182" r="L355"/>
      <c s="182" r="M355"/>
    </row>
    <row customHeight="1" r="356" ht="15.75">
      <c s="129" r="C356"/>
      <c s="129" r="D356"/>
      <c s="158" r="E356"/>
      <c s="225" r="G356"/>
      <c s="182" r="H356"/>
      <c s="208" r="I356"/>
      <c s="182" r="J356"/>
      <c s="208" r="K356"/>
      <c s="182" r="L356"/>
      <c s="182" r="M356"/>
    </row>
    <row customHeight="1" r="357" ht="15.75">
      <c s="155" r="A357">
        <v>94.0</v>
      </c>
      <c s="68" r="B357">
        <v>308.0</v>
      </c>
      <c s="129" r="C357"/>
      <c s="129" r="D357"/>
      <c s="158" r="E357"/>
      <c s="214" r="F357"/>
      <c s="225" r="G357"/>
      <c s="182" r="H357"/>
      <c s="208" r="I357"/>
      <c s="182" r="J357"/>
      <c s="208" r="K357"/>
      <c s="182" r="L357"/>
      <c s="182" r="M357"/>
    </row>
    <row customHeight="1" r="358" ht="15.75">
      <c s="155" r="A358">
        <v>95.0</v>
      </c>
      <c s="40" r="B358">
        <v>309.0</v>
      </c>
      <c s="129" r="C358"/>
      <c s="129" r="D358"/>
      <c s="216" r="E358">
        <v>37.0</v>
      </c>
      <c s="159" r="F358">
        <v>5.0</v>
      </c>
      <c s="160" r="G358">
        <v>9.0</v>
      </c>
      <c s="177" r="H358">
        <v>30.0</v>
      </c>
      <c s="208" r="I358"/>
      <c s="182" r="J358"/>
      <c s="208" r="K358"/>
      <c s="182" r="L358"/>
      <c s="177" r="M358">
        <v>37.0</v>
      </c>
    </row>
    <row customHeight="1" r="359" ht="15.75">
      <c s="155" r="A359">
        <v>96.0</v>
      </c>
      <c s="40" r="B359">
        <v>310.0</v>
      </c>
      <c s="129" r="C359"/>
      <c t="s" s="129" r="D359">
        <v>1630</v>
      </c>
      <c s="200" r="E359">
        <v>38.0</v>
      </c>
      <c s="214" r="F359">
        <v>10.0</v>
      </c>
      <c s="225" r="G359">
        <v>43.0</v>
      </c>
      <c s="182" r="H359">
        <v>40.0</v>
      </c>
      <c s="208" r="I359">
        <v>21.5</v>
      </c>
      <c s="182" r="J359">
        <v>32.0</v>
      </c>
      <c s="208" r="K359">
        <v>6.0</v>
      </c>
      <c s="182" r="L359">
        <v>28.0</v>
      </c>
      <c s="182" r="M359">
        <v>33.0</v>
      </c>
    </row>
    <row customHeight="1" r="360" ht="15.75">
      <c s="129" r="C360"/>
      <c s="158" r="E360"/>
      <c s="225" r="G360"/>
      <c s="182" r="H360"/>
      <c s="208" r="I360"/>
      <c s="182" r="J360"/>
      <c s="208" r="K360"/>
      <c s="182" r="L360"/>
      <c s="182" r="M360"/>
    </row>
    <row customHeight="1" r="361" ht="15.75">
      <c s="129" r="C361"/>
      <c s="158" r="E361"/>
      <c s="225" r="G361"/>
      <c s="182" r="H361"/>
      <c s="208" r="I361"/>
      <c s="182" r="J361"/>
      <c s="208" r="K361"/>
      <c s="182" r="L361"/>
      <c s="182" r="M361"/>
    </row>
    <row customHeight="1" r="362" ht="15.75">
      <c s="129" r="C362"/>
      <c s="158" r="E362"/>
      <c s="225" r="G362"/>
      <c s="182" r="H362"/>
      <c s="208" r="I362"/>
      <c s="182" r="J362"/>
      <c s="208" r="K362"/>
      <c s="182" r="L362"/>
      <c s="182" r="M362"/>
    </row>
    <row customHeight="1" r="363" ht="15.75">
      <c s="129" r="C363"/>
      <c s="158" r="E363"/>
      <c s="225" r="G363"/>
      <c s="182" r="H363"/>
      <c s="208" r="I363"/>
      <c s="182" r="J363"/>
      <c s="208" r="K363"/>
      <c s="182" r="L363"/>
      <c s="182" r="M363"/>
    </row>
    <row customHeight="1" r="364" ht="15.75">
      <c s="155" r="A364">
        <v>97.0</v>
      </c>
      <c s="40" r="B364">
        <v>311.0</v>
      </c>
      <c s="129" r="C364"/>
      <c s="129" r="D364"/>
      <c s="158" r="E364"/>
      <c s="214" r="F364"/>
      <c s="225" r="G364"/>
      <c s="182" r="H364"/>
      <c s="208" r="I364"/>
      <c s="182" r="J364"/>
      <c s="208" r="K364"/>
      <c s="182" r="L364"/>
      <c s="182" r="M364"/>
    </row>
    <row customHeight="1" r="365" ht="15.75">
      <c s="155" r="A365">
        <v>98.0</v>
      </c>
      <c s="40" r="B365">
        <v>313.0</v>
      </c>
      <c s="129" r="C365"/>
      <c s="129" r="D365"/>
      <c s="158" r="E365"/>
      <c s="214" r="F365"/>
      <c s="225" r="G365"/>
      <c s="182" r="H365"/>
      <c s="208" r="I365"/>
      <c s="182" r="J365"/>
      <c s="208" r="K365"/>
      <c s="182" r="L365"/>
      <c s="182" r="M365"/>
    </row>
    <row customHeight="1" r="366" ht="15.75">
      <c s="155" r="A366">
        <v>99.0</v>
      </c>
      <c s="40" r="B366">
        <v>314.0</v>
      </c>
      <c s="129" r="C366"/>
      <c t="s" s="129" r="D366">
        <v>1639</v>
      </c>
      <c s="216" r="E366">
        <v>39.0</v>
      </c>
      <c s="214" r="F366">
        <v>2.0</v>
      </c>
      <c s="225" r="G366">
        <v>39.0</v>
      </c>
      <c s="177" r="H366">
        <v>40.0</v>
      </c>
      <c s="208" r="I366">
        <v>19.5</v>
      </c>
      <c s="182" r="J366">
        <v>34.0</v>
      </c>
      <c s="178" r="K366">
        <v>9.0</v>
      </c>
      <c s="182" r="L366">
        <v>32.0</v>
      </c>
      <c s="182" r="M366">
        <v>35.5</v>
      </c>
    </row>
    <row customHeight="1" r="367" ht="15.75">
      <c s="129" r="C367"/>
      <c s="158" r="E367"/>
      <c s="225" r="G367">
        <v>39.0</v>
      </c>
      <c s="182" r="H367">
        <v>37.0</v>
      </c>
      <c s="208" r="I367">
        <v>19.5</v>
      </c>
      <c s="182" r="J367">
        <v>34.0</v>
      </c>
      <c s="208" r="K367">
        <v>6.0</v>
      </c>
      <c s="182" r="L367">
        <v>32.0</v>
      </c>
      <c s="182" r="M367">
        <v>35.5</v>
      </c>
    </row>
    <row customHeight="1" r="368" ht="15.75">
      <c s="129" r="C368"/>
      <c s="158" r="E368"/>
      <c s="225" r="G368"/>
      <c s="182" r="H368"/>
      <c s="208" r="I368"/>
      <c s="182" r="J368"/>
      <c s="208" r="K368"/>
      <c s="182" r="L368"/>
      <c s="182" r="M368"/>
    </row>
    <row customHeight="1" r="369" ht="15.75">
      <c s="129" r="C369"/>
      <c s="158" r="E369"/>
      <c s="225" r="G369"/>
      <c s="182" r="H369"/>
      <c s="208" r="I369"/>
      <c s="182" r="J369"/>
      <c s="208" r="K369"/>
      <c s="182" r="L369"/>
      <c s="182" r="M369"/>
    </row>
    <row customHeight="1" r="370" ht="15.75">
      <c s="129" r="C370"/>
      <c s="158" r="E370"/>
      <c s="225" r="G370"/>
      <c s="182" r="H370"/>
      <c s="208" r="I370"/>
      <c s="182" r="J370"/>
      <c s="208" r="K370"/>
      <c s="182" r="L370"/>
      <c s="182" r="M370"/>
    </row>
    <row customHeight="1" r="371" ht="15.75">
      <c s="155" r="A371">
        <v>100.0</v>
      </c>
      <c t="s" s="40" r="B371">
        <v>1646</v>
      </c>
      <c s="129" r="C371"/>
      <c t="s" s="28" r="D371">
        <v>1647</v>
      </c>
      <c s="158" r="E371"/>
      <c s="214" r="F371"/>
      <c t="s" s="160" r="G371">
        <v>1648</v>
      </c>
      <c t="s" s="177" r="H371">
        <v>1649</v>
      </c>
      <c t="s" s="160" r="I371">
        <v>1650</v>
      </c>
      <c t="s" s="177" r="J371">
        <v>1651</v>
      </c>
      <c t="s" s="160" r="K371">
        <v>1652</v>
      </c>
      <c t="s" s="177" r="L371">
        <v>1654</v>
      </c>
      <c t="s" s="305" r="M371">
        <v>1655</v>
      </c>
    </row>
    <row customHeight="1" r="372" ht="15.75">
      <c s="155" r="A372">
        <v>101.0</v>
      </c>
      <c t="s" s="306" r="B372">
        <v>1664</v>
      </c>
      <c t="s" s="28" r="C372">
        <v>1670</v>
      </c>
      <c t="s" s="129" r="D372">
        <v>1671</v>
      </c>
      <c s="200" r="E372">
        <v>39.0</v>
      </c>
      <c s="214" r="F372">
        <v>3.0</v>
      </c>
      <c s="225" r="G372">
        <v>25.0</v>
      </c>
      <c s="182" r="H372">
        <v>36.0</v>
      </c>
      <c s="208" r="I372">
        <v>12.5</v>
      </c>
      <c s="182" r="J372">
        <v>31.0</v>
      </c>
      <c s="208" r="K372">
        <v>6.0</v>
      </c>
      <c s="182" r="L372">
        <v>34.0</v>
      </c>
      <c s="182" r="M372">
        <v>39.0</v>
      </c>
    </row>
    <row customHeight="1" r="373" ht="15.75">
      <c s="129" r="C373"/>
      <c s="158" r="E373"/>
      <c s="225" r="G373"/>
      <c s="182" r="H373"/>
      <c s="208" r="I373"/>
      <c s="182" r="J373"/>
      <c s="208" r="K373"/>
      <c s="182" r="L373"/>
      <c s="182" r="M373"/>
    </row>
    <row customHeight="1" r="374" ht="15.75">
      <c s="129" r="C374"/>
      <c s="158" r="E374"/>
      <c s="225" r="G374"/>
      <c s="182" r="H374"/>
      <c s="208" r="I374"/>
      <c s="182" r="J374"/>
      <c s="208" r="K374"/>
      <c s="182" r="L374"/>
      <c s="182" r="M374"/>
    </row>
    <row customHeight="1" r="375" ht="15.75">
      <c s="129" r="C375"/>
      <c s="158" r="E375"/>
      <c s="225" r="G375"/>
      <c s="182" r="H375"/>
      <c s="208" r="I375"/>
      <c s="182" r="J375"/>
      <c s="208" r="K375"/>
      <c s="182" r="L375"/>
      <c s="182" r="M375"/>
    </row>
    <row customHeight="1" r="376" ht="15.75">
      <c s="129" r="C376"/>
      <c s="158" r="E376"/>
      <c s="225" r="G376"/>
      <c s="182" r="H376"/>
      <c s="208" r="I376"/>
      <c s="182" r="J376"/>
      <c s="208" r="K376"/>
      <c s="182" r="L376"/>
      <c s="182" r="M376"/>
    </row>
    <row customHeight="1" r="377" ht="15.75">
      <c s="155" r="A377">
        <v>102.0</v>
      </c>
      <c s="40" r="B377">
        <v>316.0</v>
      </c>
      <c s="129" r="C377"/>
      <c t="s" s="129" r="D377">
        <v>1677</v>
      </c>
      <c s="200" r="E377">
        <v>38.0</v>
      </c>
      <c s="214" r="F377">
        <v>2.0</v>
      </c>
      <c s="225" r="G377">
        <v>20.0</v>
      </c>
      <c s="182" r="H377">
        <v>32.0</v>
      </c>
      <c s="208" r="I377">
        <v>10.0</v>
      </c>
      <c s="182" r="J377">
        <v>30.0</v>
      </c>
      <c s="208" r="K377">
        <v>5.0</v>
      </c>
      <c s="182" r="L377">
        <v>36.0</v>
      </c>
      <c s="182" r="M377">
        <v>38.0</v>
      </c>
    </row>
    <row customHeight="1" r="378" ht="15.75">
      <c s="129" r="C378"/>
      <c s="200" r="E378">
        <v>39.0</v>
      </c>
      <c s="225" r="G378">
        <v>20.0</v>
      </c>
      <c s="182" r="H378">
        <v>34.0</v>
      </c>
      <c s="208" r="I378">
        <v>10.0</v>
      </c>
      <c s="182" r="J378">
        <v>32.0</v>
      </c>
      <c s="208" r="K378">
        <v>5.0</v>
      </c>
      <c s="182" r="L378">
        <v>36.0</v>
      </c>
      <c s="182" r="M378">
        <v>38.0</v>
      </c>
    </row>
    <row customHeight="1" r="379" ht="15.75">
      <c s="28" r="C379"/>
      <c s="158" r="E379"/>
      <c s="225" r="G379"/>
      <c s="182" r="H379"/>
      <c s="208" r="I379"/>
      <c s="182" r="J379"/>
      <c s="208" r="K379"/>
      <c s="182" r="L379"/>
      <c s="182" r="M379"/>
    </row>
    <row customHeight="1" r="380" ht="15.75">
      <c s="28" r="C380"/>
      <c s="164" r="E380">
        <v>219.0</v>
      </c>
      <c s="225" r="G380"/>
      <c s="182" r="H380"/>
      <c s="208" r="I380"/>
      <c s="182" r="J380"/>
      <c s="208" r="K380"/>
      <c s="182" r="L380"/>
      <c s="182" r="M380"/>
    </row>
    <row customHeight="1" r="381" ht="15.75">
      <c s="28" r="C381"/>
      <c s="164" r="E381">
        <v>307.0</v>
      </c>
      <c s="225" r="G381"/>
      <c s="182" r="H381"/>
      <c s="208" r="I381"/>
      <c s="182" r="J381"/>
      <c s="208" r="K381"/>
      <c s="182" r="L381"/>
      <c s="182" r="M381"/>
    </row>
    <row customHeight="1" r="382" ht="15.75">
      <c s="155" r="A382">
        <v>103.0</v>
      </c>
      <c t="s" s="40" r="B382">
        <v>1680</v>
      </c>
      <c s="129" r="C382"/>
      <c t="s" s="129" r="D382">
        <v>1681</v>
      </c>
      <c s="158" r="E382"/>
      <c s="214" r="F382"/>
      <c s="225" r="G382"/>
      <c s="182" r="H382"/>
      <c s="208" r="I382"/>
      <c s="182" r="J382"/>
      <c s="208" r="K382"/>
      <c s="182" r="L382"/>
      <c s="182" r="M382"/>
    </row>
    <row customHeight="1" r="383" ht="15.75">
      <c s="155" r="A383">
        <v>104.0</v>
      </c>
      <c s="40" r="B383">
        <v>320.0</v>
      </c>
      <c s="129" r="C383"/>
      <c t="s" s="129" r="D383">
        <v>1684</v>
      </c>
      <c s="200" r="E383">
        <v>38.0</v>
      </c>
      <c s="214" r="F383">
        <v>12.0</v>
      </c>
      <c s="225" r="G383">
        <v>15.5</v>
      </c>
      <c s="182" r="H383">
        <v>29.0</v>
      </c>
      <c s="208" r="I383">
        <v>7.5</v>
      </c>
      <c s="182" r="J383">
        <v>28.0</v>
      </c>
      <c s="208" r="K383">
        <v>5.0</v>
      </c>
      <c s="182" r="L383">
        <v>34.0</v>
      </c>
      <c s="182" r="M383">
        <v>33.0</v>
      </c>
    </row>
    <row customHeight="1" r="384" ht="15.75">
      <c s="129" r="C384"/>
      <c s="158" r="E384"/>
      <c s="225" r="G384"/>
      <c s="182" r="H384"/>
      <c s="208" r="I384"/>
      <c s="182" r="J384"/>
      <c s="208" r="K384"/>
      <c s="182" r="L384"/>
      <c s="182" r="M384"/>
    </row>
    <row customHeight="1" r="385" ht="15.75">
      <c s="129" r="C385"/>
      <c s="158" r="E385"/>
      <c s="225" r="G385"/>
      <c s="182" r="H385"/>
      <c s="208" r="I385"/>
      <c s="182" r="J385"/>
      <c s="208" r="K385"/>
      <c s="182" r="L385"/>
      <c s="182" r="M385"/>
    </row>
    <row customHeight="1" r="386" ht="15.75">
      <c s="129" r="C386"/>
      <c s="158" r="E386"/>
      <c s="225" r="G386"/>
      <c s="182" r="H386"/>
      <c s="208" r="I386"/>
      <c s="182" r="J386"/>
      <c s="208" r="K386"/>
      <c s="182" r="L386"/>
      <c s="182" r="M386"/>
    </row>
    <row customHeight="1" r="387" ht="15.75">
      <c s="129" r="C387"/>
      <c s="158" r="E387"/>
      <c s="225" r="G387"/>
      <c s="182" r="H387"/>
      <c s="208" r="I387"/>
      <c s="182" r="J387"/>
      <c s="208" r="K387"/>
      <c s="182" r="L387"/>
      <c s="182" r="M387"/>
    </row>
    <row customHeight="1" r="388" ht="15.75">
      <c s="155" r="A388">
        <v>105.0</v>
      </c>
      <c s="40" r="B388">
        <v>321.0</v>
      </c>
      <c s="129" r="C388"/>
      <c s="129" r="D388"/>
      <c s="158" r="E388"/>
      <c s="214" r="F388"/>
      <c s="225" r="G388"/>
      <c s="182" r="H388"/>
      <c s="208" r="I388"/>
      <c s="182" r="J388"/>
      <c s="208" r="K388"/>
      <c s="182" r="L388"/>
      <c s="182" r="M388"/>
    </row>
    <row customHeight="1" r="389" ht="15.75">
      <c s="155" r="A389">
        <v>106.0</v>
      </c>
      <c s="40" r="B389">
        <v>322.0</v>
      </c>
      <c s="129" r="C389"/>
      <c t="s" s="129" r="D389">
        <v>1690</v>
      </c>
      <c s="216" r="E389">
        <v>37.0</v>
      </c>
      <c s="214" r="F389">
        <v>9.0</v>
      </c>
      <c s="160" r="G389">
        <v>33.0</v>
      </c>
      <c s="177" r="H389">
        <v>44.0</v>
      </c>
      <c s="208" r="I389"/>
      <c s="182" r="J389"/>
      <c s="178" r="K389">
        <v>7.0</v>
      </c>
      <c s="182" r="L389">
        <v>28.0</v>
      </c>
      <c s="182" r="M389">
        <v>34.0</v>
      </c>
    </row>
    <row customHeight="1" r="390" ht="15.75">
      <c s="129" r="C390"/>
      <c s="158" r="E390"/>
      <c s="225" r="G390">
        <v>32.0</v>
      </c>
      <c s="182" r="H390">
        <v>40.0</v>
      </c>
      <c s="208" r="I390">
        <v>16.0</v>
      </c>
      <c s="182" r="J390">
        <v>32.0</v>
      </c>
      <c s="208" r="K390">
        <v>6.0</v>
      </c>
      <c s="182" r="L390">
        <v>28.0</v>
      </c>
      <c s="182" r="M390">
        <v>34.0</v>
      </c>
    </row>
    <row customHeight="1" r="391" ht="15.75">
      <c s="129" r="C391"/>
      <c s="158" r="E391"/>
      <c s="225" r="G391"/>
      <c s="182" r="H391"/>
      <c s="208" r="I391"/>
      <c s="182" r="J391"/>
      <c s="208" r="K391"/>
      <c s="182" r="L391"/>
      <c s="182" r="M391"/>
    </row>
    <row customHeight="1" r="392" ht="15.75">
      <c s="129" r="C392"/>
      <c s="158" r="E392"/>
      <c s="225" r="G392"/>
      <c s="182" r="H392"/>
      <c s="208" r="I392"/>
      <c s="182" r="J392"/>
      <c s="208" r="K392"/>
      <c s="182" r="L392"/>
      <c s="182" r="M392"/>
    </row>
    <row customHeight="1" r="393" ht="15.75">
      <c s="129" r="C393"/>
      <c s="158" r="E393"/>
      <c s="225" r="G393"/>
      <c s="182" r="H393"/>
      <c s="208" r="I393"/>
      <c s="182" r="J393"/>
      <c s="208" r="K393"/>
      <c s="182" r="L393"/>
      <c s="182" r="M393"/>
    </row>
    <row customHeight="1" r="394" ht="15.75">
      <c s="155" r="A394">
        <v>107.0</v>
      </c>
      <c s="40" r="B394">
        <v>323.0</v>
      </c>
      <c s="129" r="C394"/>
      <c t="s" s="129" r="D394">
        <v>1696</v>
      </c>
      <c s="200" r="E394">
        <v>40.0</v>
      </c>
      <c s="214" r="F394">
        <v>9.5</v>
      </c>
      <c s="225" r="G394">
        <v>35.0</v>
      </c>
      <c s="182" r="H394">
        <v>40.0</v>
      </c>
      <c s="208" r="I394">
        <v>17.0</v>
      </c>
      <c s="182" r="J394">
        <v>34.0</v>
      </c>
      <c s="208" r="K394">
        <v>6.0</v>
      </c>
      <c s="182" r="L394">
        <v>32.0</v>
      </c>
      <c s="182" r="M394">
        <v>36.0</v>
      </c>
    </row>
    <row customHeight="1" r="395" ht="15.75">
      <c s="129" r="C395"/>
      <c s="158" r="E395">
        <v>40.0</v>
      </c>
      <c s="225" r="G395">
        <v>35.0</v>
      </c>
      <c s="182" r="H395">
        <v>40.0</v>
      </c>
      <c s="208" r="I395">
        <v>17.0</v>
      </c>
      <c s="182" r="J395">
        <v>34.0</v>
      </c>
      <c s="208" r="K395">
        <v>6.0</v>
      </c>
      <c s="182" r="L395">
        <v>32.0</v>
      </c>
      <c s="182" r="M395">
        <v>36.0</v>
      </c>
    </row>
    <row customHeight="1" r="396" ht="15.75">
      <c s="129" r="C396"/>
      <c s="158" r="E396"/>
      <c s="225" r="G396"/>
      <c s="182" r="H396"/>
      <c s="208" r="I396"/>
      <c s="182" r="J396"/>
      <c s="208" r="K396"/>
      <c s="182" r="L396"/>
      <c s="182" r="M396"/>
    </row>
    <row customHeight="1" r="397" ht="15.75">
      <c s="129" r="C397"/>
      <c s="158" r="E397"/>
      <c s="225" r="G397"/>
      <c s="182" r="H397"/>
      <c s="208" r="I397"/>
      <c s="182" r="J397"/>
      <c s="208" r="K397"/>
      <c s="182" r="L397"/>
      <c s="182" r="M397"/>
    </row>
    <row customHeight="1" r="398" ht="15.75">
      <c s="129" r="C398"/>
      <c s="158" r="E398"/>
      <c s="225" r="G398"/>
      <c s="182" r="H398"/>
      <c s="208" r="I398"/>
      <c s="182" r="J398"/>
      <c s="208" r="K398"/>
      <c s="182" r="L398"/>
      <c s="182" r="M398"/>
    </row>
    <row customHeight="1" r="399" ht="15.75">
      <c s="155" r="A399">
        <v>108.0</v>
      </c>
      <c s="40" r="B399">
        <v>324.0</v>
      </c>
      <c s="129" r="C399"/>
      <c t="s" s="129" r="D399">
        <v>1702</v>
      </c>
      <c s="200" r="E399">
        <v>39.0</v>
      </c>
      <c s="214" r="F399">
        <v>10.5</v>
      </c>
      <c s="225" r="G399">
        <v>42.0</v>
      </c>
      <c s="182" r="H399">
        <v>40.0</v>
      </c>
      <c s="208" r="I399">
        <v>21.0</v>
      </c>
      <c s="182" r="J399">
        <v>34.0</v>
      </c>
      <c s="208" r="K399">
        <v>6.0</v>
      </c>
      <c s="182" r="L399">
        <v>30.0</v>
      </c>
      <c s="182" r="M399">
        <v>35.0</v>
      </c>
    </row>
    <row customHeight="1" r="400" ht="15.75">
      <c s="129" r="C400"/>
      <c s="129" r="D400"/>
      <c s="158" r="E400"/>
      <c s="225" r="G400"/>
      <c s="182" r="H400"/>
      <c s="208" r="I400"/>
      <c s="182" r="J400"/>
      <c s="208" r="K400"/>
      <c s="182" r="L400"/>
      <c s="182" r="M400"/>
    </row>
    <row customHeight="1" r="401" ht="15.75">
      <c s="129" r="C401"/>
      <c s="129" r="D401"/>
      <c s="158" r="E401"/>
      <c s="225" r="G401"/>
      <c s="182" r="H401"/>
      <c s="208" r="I401"/>
      <c s="182" r="J401"/>
      <c s="208" r="K401"/>
      <c s="182" r="L401"/>
      <c s="182" r="M401"/>
    </row>
    <row customHeight="1" r="402" ht="15.75">
      <c s="129" r="C402"/>
      <c s="129" r="D402"/>
      <c s="158" r="E402"/>
      <c s="225" r="G402"/>
      <c s="182" r="H402"/>
      <c s="208" r="I402"/>
      <c s="182" r="J402"/>
      <c s="208" r="K402"/>
      <c s="182" r="L402"/>
      <c s="182" r="M402"/>
    </row>
    <row customHeight="1" r="403" ht="15.75">
      <c s="129" r="C403"/>
      <c s="129" r="D403"/>
      <c s="158" r="E403"/>
      <c s="225" r="G403"/>
      <c s="182" r="H403"/>
      <c s="208" r="I403"/>
      <c s="182" r="J403"/>
      <c s="208" r="K403"/>
      <c s="182" r="L403"/>
      <c s="182" r="M403"/>
    </row>
    <row customHeight="1" r="404" ht="15.75">
      <c s="155" r="A404">
        <v>109.0</v>
      </c>
      <c t="s" s="40" r="B404">
        <v>1708</v>
      </c>
      <c s="129" r="C404"/>
      <c t="s" s="129" r="D404">
        <v>1709</v>
      </c>
      <c s="158" r="E404"/>
      <c s="214" r="F404"/>
      <c s="225" r="G404"/>
      <c s="182" r="H404"/>
      <c s="208" r="I404"/>
      <c s="182" r="J404"/>
      <c s="208" r="K404"/>
      <c s="182" r="L404"/>
      <c s="182" r="M404"/>
    </row>
    <row customHeight="1" r="405" ht="15.75">
      <c s="155" r="A405">
        <v>110.0</v>
      </c>
      <c s="40" r="B405">
        <v>326.0</v>
      </c>
      <c s="129" r="C405"/>
      <c t="s" s="129" r="D405">
        <v>1710</v>
      </c>
      <c s="158" r="E405">
        <v>38.0</v>
      </c>
      <c s="214" r="F405">
        <v>2.0</v>
      </c>
      <c s="225" r="G405">
        <v>31.0</v>
      </c>
      <c s="182" r="H405">
        <v>40.0</v>
      </c>
      <c s="208" r="I405">
        <v>15.5</v>
      </c>
      <c s="182" r="J405">
        <v>30.0</v>
      </c>
      <c s="208" r="K405">
        <v>6.0</v>
      </c>
      <c s="182" r="L405">
        <v>34.0</v>
      </c>
      <c s="182" r="M405">
        <v>37.0</v>
      </c>
    </row>
    <row customHeight="1" r="406" ht="15.75">
      <c s="129" r="C406"/>
      <c s="158" r="E406">
        <v>38.0</v>
      </c>
      <c s="225" r="G406">
        <v>31.0</v>
      </c>
      <c s="182" r="H406">
        <v>40.0</v>
      </c>
      <c s="208" r="I406">
        <v>15.5</v>
      </c>
      <c s="182" r="J406">
        <v>30.0</v>
      </c>
      <c s="208" r="K406">
        <v>6.0</v>
      </c>
      <c s="182" r="L406">
        <v>34.0</v>
      </c>
      <c s="182" r="M406">
        <v>37.0</v>
      </c>
    </row>
    <row customHeight="1" r="407" ht="15.75">
      <c s="129" r="C407"/>
      <c s="158" r="E407"/>
      <c s="225" r="G407"/>
      <c s="182" r="H407"/>
      <c s="208" r="I407"/>
      <c s="182" r="J407"/>
      <c s="208" r="K407"/>
      <c s="182" r="L407"/>
      <c s="182" r="M407"/>
    </row>
    <row customHeight="1" r="408" ht="15.75">
      <c s="129" r="C408"/>
      <c s="158" r="E408"/>
      <c s="225" r="G408"/>
      <c s="182" r="H408"/>
      <c s="208" r="I408"/>
      <c s="182" r="J408"/>
      <c s="208" r="K408"/>
      <c s="182" r="L408"/>
      <c s="182" r="M408"/>
    </row>
    <row customHeight="1" r="409" ht="15.75">
      <c s="129" r="C409"/>
      <c s="158" r="E409"/>
      <c s="225" r="G409"/>
      <c s="182" r="H409"/>
      <c s="208" r="I409"/>
      <c s="182" r="J409"/>
      <c s="208" r="K409"/>
      <c s="182" r="L409"/>
      <c s="182" r="M409"/>
    </row>
    <row customHeight="1" r="410" ht="15.75">
      <c s="155" r="A410">
        <v>111.0</v>
      </c>
      <c s="40" r="B410">
        <v>327.0</v>
      </c>
      <c s="129" r="C410"/>
      <c t="s" s="129" r="D410">
        <v>1716</v>
      </c>
      <c s="200" r="E410">
        <v>40.0</v>
      </c>
      <c s="214" r="F410">
        <v>2.0</v>
      </c>
      <c s="225" r="G410">
        <v>42.0</v>
      </c>
      <c s="182" r="H410">
        <v>40.0</v>
      </c>
      <c s="208" r="I410">
        <v>21.0</v>
      </c>
      <c s="182" r="J410">
        <v>35.0</v>
      </c>
      <c s="208" r="K410">
        <v>6.0</v>
      </c>
      <c s="182" r="L410">
        <v>36.0</v>
      </c>
      <c s="182" r="M410">
        <v>38.0</v>
      </c>
    </row>
    <row customHeight="1" r="411" ht="15.75">
      <c s="129" r="C411"/>
      <c s="158" r="E411">
        <v>40.0</v>
      </c>
      <c s="225" r="G411">
        <v>42.0</v>
      </c>
      <c s="182" r="H411">
        <v>40.0</v>
      </c>
      <c s="208" r="I411">
        <v>21.0</v>
      </c>
      <c s="182" r="J411">
        <v>35.0</v>
      </c>
      <c s="208" r="K411">
        <v>6.0</v>
      </c>
      <c s="182" r="L411">
        <v>36.0</v>
      </c>
      <c s="182" r="M411">
        <v>38.0</v>
      </c>
    </row>
    <row customHeight="1" r="412" ht="15.75">
      <c s="292" r="C412"/>
      <c s="164" r="E412"/>
      <c s="160" r="G412"/>
      <c s="177" r="H412"/>
      <c s="208" r="I412"/>
      <c s="182" r="J412"/>
      <c s="178" r="K412"/>
      <c s="177" r="L412"/>
      <c s="177" r="M412"/>
    </row>
    <row customHeight="1" r="413" ht="15.75">
      <c s="292" r="C413"/>
      <c s="164" r="E413"/>
      <c s="160" r="G413"/>
      <c s="177" r="H413"/>
      <c s="208" r="I413"/>
      <c s="182" r="J413"/>
      <c s="178" r="K413"/>
      <c s="177" r="L413"/>
      <c s="177" r="M413"/>
    </row>
    <row customHeight="1" r="414" ht="15.75">
      <c s="292" r="C414"/>
      <c s="164" r="E414"/>
      <c s="160" r="G414"/>
      <c s="177" r="H414"/>
      <c s="208" r="I414"/>
      <c s="182" r="J414"/>
      <c s="178" r="K414"/>
      <c s="177" r="L414"/>
      <c s="177" r="M414"/>
    </row>
    <row customHeight="1" r="415" ht="15.75">
      <c s="155" r="A415">
        <v>112.0</v>
      </c>
      <c s="40" r="B415">
        <v>328.0</v>
      </c>
      <c t="s" s="292" r="C415">
        <v>1721</v>
      </c>
      <c t="s" s="129" r="D415">
        <v>1722</v>
      </c>
      <c s="216" r="E415">
        <v>38.0</v>
      </c>
      <c s="159" r="F415">
        <v>1.5</v>
      </c>
      <c s="160" r="G415">
        <v>24.0</v>
      </c>
      <c s="177" r="H415">
        <v>35.0</v>
      </c>
      <c s="208" r="I415"/>
      <c s="182" r="J415"/>
      <c s="178" r="K415">
        <v>10.0</v>
      </c>
      <c s="177" r="L415">
        <v>30.0</v>
      </c>
      <c s="177" r="M415">
        <v>36.0</v>
      </c>
    </row>
    <row customHeight="1" r="416" ht="15.75">
      <c s="129" r="C416"/>
      <c s="158" r="E416"/>
      <c s="225" r="G416"/>
      <c s="182" r="H416"/>
      <c s="208" r="I416"/>
      <c s="182" r="J416"/>
      <c s="208" r="K416"/>
      <c s="182" r="L416"/>
      <c s="182" r="M416"/>
    </row>
    <row customHeight="1" r="417" ht="15.75">
      <c s="129" r="C417"/>
      <c s="158" r="E417"/>
      <c s="225" r="G417"/>
      <c s="182" r="H417"/>
      <c s="208" r="I417"/>
      <c s="182" r="J417"/>
      <c s="208" r="K417"/>
      <c s="182" r="L417"/>
      <c s="182" r="M417"/>
    </row>
    <row customHeight="1" r="418" ht="15.75">
      <c s="129" r="C418"/>
      <c s="158" r="E418"/>
      <c s="225" r="G418"/>
      <c s="182" r="H418"/>
      <c s="208" r="I418"/>
      <c s="182" r="J418"/>
      <c s="208" r="K418"/>
      <c s="182" r="L418"/>
      <c s="182" r="M418"/>
    </row>
    <row customHeight="1" r="419" ht="15.75">
      <c s="129" r="C419"/>
      <c s="158" r="E419"/>
      <c s="225" r="G419"/>
      <c s="182" r="H419"/>
      <c s="208" r="I419"/>
      <c s="182" r="J419"/>
      <c s="208" r="K419"/>
      <c s="182" r="L419"/>
      <c s="182" r="M419"/>
    </row>
    <row customHeight="1" r="420" ht="15.75">
      <c s="155" r="A420">
        <v>113.0</v>
      </c>
      <c s="40" r="B420">
        <v>329.0</v>
      </c>
      <c s="129" r="C420"/>
      <c t="s" s="129" r="D420">
        <v>1730</v>
      </c>
      <c s="158" r="E420">
        <v>37.0</v>
      </c>
      <c s="214" r="F420">
        <v>4.0</v>
      </c>
      <c s="225" r="G420">
        <v>45.0</v>
      </c>
      <c s="182" r="H420">
        <v>40.0</v>
      </c>
      <c s="208" r="I420">
        <v>22.5</v>
      </c>
      <c s="182" r="J420">
        <v>35.0</v>
      </c>
      <c s="208" r="K420">
        <v>6.0</v>
      </c>
      <c s="182" r="L420">
        <v>34.0</v>
      </c>
      <c s="182" r="M420">
        <v>37.0</v>
      </c>
    </row>
    <row customHeight="1" r="421" ht="15.75">
      <c s="129" r="C421"/>
      <c s="200" r="E421">
        <v>37.0</v>
      </c>
      <c s="225" r="G421">
        <v>45.0</v>
      </c>
      <c s="182" r="H421">
        <v>40.0</v>
      </c>
      <c s="208" r="I421">
        <v>22.5</v>
      </c>
      <c s="182" r="J421">
        <v>35.0</v>
      </c>
      <c s="208" r="K421">
        <v>6.0</v>
      </c>
      <c s="182" r="L421">
        <v>34.0</v>
      </c>
      <c s="182" r="M421">
        <v>37.0</v>
      </c>
    </row>
    <row customHeight="1" r="422" ht="15.75">
      <c s="129" r="C422"/>
      <c s="164" r="E422"/>
      <c s="225" r="G422"/>
      <c s="182" r="H422"/>
      <c s="208" r="I422"/>
      <c s="182" r="J422"/>
      <c s="208" r="K422"/>
      <c s="182" r="L422"/>
      <c s="182" r="M422"/>
    </row>
    <row customHeight="1" r="423" ht="15.75">
      <c s="129" r="C423"/>
      <c s="164" r="E423"/>
      <c s="225" r="G423"/>
      <c s="182" r="H423"/>
      <c s="208" r="I423"/>
      <c s="182" r="J423"/>
      <c s="208" r="K423"/>
      <c s="182" r="L423"/>
      <c s="182" r="M423"/>
    </row>
    <row customHeight="1" r="424" ht="15.75">
      <c s="129" r="C424"/>
      <c s="164" r="E424"/>
      <c s="225" r="G424"/>
      <c s="182" r="H424"/>
      <c s="208" r="I424"/>
      <c s="182" r="J424"/>
      <c s="208" r="K424"/>
      <c s="182" r="L424"/>
      <c s="182" r="M424"/>
    </row>
    <row customHeight="1" r="425" ht="15.75">
      <c s="155" r="A425">
        <v>114.0</v>
      </c>
      <c s="40" r="B425">
        <v>330.0</v>
      </c>
      <c s="129" r="C425"/>
      <c t="s" s="129" r="D425">
        <v>1736</v>
      </c>
      <c s="216" r="E425">
        <v>39.0</v>
      </c>
      <c s="214" r="F425">
        <v>8.0</v>
      </c>
      <c s="225" r="G425">
        <v>39.0</v>
      </c>
      <c s="182" r="H425">
        <v>37.0</v>
      </c>
      <c s="208" r="I425">
        <v>19.0</v>
      </c>
      <c s="182" r="J425">
        <v>32.0</v>
      </c>
      <c s="208" r="K425"/>
      <c s="182" r="L425">
        <v>28.0</v>
      </c>
      <c s="182" r="M425">
        <v>36.0</v>
      </c>
    </row>
    <row customHeight="1" r="426" ht="15.75">
      <c s="129" r="C426"/>
      <c s="158" r="E426"/>
      <c s="225" r="G426"/>
      <c s="182" r="H426"/>
      <c s="208" r="I426"/>
      <c s="182" r="J426"/>
      <c s="208" r="K426"/>
      <c s="182" r="L426"/>
      <c s="182" r="M426"/>
    </row>
    <row customHeight="1" r="427" ht="15.75">
      <c s="129" r="C427"/>
      <c s="158" r="E427"/>
      <c s="225" r="G427"/>
      <c s="182" r="H427"/>
      <c s="208" r="I427"/>
      <c s="182" r="J427"/>
      <c s="208" r="K427"/>
      <c s="182" r="L427"/>
      <c s="182" r="M427"/>
    </row>
    <row customHeight="1" r="428" ht="15.75">
      <c s="129" r="C428"/>
      <c s="158" r="E428"/>
      <c s="225" r="G428"/>
      <c s="182" r="H428"/>
      <c s="208" r="I428"/>
      <c s="182" r="J428"/>
      <c s="208" r="K428"/>
      <c s="182" r="L428"/>
      <c s="182" r="M428"/>
    </row>
    <row customHeight="1" r="429" ht="15.75">
      <c s="129" r="C429"/>
      <c s="158" r="E429"/>
      <c s="225" r="G429"/>
      <c s="182" r="H429"/>
      <c s="208" r="I429"/>
      <c s="182" r="J429"/>
      <c s="208" r="K429"/>
      <c s="182" r="L429"/>
      <c s="182" r="M429"/>
    </row>
    <row customHeight="1" r="430" ht="15.75">
      <c s="155" r="A430">
        <v>115.0</v>
      </c>
      <c t="s" s="40" r="B430">
        <v>1739</v>
      </c>
      <c s="129" r="C430"/>
      <c t="s" s="129" r="D430">
        <v>1740</v>
      </c>
      <c s="158" r="E430"/>
      <c s="214" r="F430"/>
      <c s="225" r="G430"/>
      <c s="182" r="H430"/>
      <c s="208" r="I430"/>
      <c s="182" r="J430"/>
      <c s="208" r="K430"/>
      <c s="182" r="L430"/>
      <c s="182" r="M430"/>
    </row>
    <row customHeight="1" r="431" ht="15.75">
      <c s="155" r="A431">
        <v>116.0</v>
      </c>
      <c s="40" r="B431">
        <v>332.0</v>
      </c>
      <c s="129" r="C431"/>
      <c s="129" r="D431"/>
      <c s="158" r="E431"/>
      <c s="214" r="F431"/>
      <c s="225" r="G431"/>
      <c s="182" r="H431"/>
      <c s="208" r="I431"/>
      <c s="182" r="J431"/>
      <c s="208" r="K431"/>
      <c s="182" r="L431"/>
      <c s="182" r="M431"/>
    </row>
    <row customHeight="1" r="432" ht="15.75">
      <c s="155" r="A432">
        <v>117.0</v>
      </c>
      <c s="68" r="B432">
        <v>333.0</v>
      </c>
      <c s="129" r="C432"/>
      <c s="129" r="D432"/>
      <c s="158" r="E432"/>
      <c s="214" r="F432"/>
      <c s="225" r="G432"/>
      <c s="182" r="H432"/>
      <c s="208" r="I432"/>
      <c s="182" r="J432"/>
      <c s="208" r="K432"/>
      <c s="182" r="L432"/>
      <c s="182" r="M432"/>
    </row>
    <row customHeight="1" r="433" ht="15.75">
      <c s="155" r="A433">
        <v>118.0</v>
      </c>
      <c s="40" r="B433">
        <v>336.0</v>
      </c>
      <c s="129" r="C433"/>
      <c t="s" s="129" r="D433">
        <v>1742</v>
      </c>
      <c s="158" r="E433">
        <v>39.0</v>
      </c>
      <c s="214" r="F433">
        <v>4.0</v>
      </c>
      <c s="225" r="G433">
        <v>39.5</v>
      </c>
      <c s="182" r="H433">
        <v>40.0</v>
      </c>
      <c s="208" r="I433">
        <v>19.7</v>
      </c>
      <c s="182" r="J433">
        <v>33.0</v>
      </c>
      <c s="208" r="K433">
        <v>6.0</v>
      </c>
      <c s="182" r="L433">
        <v>36.0</v>
      </c>
      <c s="182" r="M433">
        <v>38.0</v>
      </c>
    </row>
    <row customHeight="1" r="434" ht="15.75">
      <c s="129" r="C434"/>
      <c s="200" r="E434">
        <v>39.0</v>
      </c>
      <c s="225" r="G434">
        <v>39.5</v>
      </c>
      <c s="182" r="H434">
        <v>40.0</v>
      </c>
      <c s="208" r="I434">
        <v>19.7</v>
      </c>
      <c s="182" r="J434">
        <v>33.0</v>
      </c>
      <c s="208" r="K434">
        <v>6.0</v>
      </c>
      <c s="182" r="L434">
        <v>36.0</v>
      </c>
      <c s="182" r="M434">
        <v>38.0</v>
      </c>
    </row>
    <row customHeight="1" r="435" ht="15.75">
      <c s="129" r="C435"/>
      <c s="158" r="E435"/>
      <c s="225" r="G435"/>
      <c s="182" r="H435"/>
      <c s="208" r="I435"/>
      <c s="182" r="J435"/>
      <c s="208" r="K435"/>
      <c s="182" r="L435"/>
      <c s="182" r="M435"/>
    </row>
    <row customHeight="1" r="436" ht="15.75">
      <c s="129" r="C436"/>
      <c s="158" r="E436"/>
      <c s="225" r="G436"/>
      <c s="182" r="H436"/>
      <c s="208" r="I436"/>
      <c s="182" r="J436"/>
      <c s="208" r="K436"/>
      <c s="182" r="L436"/>
      <c s="182" r="M436"/>
    </row>
    <row customHeight="1" r="437" ht="15.75">
      <c s="129" r="C437"/>
      <c s="158" r="E437"/>
      <c s="225" r="G437"/>
      <c s="182" r="H437"/>
      <c s="208" r="I437"/>
      <c s="182" r="J437"/>
      <c s="208" r="K437"/>
      <c s="182" r="L437"/>
      <c s="182" r="M437"/>
    </row>
    <row customHeight="1" r="438" ht="15.75">
      <c s="155" r="A438">
        <v>119.0</v>
      </c>
      <c s="40" r="B438">
        <v>337.0</v>
      </c>
      <c s="129" r="C438"/>
      <c t="s" s="129" r="D438">
        <v>1748</v>
      </c>
      <c s="158" r="E438">
        <v>37.0</v>
      </c>
      <c s="214" r="F438">
        <v>6.0</v>
      </c>
      <c s="225" r="G438">
        <v>31.0</v>
      </c>
      <c s="182" r="H438">
        <v>40.0</v>
      </c>
      <c s="208" r="I438">
        <v>15.5</v>
      </c>
      <c s="182" r="J438">
        <v>32.0</v>
      </c>
      <c s="208" r="K438">
        <v>6.0</v>
      </c>
      <c s="182" r="L438">
        <v>33.0</v>
      </c>
      <c s="182" r="M438">
        <v>36.0</v>
      </c>
    </row>
    <row customHeight="1" r="439" ht="15.75">
      <c s="129" r="C439"/>
      <c s="200" r="E439">
        <v>37.0</v>
      </c>
      <c s="225" r="G439">
        <v>31.0</v>
      </c>
      <c s="182" r="H439">
        <v>40.0</v>
      </c>
      <c s="208" r="I439">
        <v>15.5</v>
      </c>
      <c s="182" r="J439">
        <v>32.0</v>
      </c>
      <c s="208" r="K439">
        <v>6.0</v>
      </c>
      <c s="182" r="L439">
        <v>33.0</v>
      </c>
      <c s="182" r="M439">
        <v>36.0</v>
      </c>
    </row>
    <row customHeight="1" r="440" ht="15.75">
      <c s="129" r="C440"/>
      <c s="158" r="E440"/>
      <c s="225" r="G440"/>
      <c s="182" r="H440"/>
      <c s="208" r="I440"/>
      <c s="182" r="J440"/>
      <c s="208" r="K440"/>
      <c s="182" r="L440"/>
      <c s="182" r="M440"/>
    </row>
    <row customHeight="1" r="441" ht="15.75">
      <c s="129" r="C441"/>
      <c s="158" r="E441"/>
      <c s="225" r="G441"/>
      <c s="182" r="H441"/>
      <c s="208" r="I441"/>
      <c s="182" r="J441"/>
      <c s="208" r="K441"/>
      <c s="182" r="L441"/>
      <c s="182" r="M441"/>
    </row>
    <row customHeight="1" r="442" ht="15.75">
      <c s="129" r="C442"/>
      <c s="158" r="E442"/>
      <c s="225" r="G442"/>
      <c s="182" r="H442"/>
      <c s="208" r="I442"/>
      <c s="182" r="J442"/>
      <c s="208" r="K442"/>
      <c s="182" r="L442"/>
      <c s="182" r="M442"/>
    </row>
    <row customHeight="1" r="443" ht="15.75">
      <c s="155" r="A443">
        <v>120.0</v>
      </c>
      <c t="s" s="40" r="B443">
        <v>1754</v>
      </c>
      <c s="129" r="C443"/>
      <c s="129" r="D443"/>
      <c s="158" r="E443"/>
      <c s="214" r="F443"/>
      <c s="225" r="G443"/>
      <c s="182" r="H443"/>
      <c s="208" r="I443"/>
      <c s="182" r="J443"/>
      <c s="208" r="K443"/>
      <c s="182" r="L443"/>
      <c s="182" r="M443"/>
    </row>
    <row customHeight="1" r="444" ht="15.75">
      <c s="155" r="A444">
        <v>121.0</v>
      </c>
      <c s="40" r="B444">
        <v>339.0</v>
      </c>
      <c s="129" r="C444"/>
      <c t="s" s="129" r="D444">
        <v>1755</v>
      </c>
      <c s="216" r="E444">
        <v>39.0</v>
      </c>
      <c s="159" r="F444">
        <v>3.5</v>
      </c>
      <c s="160" r="G444">
        <v>36.0</v>
      </c>
      <c s="177" r="H444">
        <v>40.0</v>
      </c>
      <c s="208" r="I444"/>
      <c s="182" r="J444"/>
      <c s="178" r="K444">
        <v>11.0</v>
      </c>
      <c s="177" r="L444">
        <v>28.0</v>
      </c>
      <c s="177" r="M444">
        <v>36.0</v>
      </c>
    </row>
    <row customHeight="1" r="445" ht="15.75">
      <c s="129" r="C445"/>
      <c s="164" r="E445"/>
      <c s="225" r="G445"/>
      <c s="177" r="H445"/>
      <c s="208" r="I445"/>
      <c s="182" r="J445"/>
      <c s="178" r="K445"/>
      <c s="177" r="L445"/>
      <c s="182" r="M445"/>
    </row>
    <row customHeight="1" r="446" ht="15.75">
      <c s="129" r="C446"/>
      <c s="164" r="E446"/>
      <c s="225" r="G446"/>
      <c s="177" r="H446"/>
      <c s="208" r="I446"/>
      <c s="182" r="J446"/>
      <c s="178" r="K446"/>
      <c s="177" r="L446"/>
      <c s="182" r="M446"/>
    </row>
    <row customHeight="1" r="447" ht="15.75">
      <c s="129" r="C447"/>
      <c s="164" r="E447"/>
      <c s="225" r="G447"/>
      <c s="177" r="H447"/>
      <c s="208" r="I447"/>
      <c s="182" r="J447"/>
      <c s="178" r="K447"/>
      <c s="177" r="L447"/>
      <c s="182" r="M447"/>
    </row>
    <row customHeight="1" r="448" ht="15.75">
      <c s="129" r="C448"/>
      <c s="164" r="E448"/>
      <c s="225" r="G448"/>
      <c s="177" r="H448"/>
      <c s="208" r="I448"/>
      <c s="182" r="J448"/>
      <c s="178" r="K448"/>
      <c s="177" r="L448"/>
      <c s="182" r="M448"/>
    </row>
    <row customHeight="1" r="449" ht="15.75">
      <c s="155" r="A449">
        <v>122.0</v>
      </c>
      <c t="s" s="68" r="B449">
        <v>1760</v>
      </c>
      <c s="129" r="C449"/>
      <c t="s" s="129" r="D449">
        <v>1761</v>
      </c>
      <c s="216" r="E449">
        <v>39.0</v>
      </c>
      <c s="214" r="F449">
        <v>3.5</v>
      </c>
      <c s="225" r="G449">
        <v>28.0</v>
      </c>
      <c s="177" r="H449">
        <v>33.0</v>
      </c>
      <c s="208" r="I449">
        <v>14.0</v>
      </c>
      <c s="182" r="J449">
        <v>28.0</v>
      </c>
      <c s="178" r="K449">
        <v>11.0</v>
      </c>
      <c s="177" r="L449">
        <v>26.0</v>
      </c>
      <c s="182" r="M449">
        <v>36.0</v>
      </c>
    </row>
    <row customHeight="1" r="450" ht="15.75">
      <c s="129" r="C450"/>
      <c s="158" r="E450"/>
      <c s="225" r="G450"/>
      <c s="182" r="H450"/>
      <c s="208" r="I450"/>
      <c s="182" r="J450"/>
      <c s="208" r="K450"/>
      <c s="182" r="L450"/>
      <c s="182" r="M450"/>
    </row>
    <row customHeight="1" r="451" ht="15.75">
      <c s="129" r="C451"/>
      <c s="158" r="E451"/>
      <c s="225" r="G451"/>
      <c s="182" r="H451"/>
      <c s="208" r="I451"/>
      <c s="182" r="J451"/>
      <c s="208" r="K451"/>
      <c s="182" r="L451"/>
      <c s="182" r="M451"/>
    </row>
    <row customHeight="1" r="452" ht="15.75">
      <c s="129" r="C452"/>
      <c s="158" r="E452"/>
      <c s="225" r="G452"/>
      <c s="182" r="H452"/>
      <c s="208" r="I452"/>
      <c s="182" r="J452"/>
      <c s="208" r="K452"/>
      <c s="182" r="L452"/>
      <c s="182" r="M452"/>
    </row>
    <row customHeight="1" r="453" ht="15.75">
      <c s="129" r="C453"/>
      <c s="158" r="E453"/>
      <c s="225" r="G453"/>
      <c s="182" r="H453"/>
      <c s="208" r="I453"/>
      <c s="182" r="J453"/>
      <c s="208" r="K453"/>
      <c s="182" r="L453"/>
      <c s="182" r="M453"/>
    </row>
    <row customHeight="1" r="454" ht="15.75">
      <c s="155" r="A454">
        <v>123.0</v>
      </c>
      <c s="308" r="B454">
        <v>339.0</v>
      </c>
      <c s="129" r="C454"/>
      <c t="s" s="129" r="D454">
        <v>1776</v>
      </c>
      <c s="158" r="E454"/>
      <c s="214" r="F454">
        <v>4.5</v>
      </c>
      <c s="225" r="G454">
        <v>35.5</v>
      </c>
      <c s="182" r="H454">
        <v>42.0</v>
      </c>
      <c s="208" r="I454">
        <v>17.7</v>
      </c>
      <c s="182" r="J454">
        <v>32.0</v>
      </c>
      <c s="208" r="K454">
        <v>6.0</v>
      </c>
      <c s="182" r="L454">
        <v>31.0</v>
      </c>
      <c s="182" r="M454">
        <v>37.0</v>
      </c>
    </row>
    <row customHeight="1" r="455" ht="15.75">
      <c s="155" r="A455">
        <v>124.0</v>
      </c>
      <c s="40" r="B455">
        <v>340.0</v>
      </c>
      <c s="129" r="C455"/>
      <c t="s" s="129" r="D455">
        <v>1779</v>
      </c>
      <c s="158" r="E455">
        <v>37.0</v>
      </c>
      <c s="214" r="F455">
        <v>3.5</v>
      </c>
      <c s="225" r="G455">
        <v>46.0</v>
      </c>
      <c s="182" r="H455">
        <v>42.0</v>
      </c>
      <c s="208" r="I455">
        <v>23.0</v>
      </c>
      <c s="182" r="J455">
        <v>36.0</v>
      </c>
      <c s="208" r="K455">
        <v>6.0</v>
      </c>
      <c s="182" r="L455">
        <v>32.0</v>
      </c>
      <c s="182" r="M455">
        <v>35.0</v>
      </c>
    </row>
    <row customHeight="1" r="456" ht="15.75">
      <c s="129" r="C456"/>
      <c s="158" r="E456">
        <v>37.0</v>
      </c>
      <c s="225" r="G456">
        <v>46.0</v>
      </c>
      <c s="182" r="H456">
        <v>42.0</v>
      </c>
      <c s="208" r="I456">
        <v>23.0</v>
      </c>
      <c s="182" r="J456">
        <v>36.0</v>
      </c>
      <c s="208" r="K456">
        <v>6.0</v>
      </c>
      <c s="182" r="L456">
        <v>32.0</v>
      </c>
      <c s="182" r="M456">
        <v>35.0</v>
      </c>
    </row>
    <row customHeight="1" r="457" ht="15.75">
      <c s="129" r="C457"/>
      <c s="158" r="E457"/>
      <c s="225" r="G457"/>
      <c s="182" r="H457"/>
      <c s="208" r="I457"/>
      <c s="182" r="J457"/>
      <c s="208" r="K457"/>
      <c s="182" r="L457"/>
      <c s="182" r="M457"/>
    </row>
    <row customHeight="1" r="458" ht="15.75">
      <c s="129" r="C458"/>
      <c s="158" r="E458"/>
      <c s="225" r="G458"/>
      <c s="182" r="H458"/>
      <c s="208" r="I458"/>
      <c s="182" r="J458"/>
      <c s="208" r="K458"/>
      <c s="182" r="L458"/>
      <c s="182" r="M458"/>
    </row>
    <row customHeight="1" r="459" ht="15.75">
      <c s="129" r="C459"/>
      <c s="158" r="E459"/>
      <c s="225" r="G459"/>
      <c s="182" r="H459"/>
      <c s="208" r="I459"/>
      <c s="182" r="J459"/>
      <c s="208" r="K459"/>
      <c s="182" r="L459"/>
      <c s="182" r="M459"/>
    </row>
    <row customHeight="1" r="460" ht="15.75">
      <c s="155" r="A460">
        <v>125.0</v>
      </c>
      <c t="s" s="40" r="B460">
        <v>1785</v>
      </c>
      <c s="129" r="C460"/>
      <c t="s" s="129" r="D460">
        <v>1786</v>
      </c>
      <c s="158" r="E460"/>
      <c s="214" r="F460"/>
      <c s="225" r="G460"/>
      <c s="182" r="H460"/>
      <c s="208" r="I460"/>
      <c s="182" r="J460"/>
      <c s="208" r="K460"/>
      <c s="182" r="L460"/>
      <c s="182" r="M460"/>
    </row>
    <row customHeight="1" r="461" ht="15.75">
      <c s="155" r="A461">
        <v>126.0</v>
      </c>
      <c s="40" r="B461">
        <v>342.0</v>
      </c>
      <c s="129" r="C461"/>
      <c t="s" s="129" r="D461">
        <v>1787</v>
      </c>
      <c s="158" r="E461">
        <v>38.0</v>
      </c>
      <c s="214" r="F461">
        <v>10.0</v>
      </c>
      <c s="225" r="G461">
        <v>16.0</v>
      </c>
      <c s="182" r="H461">
        <v>30.0</v>
      </c>
      <c s="208" r="I461">
        <v>8.0</v>
      </c>
      <c s="182" r="J461">
        <v>26.0</v>
      </c>
      <c s="208" r="K461">
        <v>5.0</v>
      </c>
      <c s="182" r="L461">
        <v>32.0</v>
      </c>
      <c s="182" r="M461">
        <v>33.0</v>
      </c>
    </row>
    <row customHeight="1" r="462" ht="15.75">
      <c s="129" r="C462"/>
      <c s="158" r="E462">
        <v>38.0</v>
      </c>
      <c s="225" r="G462">
        <v>16.0</v>
      </c>
      <c s="182" r="H462">
        <v>30.0</v>
      </c>
      <c s="208" r="I462">
        <v>8.0</v>
      </c>
      <c s="182" r="J462">
        <v>26.0</v>
      </c>
      <c s="208" r="K462">
        <v>5.0</v>
      </c>
      <c s="182" r="L462">
        <v>32.0</v>
      </c>
      <c s="182" r="M462">
        <v>33.0</v>
      </c>
    </row>
    <row customHeight="1" r="463" ht="15.75">
      <c s="129" r="C463"/>
      <c s="158" r="E463"/>
      <c s="225" r="G463"/>
      <c s="182" r="H463"/>
      <c s="208" r="I463"/>
      <c s="182" r="J463"/>
      <c s="208" r="K463"/>
      <c s="182" r="L463"/>
      <c s="182" r="M463"/>
    </row>
    <row customHeight="1" r="464" ht="15.75">
      <c s="129" r="C464"/>
      <c s="158" r="E464"/>
      <c s="225" r="G464"/>
      <c s="182" r="H464"/>
      <c s="208" r="I464"/>
      <c s="182" r="J464"/>
      <c s="208" r="K464"/>
      <c s="182" r="L464"/>
      <c s="182" r="M464"/>
    </row>
    <row customHeight="1" r="465" ht="15.75">
      <c s="129" r="C465"/>
      <c s="158" r="E465"/>
      <c s="225" r="G465"/>
      <c s="182" r="H465"/>
      <c s="208" r="I465"/>
      <c s="182" r="J465"/>
      <c s="208" r="K465"/>
      <c s="182" r="L465"/>
      <c s="182" r="M465"/>
    </row>
    <row customHeight="1" r="466" ht="15.75">
      <c s="155" r="A466">
        <v>127.0</v>
      </c>
      <c s="40" r="B466">
        <v>343.0</v>
      </c>
      <c s="129" r="C466"/>
      <c t="s" s="129" r="D466">
        <v>1794</v>
      </c>
      <c s="158" r="E466"/>
      <c s="214" r="F466"/>
      <c s="225" r="G466"/>
      <c s="182" r="H466"/>
      <c s="208" r="I466"/>
      <c s="182" r="J466"/>
      <c s="208" r="K466"/>
      <c s="182" r="L466"/>
      <c s="182" r="M466"/>
    </row>
    <row customHeight="1" r="467" ht="15.75">
      <c s="129" r="C467"/>
      <c s="158" r="E467"/>
      <c s="225" r="G467"/>
      <c s="182" r="H467"/>
      <c s="208" r="I467"/>
      <c s="182" r="J467"/>
      <c s="208" r="K467"/>
      <c s="182" r="L467"/>
      <c s="182" r="M467"/>
    </row>
    <row customHeight="1" r="468" ht="15.75">
      <c s="129" r="C468"/>
      <c s="164" r="E468"/>
      <c s="160" r="G468"/>
      <c s="177" r="H468"/>
      <c s="208" r="I468"/>
      <c s="182" r="J468"/>
      <c s="208" r="K468"/>
      <c s="182" r="L468"/>
      <c s="177" r="M468"/>
    </row>
    <row customHeight="1" r="469" ht="15.75">
      <c s="129" r="C469"/>
      <c s="164" r="E469"/>
      <c s="160" r="G469"/>
      <c s="177" r="H469"/>
      <c s="208" r="I469"/>
      <c s="182" r="J469"/>
      <c s="208" r="K469"/>
      <c s="182" r="L469"/>
      <c s="177" r="M469"/>
    </row>
    <row customHeight="1" r="470" ht="15.75">
      <c s="129" r="C470"/>
      <c s="164" r="E470"/>
      <c s="160" r="G470"/>
      <c s="177" r="H470"/>
      <c s="208" r="I470"/>
      <c s="182" r="J470"/>
      <c s="208" r="K470"/>
      <c s="182" r="L470"/>
      <c s="177" r="M470"/>
    </row>
    <row customHeight="1" r="471" ht="15.75">
      <c s="155" r="A471">
        <v>128.0</v>
      </c>
      <c s="40" r="B471">
        <v>344.0</v>
      </c>
      <c s="129" r="C471"/>
      <c t="s" s="129" r="D471">
        <v>1800</v>
      </c>
      <c s="216" r="E471">
        <v>39.0</v>
      </c>
      <c s="159" r="F471">
        <v>7.0</v>
      </c>
      <c s="160" r="G471">
        <v>12.0</v>
      </c>
      <c s="177" r="H471">
        <v>25.0</v>
      </c>
      <c s="208" r="I471"/>
      <c s="182" r="J471"/>
      <c s="208" r="K471"/>
      <c s="182" r="L471"/>
      <c s="177" r="M471">
        <v>36.0</v>
      </c>
    </row>
    <row customHeight="1" r="472" ht="15.75">
      <c s="129" r="C472"/>
      <c s="158" r="E472"/>
      <c s="225" r="G472"/>
      <c s="182" r="H472"/>
      <c s="208" r="I472"/>
      <c s="182" r="J472"/>
      <c s="208" r="K472"/>
      <c s="182" r="L472"/>
      <c s="182" r="M472"/>
    </row>
    <row customHeight="1" r="473" ht="15.75">
      <c s="129" r="C473"/>
      <c s="158" r="E473"/>
      <c s="225" r="G473"/>
      <c s="182" r="H473"/>
      <c s="208" r="I473"/>
      <c s="182" r="J473"/>
      <c s="208" r="K473"/>
      <c s="182" r="L473"/>
      <c s="182" r="M473"/>
    </row>
    <row customHeight="1" r="474" ht="15.75">
      <c s="129" r="C474"/>
      <c s="158" r="E474"/>
      <c s="225" r="G474"/>
      <c s="182" r="H474"/>
      <c s="208" r="I474"/>
      <c s="182" r="J474"/>
      <c s="208" r="K474"/>
      <c s="182" r="L474"/>
      <c s="182" r="M474"/>
    </row>
    <row customHeight="1" r="475" ht="15.75">
      <c s="129" r="C475"/>
      <c s="158" r="E475"/>
      <c s="225" r="G475"/>
      <c s="182" r="H475"/>
      <c s="208" r="I475"/>
      <c s="182" r="J475"/>
      <c s="208" r="K475"/>
      <c s="182" r="L475"/>
      <c s="182" r="M475"/>
    </row>
    <row customHeight="1" r="476" ht="15.75">
      <c s="155" r="A476">
        <v>129.0</v>
      </c>
      <c s="40" r="B476">
        <v>346.0</v>
      </c>
      <c s="129" r="C476"/>
      <c t="s" s="129" r="D476">
        <v>1806</v>
      </c>
      <c s="158" r="E476">
        <v>38.0</v>
      </c>
      <c s="214" r="F476">
        <v>7.0</v>
      </c>
      <c s="225" r="G476">
        <v>49.0</v>
      </c>
      <c s="182" r="H476">
        <v>41.0</v>
      </c>
      <c s="208" r="I476">
        <v>24.5</v>
      </c>
      <c s="182" r="J476">
        <v>33.0</v>
      </c>
      <c s="208" r="K476">
        <v>6.0</v>
      </c>
      <c s="182" r="L476">
        <v>32.0</v>
      </c>
      <c s="182" r="M476">
        <v>33.0</v>
      </c>
    </row>
    <row customHeight="1" r="477" ht="15.75">
      <c s="129" r="C477"/>
      <c s="200" r="E477">
        <v>38.0</v>
      </c>
      <c s="225" r="G477">
        <v>49.0</v>
      </c>
      <c s="182" r="H477">
        <v>41.0</v>
      </c>
      <c s="208" r="I477">
        <v>24.5</v>
      </c>
      <c s="182" r="J477">
        <v>33.0</v>
      </c>
      <c s="208" r="K477">
        <v>6.0</v>
      </c>
      <c s="182" r="L477">
        <v>32.0</v>
      </c>
      <c s="182" r="M477">
        <v>33.0</v>
      </c>
    </row>
    <row customHeight="1" r="478" ht="15.75">
      <c s="129" r="C478"/>
      <c s="164" r="E478"/>
      <c s="160" r="G478"/>
      <c s="177" r="H478"/>
      <c s="208" r="I478"/>
      <c s="182" r="J478"/>
      <c s="208" r="K478"/>
      <c s="182" r="L478"/>
      <c s="177" r="M478"/>
    </row>
    <row customHeight="1" r="479" ht="15.75">
      <c s="129" r="C479"/>
      <c s="164" r="E479"/>
      <c s="160" r="G479"/>
      <c s="177" r="H479"/>
      <c s="208" r="I479"/>
      <c s="182" r="J479"/>
      <c s="208" r="K479"/>
      <c s="182" r="L479"/>
      <c s="177" r="M479"/>
    </row>
    <row customHeight="1" r="480" ht="15.75">
      <c s="129" r="C480"/>
      <c s="164" r="E480"/>
      <c s="160" r="G480"/>
      <c s="177" r="H480"/>
      <c s="208" r="I480"/>
      <c s="182" r="J480"/>
      <c s="208" r="K480"/>
      <c s="182" r="L480"/>
      <c s="177" r="M480"/>
    </row>
    <row customHeight="1" r="481" ht="15.75">
      <c s="155" r="A481">
        <v>130.0</v>
      </c>
      <c s="40" r="B481">
        <v>347.0</v>
      </c>
      <c s="129" r="C481"/>
      <c t="s" s="129" r="D481">
        <v>1812</v>
      </c>
      <c s="216" r="E481">
        <v>37.0</v>
      </c>
      <c s="159" r="F481">
        <v>1.0</v>
      </c>
      <c s="160" r="G481">
        <v>15.0</v>
      </c>
      <c s="177" r="H481">
        <v>30.0</v>
      </c>
      <c s="208" r="I481"/>
      <c s="182" r="J481"/>
      <c s="208" r="K481"/>
      <c s="182" r="L481"/>
      <c s="177" r="M481">
        <v>37.5</v>
      </c>
    </row>
    <row customHeight="1" r="482" ht="15.75">
      <c s="129" r="C482"/>
      <c s="164" r="E482"/>
      <c s="160" r="G482"/>
      <c s="177" r="H482"/>
      <c s="208" r="I482"/>
      <c s="182" r="J482"/>
      <c s="178" r="K482"/>
      <c s="177" r="L482"/>
      <c s="177" r="M482"/>
    </row>
    <row customHeight="1" r="483" ht="15.75">
      <c s="129" r="C483"/>
      <c s="164" r="E483"/>
      <c s="160" r="G483"/>
      <c s="177" r="H483"/>
      <c s="208" r="I483"/>
      <c s="182" r="J483"/>
      <c s="178" r="K483"/>
      <c s="177" r="L483"/>
      <c s="177" r="M483"/>
    </row>
    <row customHeight="1" r="484" ht="15.75">
      <c s="129" r="C484"/>
      <c s="164" r="E484"/>
      <c s="160" r="G484"/>
      <c s="177" r="H484"/>
      <c s="208" r="I484"/>
      <c s="182" r="J484"/>
      <c s="178" r="K484"/>
      <c s="177" r="L484"/>
      <c s="177" r="M484"/>
    </row>
    <row customHeight="1" r="485" ht="15.75">
      <c s="129" r="C485"/>
      <c s="164" r="E485"/>
      <c s="160" r="G485"/>
      <c s="177" r="H485"/>
      <c s="208" r="I485"/>
      <c s="182" r="J485"/>
      <c s="178" r="K485"/>
      <c s="177" r="L485"/>
      <c s="177" r="M485"/>
    </row>
    <row customHeight="1" r="486" ht="15.75">
      <c s="155" r="A486">
        <v>131.0</v>
      </c>
      <c s="40" r="B486">
        <v>348.0</v>
      </c>
      <c s="129" r="C486"/>
      <c t="s" s="129" r="D486">
        <v>1818</v>
      </c>
      <c s="216" r="E486">
        <v>37.0</v>
      </c>
      <c s="159" r="F486">
        <v>3.0</v>
      </c>
      <c s="160" r="G486">
        <v>23.0</v>
      </c>
      <c s="177" r="H486">
        <v>34.0</v>
      </c>
      <c s="208" r="I486"/>
      <c s="182" r="J486"/>
      <c s="178" r="K486">
        <v>8.0</v>
      </c>
      <c s="177" r="L486">
        <v>26.0</v>
      </c>
      <c s="177" r="M486">
        <v>37.0</v>
      </c>
    </row>
    <row customHeight="1" r="487" ht="15.75">
      <c s="129" r="C487"/>
      <c s="158" r="E487"/>
      <c s="225" r="G487"/>
      <c s="182" r="H487"/>
      <c s="208" r="I487"/>
      <c s="182" r="J487"/>
      <c s="208" r="K487"/>
      <c s="182" r="L487"/>
      <c s="182" r="M487"/>
    </row>
    <row customHeight="1" r="488" ht="15.75">
      <c s="129" r="C488"/>
      <c s="158" r="E488"/>
      <c s="225" r="G488"/>
      <c s="182" r="H488"/>
      <c s="208" r="I488"/>
      <c s="182" r="J488"/>
      <c s="208" r="K488"/>
      <c s="182" r="L488"/>
      <c s="182" r="M488"/>
    </row>
    <row customHeight="1" r="489" ht="15.75">
      <c s="129" r="C489"/>
      <c s="158" r="E489"/>
      <c s="225" r="G489"/>
      <c s="182" r="H489"/>
      <c s="208" r="I489"/>
      <c s="182" r="J489"/>
      <c s="208" r="K489"/>
      <c s="182" r="L489"/>
      <c s="182" r="M489"/>
    </row>
    <row customHeight="1" r="490" ht="15.75">
      <c s="129" r="C490"/>
      <c s="158" r="E490"/>
      <c s="225" r="G490"/>
      <c s="182" r="H490"/>
      <c s="208" r="I490"/>
      <c s="182" r="J490"/>
      <c s="208" r="K490"/>
      <c s="182" r="L490"/>
      <c s="182" r="M490"/>
    </row>
    <row customHeight="1" r="491" ht="15.75">
      <c s="155" r="A491">
        <v>132.0</v>
      </c>
      <c s="40" r="B491">
        <v>349.0</v>
      </c>
      <c s="129" r="C491"/>
      <c t="s" s="129" r="D491">
        <v>1821</v>
      </c>
      <c s="158" r="E491"/>
      <c s="214" r="F491"/>
      <c s="225" r="G491"/>
      <c s="182" r="H491"/>
      <c s="208" r="I491"/>
      <c s="182" r="J491"/>
      <c s="208" r="K491"/>
      <c s="182" r="L491"/>
      <c s="182" r="M491"/>
    </row>
    <row customHeight="1" r="492" ht="15.75">
      <c s="129" r="C492"/>
      <c s="158" r="E492"/>
      <c s="225" r="G492"/>
      <c s="182" r="H492"/>
      <c s="208" r="I492"/>
      <c s="182" r="J492"/>
      <c s="208" r="K492"/>
      <c s="182" r="L492"/>
      <c s="182" r="M492"/>
    </row>
    <row customHeight="1" r="493" ht="15.75">
      <c s="129" r="C493"/>
      <c s="164" r="E493"/>
      <c s="225" r="G493"/>
      <c s="177" r="H493"/>
      <c s="208" r="I493"/>
      <c s="182" r="J493"/>
      <c s="208" r="K493"/>
      <c s="182" r="L493"/>
      <c s="182" r="M493"/>
    </row>
    <row customHeight="1" r="494" ht="15.75">
      <c s="129" r="C494"/>
      <c s="164" r="E494"/>
      <c s="225" r="G494"/>
      <c s="177" r="H494"/>
      <c s="208" r="I494"/>
      <c s="182" r="J494"/>
      <c s="208" r="K494"/>
      <c s="182" r="L494"/>
      <c s="182" r="M494"/>
    </row>
    <row customHeight="1" r="495" ht="15.75">
      <c s="129" r="C495"/>
      <c s="164" r="E495"/>
      <c s="225" r="G495"/>
      <c s="177" r="H495"/>
      <c s="208" r="I495"/>
      <c s="182" r="J495"/>
      <c s="208" r="K495"/>
      <c s="182" r="L495"/>
      <c s="182" r="M495"/>
    </row>
    <row customHeight="1" r="496" ht="15.75">
      <c s="155" r="A496">
        <v>133.0</v>
      </c>
      <c s="40" r="B496">
        <v>350.0</v>
      </c>
      <c s="129" r="C496"/>
      <c t="s" s="129" r="D496">
        <v>1824</v>
      </c>
      <c s="216" r="E496">
        <v>37.0</v>
      </c>
      <c s="214" r="F496">
        <v>7.0</v>
      </c>
      <c s="225" r="G496">
        <v>37.5</v>
      </c>
      <c s="177" r="H496">
        <v>36.0</v>
      </c>
      <c s="208" r="I496">
        <v>18.0</v>
      </c>
      <c s="182" r="J496">
        <v>32.0</v>
      </c>
      <c s="208" r="K496"/>
      <c s="182" r="L496">
        <v>26.0</v>
      </c>
      <c s="182" r="M496">
        <v>34.0</v>
      </c>
    </row>
    <row customHeight="1" r="497" ht="15.75">
      <c s="129" r="C497"/>
      <c s="158" r="E497"/>
      <c s="225" r="G497">
        <v>37.5</v>
      </c>
      <c s="182" r="H497">
        <v>36.0</v>
      </c>
      <c s="208" r="I497">
        <v>18.0</v>
      </c>
      <c s="182" r="J497">
        <v>32.0</v>
      </c>
      <c s="208" r="K497"/>
      <c s="182" r="L497">
        <v>26.0</v>
      </c>
      <c s="182" r="M497">
        <v>34.0</v>
      </c>
    </row>
    <row customHeight="1" r="498" ht="15.75">
      <c s="129" r="C498"/>
      <c s="158" r="E498"/>
      <c s="225" r="G498">
        <v>37.5</v>
      </c>
      <c s="182" r="H498">
        <v>36.0</v>
      </c>
      <c s="208" r="I498">
        <v>18.0</v>
      </c>
      <c s="182" r="J498">
        <v>32.0</v>
      </c>
      <c s="208" r="K498"/>
      <c s="182" r="L498">
        <v>26.0</v>
      </c>
      <c s="182" r="M498">
        <v>34.0</v>
      </c>
    </row>
    <row customHeight="1" r="499" ht="15.75">
      <c s="129" r="C499"/>
      <c s="158" r="E499"/>
      <c s="225" r="G499"/>
      <c s="182" r="H499"/>
      <c s="208" r="I499"/>
      <c s="182" r="J499"/>
      <c s="208" r="K499"/>
      <c s="182" r="L499"/>
      <c s="182" r="M499"/>
    </row>
    <row customHeight="1" r="500" ht="15.75">
      <c s="129" r="C500"/>
      <c s="158" r="E500"/>
      <c s="225" r="G500"/>
      <c s="182" r="H500"/>
      <c s="208" r="I500"/>
      <c s="182" r="J500"/>
      <c s="208" r="K500"/>
      <c s="182" r="L500"/>
      <c s="182" r="M500"/>
    </row>
    <row customHeight="1" r="501" ht="15.75">
      <c s="155" r="A501">
        <v>134.0</v>
      </c>
      <c s="40" r="B501">
        <v>351.0</v>
      </c>
      <c s="129" r="C501"/>
      <c t="s" s="129" r="D501">
        <v>1833</v>
      </c>
      <c s="158" r="E501"/>
      <c s="214" r="F501"/>
      <c s="225" r="G501"/>
      <c s="182" r="H501"/>
      <c s="208" r="I501"/>
      <c s="182" r="J501"/>
      <c s="208" r="K501"/>
      <c s="182" r="L501"/>
      <c s="182" r="M501"/>
    </row>
    <row customHeight="1" r="502" ht="15.75">
      <c s="155" r="A502">
        <v>135.0</v>
      </c>
      <c s="40" r="B502">
        <v>352.0</v>
      </c>
      <c s="129" r="C502"/>
      <c t="s" s="129" r="D502">
        <v>1834</v>
      </c>
      <c s="158" r="E502"/>
      <c s="214" r="F502"/>
      <c s="225" r="G502"/>
      <c s="182" r="H502"/>
      <c s="208" r="I502"/>
      <c s="182" r="J502"/>
      <c s="208" r="K502"/>
      <c s="182" r="L502"/>
      <c s="182" r="M502"/>
    </row>
    <row customHeight="1" r="503" ht="15.75">
      <c s="155" r="A503">
        <v>136.0</v>
      </c>
      <c s="40" r="B503">
        <v>353.0</v>
      </c>
      <c s="129" r="C503"/>
      <c t="s" s="129" r="D503">
        <v>1837</v>
      </c>
      <c s="158" r="E503"/>
      <c s="214" r="F503"/>
      <c s="225" r="G503"/>
      <c s="182" r="H503"/>
      <c s="208" r="I503"/>
      <c s="182" r="J503"/>
      <c s="208" r="K503"/>
      <c s="182" r="L503"/>
      <c s="182" r="M503"/>
    </row>
    <row customHeight="1" r="504" ht="15.75">
      <c s="155" r="A504">
        <v>137.0</v>
      </c>
      <c t="s" s="40" r="B504">
        <v>1838</v>
      </c>
      <c t="s" s="28" r="C504">
        <v>1839</v>
      </c>
      <c t="s" s="129" r="D504">
        <v>1841</v>
      </c>
      <c s="158" r="E504"/>
      <c s="214" r="F504"/>
      <c s="225" r="G504"/>
      <c s="182" r="H504"/>
      <c s="208" r="I504"/>
      <c s="182" r="J504"/>
      <c s="208" r="K504"/>
      <c s="182" r="L504"/>
      <c s="182" r="M504"/>
    </row>
    <row customHeight="1" r="505" ht="15.75">
      <c s="155" r="A505">
        <v>138.0</v>
      </c>
      <c t="s" s="40" r="B505">
        <v>1844</v>
      </c>
      <c s="129" r="C505"/>
      <c t="s" s="129" r="D505">
        <v>1845</v>
      </c>
      <c s="158" r="E505"/>
      <c s="214" r="F505"/>
      <c s="225" r="G505"/>
      <c s="182" r="H505"/>
      <c s="208" r="I505"/>
      <c s="182" r="J505"/>
      <c s="208" r="K505"/>
      <c s="182" r="L505"/>
      <c s="182" r="M505"/>
    </row>
    <row customHeight="1" r="506" ht="15.75">
      <c s="155" r="A506">
        <v>139.0</v>
      </c>
      <c s="40" r="B506">
        <v>355.0</v>
      </c>
      <c s="129" r="C506"/>
      <c t="s" s="129" r="D506">
        <v>1846</v>
      </c>
      <c s="158" r="E506"/>
      <c s="214" r="F506">
        <v>5.0</v>
      </c>
      <c s="225" r="G506"/>
      <c s="182" r="H506"/>
      <c s="208" r="I506"/>
      <c s="182" r="J506"/>
      <c s="208" r="K506"/>
      <c s="182" r="L506"/>
      <c s="182" r="M506"/>
    </row>
    <row customHeight="1" r="507" ht="15.75">
      <c s="129" r="C507"/>
      <c s="216" r="E507">
        <v>38.0</v>
      </c>
      <c s="225" r="G507">
        <v>33.0</v>
      </c>
      <c s="182" r="H507">
        <v>42.0</v>
      </c>
      <c s="208" r="I507">
        <v>17.0</v>
      </c>
      <c s="182" r="J507">
        <v>32.0</v>
      </c>
      <c s="178" r="K507">
        <v>9.0</v>
      </c>
      <c s="177" r="L507">
        <v>29.0</v>
      </c>
      <c s="182" r="M507">
        <v>37.0</v>
      </c>
    </row>
    <row customHeight="1" r="508" ht="15.75">
      <c s="129" r="C508"/>
      <c s="164" r="E508"/>
      <c s="160" r="G508"/>
      <c s="177" r="H508"/>
      <c s="208" r="I508"/>
      <c s="182" r="J508"/>
      <c s="178" r="K508"/>
      <c s="177" r="L508"/>
      <c s="177" r="M508"/>
    </row>
    <row customHeight="1" r="509" ht="15.75">
      <c s="129" r="C509"/>
      <c s="164" r="E509"/>
      <c s="160" r="G509"/>
      <c s="177" r="H509"/>
      <c s="208" r="I509"/>
      <c s="182" r="J509"/>
      <c s="178" r="K509"/>
      <c s="177" r="L509"/>
      <c s="177" r="M509"/>
    </row>
    <row customHeight="1" r="510" ht="15.75">
      <c s="129" r="C510"/>
      <c s="164" r="E510"/>
      <c s="160" r="G510"/>
      <c s="177" r="H510"/>
      <c s="208" r="I510"/>
      <c s="182" r="J510"/>
      <c s="178" r="K510"/>
      <c s="177" r="L510"/>
      <c s="177" r="M510"/>
    </row>
    <row customHeight="1" r="511" ht="15.75">
      <c s="155" r="A511">
        <v>140.0</v>
      </c>
      <c s="40" r="B511">
        <v>358.0</v>
      </c>
      <c s="129" r="C511"/>
      <c t="s" s="129" r="D511">
        <v>1858</v>
      </c>
      <c s="216" r="E511">
        <v>40.0</v>
      </c>
      <c s="159" r="F511">
        <v>6.0</v>
      </c>
      <c s="160" r="G511">
        <v>21.0</v>
      </c>
      <c s="177" r="H511">
        <v>36.0</v>
      </c>
      <c s="208" r="I511"/>
      <c s="182" r="J511"/>
      <c s="178" r="K511">
        <v>9.0</v>
      </c>
      <c s="177" r="L511">
        <v>30.0</v>
      </c>
      <c s="177" r="M511">
        <v>38.0</v>
      </c>
    </row>
    <row customHeight="1" r="512" ht="15.75">
      <c s="129" r="C512"/>
      <c s="158" r="E512"/>
      <c s="225" r="G512"/>
      <c s="182" r="H512"/>
      <c s="208" r="I512"/>
      <c s="182" r="J512"/>
      <c s="208" r="K512"/>
      <c s="182" r="L512"/>
      <c s="182" r="M512"/>
    </row>
    <row customHeight="1" r="513" ht="15.75">
      <c s="28" r="C513"/>
      <c s="164" r="E513"/>
      <c s="160" r="G513"/>
      <c s="177" r="H513"/>
      <c s="208" r="I513"/>
      <c s="182" r="J513"/>
      <c s="208" r="K513"/>
      <c s="182" r="L513"/>
      <c s="177" r="M513"/>
    </row>
    <row customHeight="1" r="514" ht="15.75">
      <c s="28" r="C514"/>
      <c s="164" r="E514"/>
      <c s="160" r="G514"/>
      <c s="177" r="H514"/>
      <c s="208" r="I514"/>
      <c s="182" r="J514"/>
      <c s="208" r="K514"/>
      <c s="182" r="L514"/>
      <c s="177" r="M514"/>
    </row>
    <row customHeight="1" r="515" ht="15.75">
      <c s="28" r="C515"/>
      <c s="164" r="E515"/>
      <c s="160" r="G515"/>
      <c s="177" r="H515"/>
      <c s="208" r="I515"/>
      <c s="182" r="J515"/>
      <c s="208" r="K515"/>
      <c s="182" r="L515"/>
      <c s="177" r="M515"/>
    </row>
    <row customHeight="1" r="516" ht="15.75">
      <c s="155" r="A516">
        <v>141.0</v>
      </c>
      <c s="40" r="B516">
        <v>359.0</v>
      </c>
      <c t="s" s="28" r="C516">
        <v>1864</v>
      </c>
      <c t="s" s="129" r="D516">
        <v>1865</v>
      </c>
      <c s="216" r="E516">
        <v>38.0</v>
      </c>
      <c s="159" r="F516">
        <v>2.5</v>
      </c>
      <c s="160" r="G516">
        <v>9.5</v>
      </c>
      <c t="s" s="177" r="H516">
        <v>1869</v>
      </c>
      <c s="208" r="I516"/>
      <c s="182" r="J516"/>
      <c s="208" r="K516"/>
      <c s="182" r="L516"/>
      <c s="177" r="M516">
        <v>37.0</v>
      </c>
    </row>
    <row customHeight="1" r="517" ht="15.75">
      <c s="129" r="C517"/>
      <c s="158" r="E517"/>
      <c s="225" r="G517"/>
      <c s="182" r="H517"/>
      <c s="208" r="I517"/>
      <c s="182" r="J517"/>
      <c s="208" r="K517"/>
      <c s="182" r="L517"/>
      <c s="182" r="M517"/>
    </row>
    <row customHeight="1" r="518" ht="15.75">
      <c s="129" r="C518"/>
      <c s="158" r="E518"/>
      <c s="225" r="G518"/>
      <c s="182" r="H518"/>
      <c s="208" r="I518"/>
      <c s="182" r="J518"/>
      <c s="208" r="K518"/>
      <c s="182" r="L518"/>
      <c s="182" r="M518"/>
    </row>
    <row customHeight="1" r="519" ht="15.75">
      <c s="129" r="C519"/>
      <c s="158" r="E519"/>
      <c s="225" r="G519"/>
      <c s="182" r="H519"/>
      <c s="208" r="I519"/>
      <c s="182" r="J519"/>
      <c s="208" r="K519"/>
      <c s="182" r="L519"/>
      <c s="182" r="M519"/>
    </row>
    <row customHeight="1" r="520" ht="15.75">
      <c s="129" r="C520"/>
      <c s="158" r="E520"/>
      <c s="225" r="G520"/>
      <c s="182" r="H520"/>
      <c s="208" r="I520"/>
      <c s="182" r="J520"/>
      <c s="208" r="K520"/>
      <c s="182" r="L520"/>
      <c s="182" r="M520"/>
    </row>
    <row customHeight="1" r="521" ht="15.75">
      <c s="155" r="A521">
        <v>142.0</v>
      </c>
      <c t="s" s="40" r="B521">
        <v>1875</v>
      </c>
      <c s="129" r="C521"/>
      <c t="s" s="129" r="D521">
        <v>1877</v>
      </c>
      <c s="158" r="E521"/>
      <c s="214" r="F521"/>
      <c s="225" r="G521"/>
      <c s="182" r="H521"/>
      <c s="208" r="I521"/>
      <c s="182" r="J521"/>
      <c s="208" r="K521"/>
      <c s="182" r="L521"/>
      <c s="182" r="M521"/>
    </row>
    <row customHeight="1" r="522" ht="15.75">
      <c s="155" r="A522">
        <v>143.0</v>
      </c>
      <c s="40" r="B522">
        <v>361.0</v>
      </c>
      <c s="129" r="C522"/>
      <c t="s" s="129" r="D522">
        <v>1878</v>
      </c>
      <c s="216" r="E522">
        <v>36.0</v>
      </c>
      <c s="214" r="F522">
        <v>6.5</v>
      </c>
      <c s="160" r="G522">
        <v>34.0</v>
      </c>
      <c s="177" r="H522">
        <v>32.0</v>
      </c>
      <c s="208" r="I522"/>
      <c s="182" r="J522"/>
      <c s="208" r="K522">
        <v>8.0</v>
      </c>
      <c s="177" r="L522">
        <v>24.0</v>
      </c>
      <c s="177" r="M522">
        <v>32.0</v>
      </c>
    </row>
    <row customHeight="1" r="523" ht="15.75">
      <c s="129" r="C523"/>
      <c s="158" r="E523"/>
      <c s="225" r="G523">
        <v>33.5</v>
      </c>
      <c s="182" r="H523">
        <v>35.0</v>
      </c>
      <c s="208" r="I523">
        <v>16.8</v>
      </c>
      <c s="182" r="J523">
        <v>29.0</v>
      </c>
      <c s="208" r="K523">
        <v>8.0</v>
      </c>
      <c s="182" r="L523">
        <v>26.0</v>
      </c>
      <c s="182" r="M523">
        <v>33.5</v>
      </c>
    </row>
    <row customHeight="1" r="524" ht="15.75">
      <c s="129" r="C524"/>
      <c s="158" r="E524"/>
      <c s="225" r="G524"/>
      <c s="182" r="H524"/>
      <c s="208" r="I524"/>
      <c s="182" r="J524"/>
      <c s="208" r="K524"/>
      <c s="182" r="L524"/>
      <c s="182" r="M524"/>
    </row>
    <row customHeight="1" r="525" ht="15.75">
      <c s="129" r="C525"/>
      <c s="158" r="E525"/>
      <c s="225" r="G525"/>
      <c s="182" r="H525"/>
      <c s="208" r="I525"/>
      <c s="182" r="J525"/>
      <c s="208" r="K525"/>
      <c s="182" r="L525"/>
      <c s="182" r="M525"/>
    </row>
    <row customHeight="1" r="526" ht="15.75">
      <c s="129" r="C526"/>
      <c s="158" r="E526"/>
      <c s="225" r="G526"/>
      <c s="182" r="H526"/>
      <c s="208" r="I526"/>
      <c s="182" r="J526"/>
      <c s="208" r="K526"/>
      <c s="182" r="L526"/>
      <c s="182" r="M526"/>
    </row>
    <row customHeight="1" r="527" ht="15.75">
      <c s="155" r="A527">
        <v>144.0</v>
      </c>
      <c t="s" s="40" r="B527">
        <v>1884</v>
      </c>
      <c s="129" r="C527"/>
      <c t="s" s="129" r="D527">
        <v>1885</v>
      </c>
      <c s="158" r="E527"/>
      <c s="214" r="F527"/>
      <c s="225" r="G527"/>
      <c s="182" r="H527"/>
      <c s="208" r="I527"/>
      <c s="182" r="J527"/>
      <c s="208" r="K527"/>
      <c s="182" r="L527"/>
      <c s="182" r="M527"/>
    </row>
    <row customHeight="1" r="528" ht="15.75">
      <c s="155" r="A528">
        <v>145.0</v>
      </c>
      <c s="40" r="B528">
        <v>363.0</v>
      </c>
      <c s="129" r="C528"/>
      <c t="s" s="129" r="D528">
        <v>1887</v>
      </c>
      <c s="158" r="E528">
        <v>36.0</v>
      </c>
      <c s="214" r="F528">
        <v>6.0</v>
      </c>
      <c s="225" r="G528">
        <v>26.0</v>
      </c>
      <c s="182" r="H528">
        <v>38.0</v>
      </c>
      <c s="208" r="I528">
        <v>13.0</v>
      </c>
      <c s="182" r="J528">
        <v>32.0</v>
      </c>
      <c s="208" r="K528">
        <v>5.0</v>
      </c>
      <c s="182" r="L528">
        <v>34.0</v>
      </c>
      <c s="182" r="M528">
        <v>36.0</v>
      </c>
    </row>
    <row customHeight="1" r="529" ht="15.75">
      <c s="129" r="C529"/>
      <c s="158" r="E529">
        <v>36.0</v>
      </c>
      <c s="225" r="G529">
        <v>26.0</v>
      </c>
      <c s="182" r="H529">
        <v>38.0</v>
      </c>
      <c s="208" r="I529">
        <v>13.0</v>
      </c>
      <c s="182" r="J529">
        <v>32.0</v>
      </c>
      <c s="208" r="K529">
        <v>5.0</v>
      </c>
      <c s="182" r="L529">
        <v>34.0</v>
      </c>
      <c s="182" r="M529">
        <v>36.0</v>
      </c>
    </row>
    <row customHeight="1" r="530" ht="15.75">
      <c s="28" r="C530"/>
      <c s="164" r="E530"/>
      <c s="225" r="G530"/>
      <c s="182" r="H530"/>
      <c s="208" r="I530"/>
      <c s="182" r="J530"/>
      <c s="208" r="K530"/>
      <c s="182" r="L530"/>
      <c s="182" r="M530"/>
    </row>
    <row customHeight="1" r="531" ht="15.75">
      <c s="28" r="C531"/>
      <c s="164" r="E531"/>
      <c s="225" r="G531"/>
      <c s="182" r="H531"/>
      <c s="208" r="I531"/>
      <c s="182" r="J531"/>
      <c s="208" r="K531"/>
      <c s="182" r="L531"/>
      <c s="182" r="M531"/>
    </row>
    <row customHeight="1" r="532" ht="15.75">
      <c s="28" r="C532"/>
      <c s="164" r="E532"/>
      <c s="225" r="G532"/>
      <c s="182" r="H532"/>
      <c s="208" r="I532"/>
      <c s="182" r="J532"/>
      <c s="208" r="K532"/>
      <c s="182" r="L532"/>
      <c s="182" r="M532"/>
    </row>
    <row customHeight="1" r="533" ht="15.75">
      <c s="155" r="A533">
        <v>146.0</v>
      </c>
      <c s="40" r="B533">
        <v>364.0</v>
      </c>
      <c t="s" s="28" r="C533">
        <v>1893</v>
      </c>
      <c t="s" s="129" r="D533">
        <v>1895</v>
      </c>
      <c s="164" r="E533">
        <v>40.0</v>
      </c>
      <c s="214" r="F533">
        <v>5.5</v>
      </c>
      <c s="225" r="G533">
        <v>30.5</v>
      </c>
      <c s="182" r="H533">
        <v>40.0</v>
      </c>
      <c s="208" r="I533">
        <v>15.3</v>
      </c>
      <c s="182" r="J533">
        <v>32.0</v>
      </c>
      <c s="208" r="K533">
        <v>9.0</v>
      </c>
      <c s="182" r="L533">
        <v>30.0</v>
      </c>
      <c s="182" r="M533">
        <v>37.0</v>
      </c>
    </row>
    <row customHeight="1" r="534" ht="15.75">
      <c s="129" r="C534"/>
      <c s="158" r="E534"/>
      <c s="225" r="G534">
        <v>30.5</v>
      </c>
      <c s="182" r="H534">
        <v>40.0</v>
      </c>
      <c s="208" r="I534">
        <v>15.3</v>
      </c>
      <c s="182" r="J534">
        <v>32.0</v>
      </c>
      <c s="208" r="K534">
        <v>9.0</v>
      </c>
      <c s="182" r="L534">
        <v>30.0</v>
      </c>
      <c s="182" r="M534">
        <v>37.0</v>
      </c>
    </row>
    <row customHeight="1" r="535" ht="15.75">
      <c s="129" r="C535"/>
      <c s="158" r="E535"/>
      <c s="225" r="G535"/>
      <c s="182" r="H535"/>
      <c s="208" r="I535"/>
      <c s="182" r="J535"/>
      <c s="208" r="K535"/>
      <c s="182" r="L535"/>
      <c s="182" r="M535"/>
    </row>
    <row customHeight="1" r="536" ht="15.75">
      <c s="129" r="C536"/>
      <c s="158" r="E536"/>
      <c s="225" r="G536"/>
      <c s="182" r="H536"/>
      <c s="208" r="I536"/>
      <c s="182" r="J536"/>
      <c s="208" r="K536"/>
      <c s="182" r="L536"/>
      <c s="182" r="M536"/>
    </row>
    <row customHeight="1" r="537" ht="15.75">
      <c s="129" r="C537"/>
      <c s="158" r="E537"/>
      <c s="225" r="G537"/>
      <c s="182" r="H537"/>
      <c s="208" r="I537"/>
      <c s="182" r="J537"/>
      <c s="208" r="K537"/>
      <c s="182" r="L537"/>
      <c s="182" r="M537"/>
    </row>
    <row customHeight="1" r="538" ht="15.75">
      <c s="155" r="A538">
        <v>147.0</v>
      </c>
      <c s="68" r="B538">
        <v>365.0</v>
      </c>
      <c s="129" r="C538"/>
      <c t="s" s="129" r="D538">
        <v>1900</v>
      </c>
      <c s="158" r="E538"/>
      <c s="214" r="F538"/>
      <c s="225" r="G538"/>
      <c s="182" r="H538"/>
      <c s="208" r="I538"/>
      <c s="182" r="J538"/>
      <c s="208" r="K538"/>
      <c s="182" r="L538"/>
      <c s="182" r="M538"/>
    </row>
    <row customHeight="1" r="539" ht="15.75">
      <c s="155" r="A539">
        <v>148.0</v>
      </c>
      <c s="68" r="B539">
        <v>366.0</v>
      </c>
      <c s="129" r="C539"/>
      <c t="s" s="129" r="D539">
        <v>1901</v>
      </c>
      <c s="158" r="E539"/>
      <c s="214" r="F539"/>
      <c s="225" r="G539"/>
      <c s="182" r="H539"/>
      <c s="208" r="I539"/>
      <c s="182" r="J539"/>
      <c s="208" r="K539"/>
      <c s="182" r="L539"/>
      <c s="182" r="M539"/>
    </row>
    <row customHeight="1" r="540" ht="15.75">
      <c s="155" r="A540">
        <v>149.0</v>
      </c>
      <c s="68" r="B540">
        <v>367.0</v>
      </c>
      <c s="129" r="C540"/>
      <c t="s" s="129" r="D540">
        <v>1902</v>
      </c>
      <c s="158" r="E540"/>
      <c s="214" r="F540"/>
      <c s="225" r="G540"/>
      <c s="182" r="H540"/>
      <c s="208" r="I540"/>
      <c s="182" r="J540"/>
      <c s="208" r="K540"/>
      <c s="182" r="L540"/>
      <c s="182" r="M540"/>
    </row>
    <row customHeight="1" r="541" ht="15.75">
      <c s="155" r="A541">
        <v>150.0</v>
      </c>
      <c s="40" r="B541">
        <v>368.0</v>
      </c>
      <c s="129" r="C541"/>
      <c t="s" s="129" r="D541">
        <v>1905</v>
      </c>
      <c s="158" r="E541">
        <v>37.0</v>
      </c>
      <c s="214" r="F541">
        <v>3.5</v>
      </c>
      <c s="225" r="G541">
        <v>45.0</v>
      </c>
      <c s="182" r="H541">
        <v>42.0</v>
      </c>
      <c s="208" r="I541">
        <v>22.5</v>
      </c>
      <c s="182" r="J541">
        <v>36.0</v>
      </c>
      <c s="208" r="K541">
        <v>6.0</v>
      </c>
      <c s="182" r="L541">
        <v>34.0</v>
      </c>
      <c s="182" r="M541">
        <v>36.0</v>
      </c>
    </row>
    <row customHeight="1" r="542" ht="15.75">
      <c s="129" r="C542"/>
      <c s="200" r="E542">
        <v>37.0</v>
      </c>
      <c s="225" r="G542">
        <v>45.0</v>
      </c>
      <c s="182" r="H542">
        <v>42.0</v>
      </c>
      <c s="208" r="I542">
        <v>22.5</v>
      </c>
      <c s="182" r="J542">
        <v>36.0</v>
      </c>
      <c s="208" r="K542">
        <v>6.0</v>
      </c>
      <c s="182" r="L542">
        <v>34.0</v>
      </c>
      <c s="182" r="M542">
        <v>36.0</v>
      </c>
    </row>
    <row customHeight="1" r="543" ht="15.75">
      <c s="129" r="C543"/>
      <c s="158" r="E543"/>
      <c s="225" r="G543"/>
      <c s="182" r="H543"/>
      <c s="208" r="I543"/>
      <c s="182" r="J543"/>
      <c s="208" r="K543"/>
      <c s="182" r="L543"/>
      <c s="182" r="M543"/>
    </row>
    <row customHeight="1" r="544" ht="15.75">
      <c s="129" r="C544"/>
      <c s="158" r="E544"/>
      <c s="225" r="G544"/>
      <c s="182" r="H544"/>
      <c s="208" r="I544"/>
      <c s="182" r="J544"/>
      <c s="208" r="K544"/>
      <c s="182" r="L544"/>
      <c s="182" r="M544"/>
    </row>
    <row customHeight="1" r="545" ht="15.75">
      <c s="129" r="C545"/>
      <c s="158" r="E545"/>
      <c s="225" r="G545"/>
      <c s="182" r="H545"/>
      <c s="208" r="I545"/>
      <c s="182" r="J545"/>
      <c s="208" r="K545"/>
      <c s="182" r="L545"/>
      <c s="182" r="M545"/>
    </row>
    <row customHeight="1" r="546" ht="15.75">
      <c s="155" r="A546">
        <v>151.0</v>
      </c>
      <c s="40" r="B546">
        <v>369.0</v>
      </c>
      <c s="129" r="C546"/>
      <c t="s" s="129" r="D546">
        <v>1911</v>
      </c>
      <c s="158" r="E546">
        <v>39.0</v>
      </c>
      <c s="214" r="F546">
        <v>2.0</v>
      </c>
      <c s="225" r="G546">
        <v>42.0</v>
      </c>
      <c s="182" r="H546">
        <v>36.0</v>
      </c>
      <c s="208" r="I546">
        <v>21.0</v>
      </c>
      <c s="182" r="J546">
        <v>31.0</v>
      </c>
      <c s="208" r="K546">
        <v>6.0</v>
      </c>
      <c s="182" r="L546">
        <v>34.0</v>
      </c>
      <c s="182" r="M546">
        <v>38.0</v>
      </c>
    </row>
    <row customHeight="1" r="547" ht="15.75">
      <c s="129" r="C547"/>
      <c s="158" r="E547">
        <v>39.0</v>
      </c>
      <c s="225" r="G547">
        <v>42.0</v>
      </c>
      <c s="182" r="H547">
        <v>36.0</v>
      </c>
      <c s="208" r="I547">
        <v>21.0</v>
      </c>
      <c s="182" r="J547">
        <v>31.0</v>
      </c>
      <c s="208" r="K547">
        <v>6.0</v>
      </c>
      <c s="182" r="L547">
        <v>34.0</v>
      </c>
      <c s="182" r="M547">
        <v>38.0</v>
      </c>
    </row>
    <row customHeight="1" r="548" ht="15.75">
      <c s="129" r="C548"/>
      <c s="158" r="E548"/>
      <c s="225" r="G548"/>
      <c s="182" r="H548"/>
      <c s="208" r="I548"/>
      <c s="182" r="J548"/>
      <c s="208" r="K548"/>
      <c s="182" r="L548"/>
      <c s="182" r="M548"/>
    </row>
    <row customHeight="1" r="549" ht="15.75">
      <c s="129" r="C549"/>
      <c s="158" r="E549"/>
      <c s="225" r="G549"/>
      <c s="182" r="H549"/>
      <c s="208" r="I549"/>
      <c s="182" r="J549"/>
      <c s="208" r="K549"/>
      <c s="182" r="L549"/>
      <c s="182" r="M549"/>
    </row>
    <row customHeight="1" r="550" ht="15.75">
      <c s="129" r="C550"/>
      <c s="158" r="E550"/>
      <c s="225" r="G550"/>
      <c s="182" r="H550"/>
      <c s="208" r="I550"/>
      <c s="182" r="J550"/>
      <c s="208" r="K550"/>
      <c s="182" r="L550"/>
      <c s="182" r="M550"/>
    </row>
    <row customHeight="1" r="551" ht="15.75">
      <c s="155" r="A551">
        <v>152.0</v>
      </c>
      <c t="s" s="40" r="B551">
        <v>1917</v>
      </c>
      <c s="129" r="C551"/>
      <c t="s" s="129" r="D551">
        <v>1918</v>
      </c>
      <c s="158" r="E551"/>
      <c s="214" r="F551"/>
      <c s="225" r="G551"/>
      <c s="182" r="H551"/>
      <c s="208" r="I551"/>
      <c s="182" r="J551"/>
      <c s="208" r="K551"/>
      <c s="182" r="L551"/>
      <c s="182" r="M551"/>
    </row>
    <row customHeight="1" r="552" ht="15.75">
      <c s="155" r="A552">
        <v>153.0</v>
      </c>
      <c s="40" r="B552">
        <v>372.0</v>
      </c>
      <c t="s" s="28" r="C552">
        <v>1920</v>
      </c>
      <c t="s" s="129" r="D552">
        <v>1922</v>
      </c>
      <c s="164" r="E552">
        <v>37.0</v>
      </c>
      <c s="159" r="F552">
        <v>8.0</v>
      </c>
      <c s="160" r="G552">
        <v>10.0</v>
      </c>
      <c s="177" r="H552">
        <v>25.0</v>
      </c>
      <c s="208" r="I552"/>
      <c s="182" r="J552"/>
      <c s="208" r="K552"/>
      <c s="182" r="L552"/>
      <c s="177" r="M552">
        <v>34.0</v>
      </c>
    </row>
    <row customHeight="1" r="553" ht="15.75">
      <c s="129" r="C553"/>
      <c s="158" r="E553"/>
      <c s="225" r="G553"/>
      <c s="182" r="H553"/>
      <c s="208" r="I553"/>
      <c s="182" r="J553"/>
      <c s="208" r="K553"/>
      <c s="182" r="L553"/>
      <c s="182" r="M553"/>
    </row>
    <row customHeight="1" r="554" ht="15.75">
      <c s="129" r="C554"/>
      <c s="158" r="E554"/>
      <c s="225" r="G554"/>
      <c s="182" r="H554"/>
      <c s="208" r="I554"/>
      <c s="182" r="J554"/>
      <c s="208" r="K554"/>
      <c s="182" r="L554"/>
      <c s="182" r="M554"/>
    </row>
    <row customHeight="1" r="555" ht="15.75">
      <c s="129" r="C555"/>
      <c s="158" r="E555"/>
      <c s="225" r="G555"/>
      <c s="182" r="H555"/>
      <c s="208" r="I555"/>
      <c s="182" r="J555"/>
      <c s="208" r="K555"/>
      <c s="182" r="L555"/>
      <c s="182" r="M555"/>
    </row>
    <row customHeight="1" r="556" ht="15.75">
      <c s="129" r="C556"/>
      <c s="158" r="E556"/>
      <c s="225" r="G556"/>
      <c s="182" r="H556"/>
      <c s="208" r="I556"/>
      <c s="182" r="J556"/>
      <c s="208" r="K556"/>
      <c s="182" r="L556"/>
      <c s="182" r="M556"/>
    </row>
    <row customHeight="1" r="557" ht="15.75">
      <c s="155" r="A557">
        <v>154.0</v>
      </c>
      <c t="s" s="40" r="B557">
        <v>1926</v>
      </c>
      <c s="129" r="C557"/>
      <c t="s" s="129" r="D557">
        <v>1927</v>
      </c>
      <c s="158" r="E557"/>
      <c s="214" r="F557"/>
      <c s="225" r="G557"/>
      <c s="182" r="H557"/>
      <c s="208" r="I557"/>
      <c s="182" r="J557"/>
      <c s="208" r="K557"/>
      <c s="182" r="L557"/>
      <c s="182" r="M557"/>
    </row>
    <row customHeight="1" r="558" ht="15.75">
      <c s="155" r="A558">
        <v>155.0</v>
      </c>
      <c s="40" r="B558">
        <v>374.0</v>
      </c>
      <c t="s" s="28" r="C558">
        <v>1928</v>
      </c>
      <c t="s" s="129" r="D558">
        <v>1929</v>
      </c>
      <c s="164" r="E558">
        <v>38.0</v>
      </c>
      <c s="214" r="F558"/>
      <c s="160" r="G558">
        <v>9.0</v>
      </c>
      <c t="s" s="177" r="H558">
        <v>1930</v>
      </c>
      <c s="208" r="I558"/>
      <c s="182" r="J558"/>
      <c s="208" r="K558"/>
      <c s="182" r="L558"/>
      <c s="182" r="M558"/>
    </row>
    <row customHeight="1" r="559" ht="15.75">
      <c s="155" r="A559">
        <v>156.0</v>
      </c>
      <c s="40" r="B559">
        <v>375.0</v>
      </c>
      <c t="s" s="28" r="C559">
        <v>1931</v>
      </c>
      <c t="s" s="129" r="D559">
        <v>1932</v>
      </c>
      <c s="164" r="E559">
        <v>39.0</v>
      </c>
      <c s="159" r="F559">
        <v>9.0</v>
      </c>
      <c s="160" r="G559">
        <v>9.0</v>
      </c>
      <c t="s" s="177" r="H559">
        <v>1933</v>
      </c>
      <c s="208" r="I559"/>
      <c s="182" r="J559"/>
      <c s="208" r="K559"/>
      <c s="182" r="L559"/>
      <c s="177" r="M559">
        <v>37.0</v>
      </c>
    </row>
    <row customHeight="1" r="560" ht="15.75">
      <c s="155" r="A560">
        <v>157.0</v>
      </c>
      <c t="s" s="40" r="B560">
        <v>1934</v>
      </c>
      <c s="129" r="C560"/>
      <c t="s" s="129" r="D560">
        <v>1935</v>
      </c>
      <c s="158" r="E560"/>
      <c s="214" r="F560"/>
      <c s="225" r="G560"/>
      <c s="182" r="H560"/>
      <c s="208" r="I560"/>
      <c s="182" r="J560"/>
      <c s="208" r="K560"/>
      <c s="182" r="L560"/>
      <c s="182" r="M560"/>
    </row>
    <row customHeight="1" r="561" ht="15.75">
      <c s="155" r="A561">
        <v>158.0</v>
      </c>
      <c s="40" r="B561">
        <v>378.0</v>
      </c>
      <c t="s" s="28" r="C561">
        <v>1936</v>
      </c>
      <c t="s" s="129" r="D561">
        <v>1937</v>
      </c>
      <c s="164" r="E561">
        <v>40.0</v>
      </c>
      <c s="159" r="F561">
        <v>3.5</v>
      </c>
      <c s="160" r="G561">
        <v>9.5</v>
      </c>
      <c s="177" r="H561">
        <v>29.0</v>
      </c>
      <c s="208" r="I561"/>
      <c s="182" r="J561"/>
      <c s="208" r="K561"/>
      <c s="182" r="L561"/>
      <c s="177" r="M561">
        <v>37.0</v>
      </c>
    </row>
    <row customHeight="1" r="562" ht="15.75">
      <c s="155" r="A562">
        <v>159.0</v>
      </c>
      <c s="40" r="B562">
        <v>381.0</v>
      </c>
      <c s="129" r="C562"/>
      <c t="s" s="129" r="D562">
        <v>1938</v>
      </c>
      <c s="158" r="E562"/>
      <c s="214" r="F562"/>
      <c s="225" r="G562"/>
      <c s="182" r="H562"/>
      <c s="208" r="I562"/>
      <c s="182" r="J562"/>
      <c s="208" r="K562"/>
      <c s="182" r="L562"/>
      <c s="182" r="M562"/>
    </row>
    <row customHeight="1" r="563" ht="15.75">
      <c s="155" r="A563">
        <v>160.0</v>
      </c>
      <c s="40" r="B563">
        <v>382.0</v>
      </c>
      <c s="129" r="C563"/>
      <c t="s" s="28" r="D563">
        <v>1939</v>
      </c>
      <c s="164" r="E563">
        <v>40.0</v>
      </c>
      <c s="214" r="F563"/>
      <c s="160" r="G563">
        <v>23.0</v>
      </c>
      <c s="177" r="H563">
        <v>44.0</v>
      </c>
      <c s="208" r="I563"/>
      <c s="182" r="J563"/>
      <c s="178" r="K563">
        <v>6.0</v>
      </c>
      <c s="177" r="L563">
        <v>32.0</v>
      </c>
      <c s="177" r="M563">
        <v>40.0</v>
      </c>
    </row>
    <row customHeight="1" r="564" ht="15.75">
      <c s="129" r="C564"/>
      <c s="158" r="E564"/>
      <c s="214" r="F564"/>
      <c s="225" r="G564"/>
      <c s="182" r="H564"/>
      <c s="208" r="I564"/>
      <c s="182" r="J564"/>
      <c s="208" r="K564"/>
      <c s="182" r="L564"/>
      <c s="182" r="M564"/>
    </row>
    <row customHeight="1" r="565" ht="15.75">
      <c s="129" r="C565"/>
      <c s="164" r="E565"/>
      <c s="214" r="F565"/>
      <c s="160" r="G565"/>
      <c s="182" r="H565"/>
      <c s="208" r="I565"/>
      <c s="182" r="J565"/>
      <c s="208" r="K565"/>
      <c s="182" r="L565"/>
      <c s="182" r="M565"/>
    </row>
    <row customHeight="1" r="566" ht="15.75">
      <c s="129" r="C566"/>
      <c s="164" r="E566"/>
      <c s="214" r="F566"/>
      <c s="160" r="G566"/>
      <c s="182" r="H566"/>
      <c s="208" r="I566"/>
      <c s="182" r="J566"/>
      <c s="208" r="K566"/>
      <c s="182" r="L566"/>
      <c s="182" r="M566"/>
    </row>
    <row customHeight="1" r="567" ht="15.75">
      <c s="129" r="C567"/>
      <c s="164" r="E567"/>
      <c s="214" r="F567"/>
      <c s="160" r="G567"/>
      <c s="182" r="H567"/>
      <c s="208" r="I567"/>
      <c s="182" r="J567"/>
      <c s="208" r="K567"/>
      <c s="182" r="L567"/>
      <c s="182" r="M567"/>
    </row>
    <row customHeight="1" r="568" ht="15.75">
      <c s="155" r="A568">
        <v>161.0</v>
      </c>
      <c s="40" r="B568">
        <v>383.0</v>
      </c>
      <c s="129" r="C568"/>
      <c t="s" s="129" r="D568">
        <v>1940</v>
      </c>
      <c s="164" r="E568">
        <v>38.0</v>
      </c>
      <c s="214" r="F568">
        <v>3.5</v>
      </c>
      <c s="160" r="G568">
        <v>30.0</v>
      </c>
      <c s="182" r="H568">
        <v>40.0</v>
      </c>
      <c s="208" r="I568">
        <v>14.5</v>
      </c>
      <c s="182" r="J568">
        <v>34.0</v>
      </c>
      <c s="208" r="K568">
        <v>7.0</v>
      </c>
      <c s="182" r="L568">
        <v>30.0</v>
      </c>
      <c s="182" r="M568">
        <v>36.0</v>
      </c>
    </row>
    <row customHeight="1" r="569" ht="15.75">
      <c s="129" r="C569"/>
      <c s="158" r="E569"/>
      <c s="225" r="G569">
        <v>29.0</v>
      </c>
      <c s="182" r="H569">
        <v>40.0</v>
      </c>
      <c s="208" r="I569">
        <v>14.5</v>
      </c>
      <c s="182" r="J569">
        <v>34.0</v>
      </c>
      <c s="208" r="K569">
        <v>7.0</v>
      </c>
      <c s="182" r="L569">
        <v>30.0</v>
      </c>
      <c s="182" r="M569">
        <v>36.0</v>
      </c>
    </row>
    <row customHeight="1" r="570" ht="15.75">
      <c s="129" r="C570"/>
      <c s="164" r="E570"/>
      <c s="225" r="G570"/>
      <c s="182" r="H570"/>
      <c s="208" r="I570"/>
      <c s="182" r="J570"/>
      <c s="208" r="K570"/>
      <c s="182" r="L570"/>
      <c s="182" r="M570"/>
    </row>
    <row customHeight="1" r="571" ht="15.75">
      <c s="129" r="C571"/>
      <c s="164" r="E571"/>
      <c s="225" r="G571"/>
      <c s="182" r="H571"/>
      <c s="208" r="I571"/>
      <c s="182" r="J571"/>
      <c s="208" r="K571"/>
      <c s="182" r="L571"/>
      <c s="182" r="M571"/>
    </row>
    <row customHeight="1" r="572" ht="15.75">
      <c s="129" r="C572"/>
      <c s="164" r="E572"/>
      <c s="225" r="G572"/>
      <c s="182" r="H572"/>
      <c s="208" r="I572"/>
      <c s="182" r="J572"/>
      <c s="208" r="K572"/>
      <c s="182" r="L572"/>
      <c s="182" r="M572"/>
    </row>
    <row customHeight="1" r="573" ht="15.75">
      <c s="155" r="A573">
        <v>162.0</v>
      </c>
      <c s="40" r="B573">
        <v>384.0</v>
      </c>
      <c s="129" r="C573"/>
      <c t="s" s="129" r="D573">
        <v>1941</v>
      </c>
      <c s="164" r="E573">
        <v>40.0</v>
      </c>
      <c s="214" r="F573">
        <v>5.0</v>
      </c>
      <c s="225" r="G573">
        <v>38.0</v>
      </c>
      <c s="182" r="H573">
        <v>40.0</v>
      </c>
      <c s="208" r="I573">
        <v>19.0</v>
      </c>
      <c s="182" r="J573">
        <v>34.0</v>
      </c>
      <c s="208" r="K573">
        <v>8.0</v>
      </c>
      <c s="182" r="L573">
        <v>30.0</v>
      </c>
      <c s="182" r="M573">
        <v>38.5</v>
      </c>
    </row>
    <row customHeight="1" r="574" ht="15.75">
      <c s="28" r="C574"/>
      <c s="158" r="E574"/>
      <c s="160" r="G574"/>
      <c s="182" r="H574"/>
      <c s="208" r="I574"/>
      <c s="182" r="J574"/>
      <c s="208" r="K574"/>
      <c s="182" r="L574"/>
      <c s="182" r="M574"/>
    </row>
    <row customHeight="1" r="575" ht="15.75">
      <c s="28" r="C575"/>
      <c s="158" r="E575"/>
      <c s="160" r="G575"/>
      <c s="182" r="H575"/>
      <c s="208" r="I575"/>
      <c s="182" r="J575"/>
      <c s="208" r="K575"/>
      <c s="182" r="L575"/>
      <c s="182" r="M575"/>
    </row>
    <row customHeight="1" r="576" ht="15.75">
      <c s="28" r="C576"/>
      <c s="158" r="E576"/>
      <c s="160" r="G576"/>
      <c s="182" r="H576"/>
      <c s="208" r="I576"/>
      <c s="182" r="J576"/>
      <c s="208" r="K576"/>
      <c s="182" r="L576"/>
      <c s="182" r="M576"/>
    </row>
    <row customHeight="1" r="577" ht="15.75">
      <c s="28" r="C577"/>
      <c s="158" r="E577"/>
      <c s="160" r="G577"/>
      <c s="182" r="H577"/>
      <c s="208" r="I577"/>
      <c s="182" r="J577"/>
      <c s="208" r="K577"/>
      <c s="182" r="L577"/>
      <c s="182" r="M577"/>
    </row>
    <row customHeight="1" r="578" ht="15.75">
      <c s="155" r="A578">
        <v>163.0</v>
      </c>
      <c t="s" s="40" r="B578">
        <v>1942</v>
      </c>
      <c t="s" s="28" r="C578">
        <v>1943</v>
      </c>
      <c t="s" s="129" r="D578">
        <v>1944</v>
      </c>
      <c s="158" r="E578"/>
      <c s="214" r="F578"/>
      <c s="160" r="G578">
        <v>12.0</v>
      </c>
      <c s="182" r="H578"/>
      <c s="208" r="I578"/>
      <c s="182" r="J578"/>
      <c s="208" r="K578"/>
      <c s="182" r="L578"/>
      <c s="182" r="M578"/>
    </row>
    <row customHeight="1" r="579" ht="15.75">
      <c s="155" r="A579">
        <v>164.0</v>
      </c>
      <c s="68" r="B579">
        <v>386.0</v>
      </c>
      <c t="s" s="129" r="D579">
        <v>1945</v>
      </c>
      <c s="158" r="E579"/>
      <c s="214" r="F579"/>
      <c s="225" r="G579"/>
      <c s="182" r="H579"/>
      <c s="208" r="I579"/>
      <c s="182" r="J579"/>
      <c s="208" r="K579"/>
      <c s="182" r="L579"/>
      <c s="182" r="M579"/>
    </row>
    <row customHeight="1" r="580" ht="15.75">
      <c s="155" r="A580">
        <v>165.0</v>
      </c>
      <c s="68" r="B580">
        <v>387.0</v>
      </c>
      <c s="129" r="C580"/>
      <c t="s" s="129" r="D580">
        <v>1946</v>
      </c>
      <c s="158" r="E580"/>
      <c s="214" r="F580"/>
      <c s="225" r="G580"/>
      <c s="182" r="H580"/>
      <c s="208" r="I580"/>
      <c s="182" r="J580"/>
      <c s="208" r="K580"/>
      <c s="182" r="L580"/>
      <c s="182" r="M580"/>
    </row>
    <row customHeight="1" r="581" ht="15.75">
      <c s="155" r="A581">
        <v>166.0</v>
      </c>
      <c t="s" s="40" r="B581">
        <v>1947</v>
      </c>
      <c s="129" r="C581"/>
      <c t="s" s="28" r="D581">
        <v>1948</v>
      </c>
      <c s="158" r="E581"/>
      <c s="214" r="F581"/>
      <c s="225" r="G581"/>
      <c s="182" r="H581"/>
      <c s="208" r="I581"/>
      <c s="182" r="J581"/>
      <c s="208" r="K581"/>
      <c s="182" r="L581"/>
      <c s="182" r="M581"/>
    </row>
    <row customHeight="1" r="582" ht="15.75">
      <c s="155" r="A582">
        <v>167.0</v>
      </c>
      <c s="68" r="B582">
        <v>389.0</v>
      </c>
      <c s="129" r="C582"/>
      <c t="s" s="28" r="D582">
        <v>1949</v>
      </c>
      <c s="158" r="E582"/>
      <c s="214" r="F582"/>
      <c s="225" r="G582"/>
      <c s="182" r="H582"/>
      <c s="208" r="I582"/>
      <c s="182" r="J582"/>
      <c s="208" r="K582"/>
      <c s="182" r="L582"/>
      <c s="182" r="M582"/>
    </row>
    <row customHeight="1" r="583" ht="15.75">
      <c s="155" r="A583">
        <v>168.0</v>
      </c>
      <c s="40" r="B583">
        <v>390.0</v>
      </c>
      <c s="129" r="C583"/>
      <c t="s" s="129" r="D583">
        <v>1950</v>
      </c>
      <c s="216" r="E583">
        <v>40.0</v>
      </c>
      <c s="159" r="F583">
        <v>3.5</v>
      </c>
      <c s="286" r="G583">
        <v>20.0</v>
      </c>
      <c s="177" r="H583">
        <v>33.0</v>
      </c>
      <c s="208" r="I583"/>
      <c s="182" r="J583"/>
      <c s="178" r="K583">
        <v>9.0</v>
      </c>
      <c s="177" r="L583">
        <v>30.0</v>
      </c>
      <c s="177" r="M583">
        <v>39.0</v>
      </c>
    </row>
    <row customHeight="1" r="584" ht="15.75">
      <c s="28" r="C584"/>
      <c s="164" r="E584"/>
      <c s="160" r="G584"/>
      <c s="177" r="H584"/>
      <c s="208" r="I584"/>
      <c s="182" r="J584"/>
      <c s="178" r="K584"/>
      <c s="177" r="L584"/>
      <c s="177" r="M584"/>
    </row>
    <row customHeight="1" r="585" ht="15.75">
      <c s="28" r="C585"/>
      <c s="164" r="E585"/>
      <c s="160" r="G585"/>
      <c s="177" r="H585"/>
      <c s="208" r="I585"/>
      <c s="182" r="J585"/>
      <c s="178" r="K585"/>
      <c s="177" r="L585"/>
      <c s="177" r="M585"/>
    </row>
    <row customHeight="1" r="586" ht="15.75">
      <c s="28" r="C586"/>
      <c s="164" r="E586"/>
      <c s="160" r="G586"/>
      <c s="177" r="H586"/>
      <c s="208" r="I586"/>
      <c s="182" r="J586"/>
      <c s="178" r="K586"/>
      <c s="177" r="L586"/>
      <c s="177" r="M586"/>
    </row>
    <row customHeight="1" r="587" ht="15.75">
      <c s="28" r="C587"/>
      <c s="164" r="E587"/>
      <c s="160" r="G587"/>
      <c s="177" r="H587"/>
      <c s="208" r="I587"/>
      <c s="182" r="J587"/>
      <c s="178" r="K587"/>
      <c s="177" r="L587"/>
      <c s="177" r="M587"/>
    </row>
    <row customHeight="1" r="588" ht="15.75">
      <c s="155" r="A588">
        <v>169.0</v>
      </c>
      <c s="40" r="B588">
        <v>391.0</v>
      </c>
      <c t="s" s="28" r="C588">
        <v>1951</v>
      </c>
      <c t="s" s="129" r="D588">
        <v>1952</v>
      </c>
      <c s="216" r="E588">
        <v>36.0</v>
      </c>
      <c s="159" r="F588">
        <v>3.0</v>
      </c>
      <c s="286" r="G588">
        <v>38.0</v>
      </c>
      <c s="177" r="H588">
        <v>41.0</v>
      </c>
      <c s="208" r="I588"/>
      <c s="182" r="J588"/>
      <c s="178" r="K588">
        <v>10.0</v>
      </c>
      <c s="177" r="L588">
        <v>28.0</v>
      </c>
      <c s="177" r="M588">
        <v>36.0</v>
      </c>
    </row>
    <row customHeight="1" r="589" ht="15.75">
      <c s="129" r="C589"/>
      <c s="158" r="E589"/>
      <c s="225" r="G589"/>
      <c s="182" r="H589"/>
      <c s="208" r="I589"/>
      <c s="182" r="J589"/>
      <c s="208" r="K589"/>
      <c s="182" r="L589"/>
      <c s="182" r="M589"/>
    </row>
    <row customHeight="1" r="590" ht="15.75">
      <c s="129" r="C590"/>
      <c s="164" r="E590"/>
      <c s="160" r="G590"/>
      <c s="177" r="H590"/>
      <c s="208" r="I590"/>
      <c s="182" r="J590"/>
      <c s="178" r="K590"/>
      <c s="177" r="L590"/>
      <c s="177" r="M590"/>
    </row>
    <row customHeight="1" r="591" ht="15.75">
      <c s="129" r="C591"/>
      <c s="164" r="E591"/>
      <c s="160" r="G591"/>
      <c s="177" r="H591"/>
      <c s="208" r="I591"/>
      <c s="182" r="J591"/>
      <c s="178" r="K591"/>
      <c s="177" r="L591"/>
      <c s="177" r="M591"/>
    </row>
    <row customHeight="1" r="592" ht="15.75">
      <c s="129" r="C592"/>
      <c s="164" r="E592"/>
      <c s="160" r="G592"/>
      <c s="177" r="H592"/>
      <c s="208" r="I592"/>
      <c s="182" r="J592"/>
      <c s="178" r="K592"/>
      <c s="177" r="L592"/>
      <c s="177" r="M592"/>
    </row>
    <row customHeight="1" r="593" ht="15.75">
      <c s="309" r="A593">
        <v>389.0</v>
      </c>
      <c s="68" r="B593">
        <v>392.0</v>
      </c>
      <c s="129" r="C593"/>
      <c t="s" s="129" r="D593">
        <v>1953</v>
      </c>
      <c s="216" r="E593">
        <v>36.0</v>
      </c>
      <c s="159" r="F593">
        <v>6.0</v>
      </c>
      <c s="286" r="G593">
        <v>37.0</v>
      </c>
      <c s="177" r="H593">
        <v>32.0</v>
      </c>
      <c s="208" r="I593"/>
      <c s="182" r="J593"/>
      <c s="178" r="K593">
        <v>10.0</v>
      </c>
      <c s="177" r="L593">
        <v>24.0</v>
      </c>
      <c s="177" r="M593">
        <v>33.5</v>
      </c>
    </row>
    <row customHeight="1" r="594" ht="15.75">
      <c s="129" r="C594"/>
      <c s="158" r="E594"/>
      <c s="225" r="G594"/>
      <c s="182" r="H594"/>
      <c s="208" r="I594"/>
      <c s="182" r="J594"/>
      <c s="208" r="K594"/>
      <c s="182" r="L594"/>
      <c s="182" r="M594"/>
    </row>
    <row customHeight="1" r="595" ht="15.75">
      <c s="129" r="C595"/>
      <c s="158" r="E595"/>
      <c s="225" r="G595"/>
      <c s="182" r="H595"/>
      <c s="208" r="I595"/>
      <c s="182" r="J595"/>
      <c s="208" r="K595"/>
      <c s="182" r="L595"/>
      <c s="182" r="M595"/>
    </row>
    <row customHeight="1" r="596" ht="15.75">
      <c s="129" r="C596"/>
      <c s="158" r="E596"/>
      <c s="225" r="G596"/>
      <c s="182" r="H596"/>
      <c s="208" r="I596"/>
      <c s="182" r="J596"/>
      <c s="208" r="K596"/>
      <c s="182" r="L596"/>
      <c s="182" r="M596"/>
    </row>
    <row customHeight="1" r="597" ht="15.75">
      <c s="129" r="C597"/>
      <c s="158" r="E597"/>
      <c s="225" r="G597"/>
      <c s="182" r="H597"/>
      <c s="208" r="I597"/>
      <c s="182" r="J597"/>
      <c s="208" r="K597"/>
      <c s="182" r="L597"/>
      <c s="182" r="M597"/>
    </row>
    <row customHeight="1" r="598" ht="15.75">
      <c s="309" r="A598">
        <v>390.0</v>
      </c>
      <c s="68" r="B598">
        <v>393.0</v>
      </c>
      <c s="129" r="C598"/>
      <c t="s" s="28" r="D598">
        <v>1954</v>
      </c>
      <c s="200" r="E598">
        <v>38.0</v>
      </c>
      <c s="214" r="F598">
        <v>9.0</v>
      </c>
      <c s="204" r="G598">
        <v>37.0</v>
      </c>
      <c s="182" r="H598">
        <v>36.0</v>
      </c>
      <c s="208" r="I598">
        <v>18.5</v>
      </c>
      <c s="182" r="J598">
        <v>32.0</v>
      </c>
      <c s="208" r="K598">
        <v>6.0</v>
      </c>
      <c s="182" r="L598">
        <v>30.0</v>
      </c>
      <c s="182" r="M598">
        <v>35.0</v>
      </c>
    </row>
    <row customHeight="1" r="599" ht="15.75">
      <c s="310" r="C599"/>
      <c s="310" r="E599"/>
      <c s="311" r="G599"/>
      <c s="312" r="H599"/>
      <c s="313" r="I599"/>
      <c s="314" r="J599"/>
      <c s="311" r="K599"/>
      <c s="312" r="L599"/>
      <c s="315" r="M599"/>
    </row>
    <row customHeight="1" r="600" ht="15.75">
      <c s="310" r="C600"/>
      <c s="310" r="E600"/>
      <c s="311" r="G600"/>
      <c s="312" r="H600"/>
      <c s="313" r="I600"/>
      <c s="314" r="J600"/>
      <c s="311" r="K600"/>
      <c s="312" r="L600"/>
      <c s="315" r="M600"/>
    </row>
    <row customHeight="1" r="601" ht="15.75">
      <c s="310" r="C601"/>
      <c s="310" r="E601"/>
      <c s="311" r="G601"/>
      <c s="312" r="H601"/>
      <c s="313" r="I601"/>
      <c s="314" r="J601"/>
      <c s="311" r="K601"/>
      <c s="312" r="L601"/>
      <c s="315" r="M601"/>
    </row>
    <row customHeight="1" r="602" ht="15.75">
      <c s="310" r="C602"/>
      <c s="316" r="E602"/>
      <c s="280" r="G602"/>
      <c s="281" r="H602"/>
      <c s="280" r="I602"/>
      <c s="281" r="J602"/>
      <c s="280" r="K602"/>
      <c s="281" r="L602"/>
      <c s="315" r="M602"/>
    </row>
  </sheetData>
  <mergeCells count="439">
    <mergeCell ref="F389:F393"/>
    <mergeCell ref="F366:F370"/>
    <mergeCell ref="F372:F376"/>
    <mergeCell ref="F383:F387"/>
    <mergeCell ref="F377:F381"/>
    <mergeCell ref="F352:F356"/>
    <mergeCell ref="F359:F363"/>
    <mergeCell ref="F420:F424"/>
    <mergeCell ref="F425:F429"/>
    <mergeCell ref="F415:F419"/>
    <mergeCell ref="F410:F414"/>
    <mergeCell ref="F405:F409"/>
    <mergeCell ref="F394:F398"/>
    <mergeCell ref="F399:F403"/>
    <mergeCell ref="F433:F437"/>
    <mergeCell ref="F438:F442"/>
    <mergeCell ref="F333:F337"/>
    <mergeCell ref="F278:F282"/>
    <mergeCell ref="F288:F292"/>
    <mergeCell ref="F293:F297"/>
    <mergeCell ref="F326:F330"/>
    <mergeCell ref="F314:F318"/>
    <mergeCell ref="F444:F448"/>
    <mergeCell ref="F209:F213"/>
    <mergeCell ref="F214:F218"/>
    <mergeCell ref="F203:F207"/>
    <mergeCell ref="F231:F235"/>
    <mergeCell ref="F219:F223"/>
    <mergeCell ref="F241:F245"/>
    <mergeCell ref="F236:F240"/>
    <mergeCell ref="F273:F277"/>
    <mergeCell ref="F179:F183"/>
    <mergeCell ref="F187:F191"/>
    <mergeCell ref="F198:F202"/>
    <mergeCell ref="F193:F197"/>
    <mergeCell ref="F148:F152"/>
    <mergeCell ref="F164:F168"/>
    <mergeCell ref="F299:F303"/>
    <mergeCell ref="F309:F313"/>
    <mergeCell ref="F304:F308"/>
    <mergeCell ref="F338:F342"/>
    <mergeCell ref="F343:F347"/>
    <mergeCell ref="F141:F145"/>
    <mergeCell ref="F136:F140"/>
    <mergeCell ref="F126:F130"/>
    <mergeCell ref="F131:F135"/>
    <mergeCell ref="F121:F125"/>
    <mergeCell ref="F111:F115"/>
    <mergeCell ref="F174:F178"/>
    <mergeCell ref="F169:F173"/>
    <mergeCell ref="F153:F157"/>
    <mergeCell ref="F158:F162"/>
    <mergeCell ref="F476:F480"/>
    <mergeCell ref="F471:F475"/>
    <mergeCell ref="F466:F470"/>
    <mergeCell ref="F461:F465"/>
    <mergeCell ref="F455:F459"/>
    <mergeCell ref="F449:F453"/>
    <mergeCell ref="F257:F261"/>
    <mergeCell ref="F262:F266"/>
    <mergeCell ref="D273:D277"/>
    <mergeCell ref="F268:F272"/>
    <mergeCell ref="D283:D287"/>
    <mergeCell ref="D288:D292"/>
    <mergeCell ref="D299:D303"/>
    <mergeCell ref="D293:D297"/>
    <mergeCell ref="D278:D282"/>
    <mergeCell ref="B273:B277"/>
    <mergeCell ref="B288:B292"/>
    <mergeCell ref="D174:D178"/>
    <mergeCell ref="D169:D173"/>
    <mergeCell ref="D164:D168"/>
    <mergeCell ref="D153:D157"/>
    <mergeCell ref="D158:D162"/>
    <mergeCell ref="D148:D152"/>
    <mergeCell ref="D193:D197"/>
    <mergeCell ref="D198:D202"/>
    <mergeCell ref="D187:D191"/>
    <mergeCell ref="D179:D183"/>
    <mergeCell ref="A299:A303"/>
    <mergeCell ref="A304:A308"/>
    <mergeCell ref="A314:A318"/>
    <mergeCell ref="A309:A313"/>
    <mergeCell ref="B293:B297"/>
    <mergeCell ref="B299:B303"/>
    <mergeCell ref="A338:A342"/>
    <mergeCell ref="A333:A337"/>
    <mergeCell ref="B319:B323"/>
    <mergeCell ref="A319:A323"/>
    <mergeCell ref="A293:A297"/>
    <mergeCell ref="D203:D207"/>
    <mergeCell ref="A203:A207"/>
    <mergeCell ref="D209:D213"/>
    <mergeCell ref="A246:A250"/>
    <mergeCell ref="A236:A240"/>
    <mergeCell ref="A241:A245"/>
    <mergeCell ref="A231:A235"/>
    <mergeCell ref="A252:A256"/>
    <mergeCell ref="F246:F250"/>
    <mergeCell ref="F252:F256"/>
    <mergeCell ref="F84:F88"/>
    <mergeCell ref="F101:F105"/>
    <mergeCell ref="F96:F100"/>
    <mergeCell ref="F106:F110"/>
    <mergeCell ref="F89:F93"/>
    <mergeCell ref="F59:F63"/>
    <mergeCell ref="F64:F68"/>
    <mergeCell ref="F69:F73"/>
    <mergeCell ref="B106:B110"/>
    <mergeCell ref="B101:B105"/>
    <mergeCell ref="B96:B100"/>
    <mergeCell ref="B89:B93"/>
    <mergeCell ref="D59:D63"/>
    <mergeCell ref="D64:D68"/>
    <mergeCell ref="D96:D100"/>
    <mergeCell ref="D101:D105"/>
    <mergeCell ref="D89:D93"/>
    <mergeCell ref="D106:D110"/>
    <mergeCell ref="D79:D83"/>
    <mergeCell ref="B326:B330"/>
    <mergeCell ref="A326:A330"/>
    <mergeCell ref="A283:A287"/>
    <mergeCell ref="A257:A261"/>
    <mergeCell ref="A262:A266"/>
    <mergeCell ref="A273:A277"/>
    <mergeCell ref="A268:A272"/>
    <mergeCell ref="A278:A282"/>
    <mergeCell ref="A219:A223"/>
    <mergeCell ref="A214:A218"/>
    <mergeCell ref="A89:A93"/>
    <mergeCell ref="A96:A100"/>
    <mergeCell ref="A101:A105"/>
    <mergeCell ref="A106:A110"/>
    <mergeCell ref="A288:A292"/>
    <mergeCell ref="B246:B250"/>
    <mergeCell ref="B225:B229"/>
    <mergeCell ref="B231:B235"/>
    <mergeCell ref="B236:B240"/>
    <mergeCell ref="B241:B245"/>
    <mergeCell ref="B278:B282"/>
    <mergeCell ref="B252:B256"/>
    <mergeCell ref="B257:B261"/>
    <mergeCell ref="B268:B272"/>
    <mergeCell ref="B262:B266"/>
    <mergeCell ref="B158:B162"/>
    <mergeCell ref="B169:B173"/>
    <mergeCell ref="B174:B178"/>
    <mergeCell ref="B179:B183"/>
    <mergeCell ref="B209:B213"/>
    <mergeCell ref="B187:B191"/>
    <mergeCell ref="B193:B197"/>
    <mergeCell ref="B203:B207"/>
    <mergeCell ref="B198:B202"/>
    <mergeCell ref="B283:B287"/>
    <mergeCell ref="B126:B130"/>
    <mergeCell ref="B131:B135"/>
    <mergeCell ref="B153:B157"/>
    <mergeCell ref="B136:B140"/>
    <mergeCell ref="B219:B223"/>
    <mergeCell ref="B214:B218"/>
    <mergeCell ref="A193:A197"/>
    <mergeCell ref="A187:A191"/>
    <mergeCell ref="A158:A162"/>
    <mergeCell ref="A225:A229"/>
    <mergeCell ref="A198:A202"/>
    <mergeCell ref="A174:A178"/>
    <mergeCell ref="A179:A183"/>
    <mergeCell ref="A169:A173"/>
    <mergeCell ref="A209:A213"/>
    <mergeCell ref="A79:A83"/>
    <mergeCell ref="A84:A88"/>
    <mergeCell ref="A74:A78"/>
    <mergeCell ref="B74:B78"/>
    <mergeCell ref="B79:B83"/>
    <mergeCell ref="B84:B88"/>
    <mergeCell ref="A43:A47"/>
    <mergeCell ref="B43:B47"/>
    <mergeCell ref="B64:B68"/>
    <mergeCell ref="B59:B63"/>
    <mergeCell ref="A48:A52"/>
    <mergeCell ref="A53:A57"/>
    <mergeCell ref="A69:A73"/>
    <mergeCell ref="A64:A68"/>
    <mergeCell ref="A59:A63"/>
    <mergeCell ref="B69:B73"/>
    <mergeCell ref="B48:B52"/>
    <mergeCell ref="B53:B57"/>
    <mergeCell ref="A116:A120"/>
    <mergeCell ref="A131:A135"/>
    <mergeCell ref="A126:A130"/>
    <mergeCell ref="A121:A125"/>
    <mergeCell ref="B111:B115"/>
    <mergeCell ref="B116:B120"/>
    <mergeCell ref="B148:B152"/>
    <mergeCell ref="A148:A152"/>
    <mergeCell ref="D111:D115"/>
    <mergeCell ref="D116:D120"/>
    <mergeCell ref="A111:A115"/>
    <mergeCell ref="D126:D130"/>
    <mergeCell ref="D121:D125"/>
    <mergeCell ref="B121:B125"/>
    <mergeCell ref="D74:D78"/>
    <mergeCell ref="F74:F78"/>
    <mergeCell ref="D53:D57"/>
    <mergeCell ref="F53:F57"/>
    <mergeCell ref="F48:F52"/>
    <mergeCell ref="D84:D88"/>
    <mergeCell ref="D69:D73"/>
    <mergeCell ref="D48:D52"/>
    <mergeCell ref="F79:F83"/>
    <mergeCell ref="D31:D35"/>
    <mergeCell ref="D36:D40"/>
    <mergeCell ref="A36:A40"/>
    <mergeCell ref="A6:A7"/>
    <mergeCell ref="B6:B7"/>
    <mergeCell ref="A4:E5"/>
    <mergeCell ref="B10:B14"/>
    <mergeCell ref="A10:A14"/>
    <mergeCell ref="B26:B30"/>
    <mergeCell ref="D26:D30"/>
    <mergeCell ref="D21:D25"/>
    <mergeCell ref="D16:D20"/>
    <mergeCell ref="C16:C20"/>
    <mergeCell ref="B16:B20"/>
    <mergeCell ref="A21:A25"/>
    <mergeCell ref="A3:I3"/>
    <mergeCell ref="A1:I2"/>
    <mergeCell ref="E6:E7"/>
    <mergeCell ref="D10:D14"/>
    <mergeCell ref="D6:D7"/>
    <mergeCell ref="A16:A20"/>
    <mergeCell ref="C6:C7"/>
    <mergeCell ref="I6:J6"/>
    <mergeCell ref="F43:F47"/>
    <mergeCell ref="D43:D47"/>
    <mergeCell ref="C21:C25"/>
    <mergeCell ref="B36:B40"/>
    <mergeCell ref="J4:M5"/>
    <mergeCell ref="F4:I4"/>
    <mergeCell ref="F5:I5"/>
    <mergeCell ref="G6:H6"/>
    <mergeCell ref="F10:F14"/>
    <mergeCell ref="F6:F7"/>
    <mergeCell ref="J3:M3"/>
    <mergeCell ref="J1:M2"/>
    <mergeCell ref="K6:L6"/>
    <mergeCell ref="M6:M7"/>
    <mergeCell ref="C34:C35"/>
    <mergeCell ref="C31:C33"/>
    <mergeCell ref="B21:B25"/>
    <mergeCell ref="B31:B35"/>
    <mergeCell ref="F36:F40"/>
    <mergeCell ref="F26:F30"/>
    <mergeCell ref="F31:F35"/>
    <mergeCell ref="F21:F25"/>
    <mergeCell ref="F16:F20"/>
    <mergeCell ref="A26:A30"/>
    <mergeCell ref="A31:A35"/>
    <mergeCell ref="D262:D266"/>
    <mergeCell ref="D257:D261"/>
    <mergeCell ref="D225:D229"/>
    <mergeCell ref="D231:D235"/>
    <mergeCell ref="D246:D250"/>
    <mergeCell ref="D252:D256"/>
    <mergeCell ref="D241:D245"/>
    <mergeCell ref="D268:D272"/>
    <mergeCell ref="D236:D240"/>
    <mergeCell ref="D511:D515"/>
    <mergeCell ref="D486:D490"/>
    <mergeCell ref="D496:D500"/>
    <mergeCell ref="D506:D510"/>
    <mergeCell ref="D491:D495"/>
    <mergeCell ref="D481:D485"/>
    <mergeCell ref="D471:D475"/>
    <mergeCell ref="D476:D480"/>
    <mergeCell ref="D410:D414"/>
    <mergeCell ref="D415:D419"/>
    <mergeCell ref="D466:D470"/>
    <mergeCell ref="D461:D465"/>
    <mergeCell ref="D444:D448"/>
    <mergeCell ref="D455:D459"/>
    <mergeCell ref="D449:D453"/>
    <mergeCell ref="D425:D429"/>
    <mergeCell ref="D433:D437"/>
    <mergeCell ref="D366:D370"/>
    <mergeCell ref="D377:D381"/>
    <mergeCell ref="D372:D376"/>
    <mergeCell ref="D383:D387"/>
    <mergeCell ref="D516:D520"/>
    <mergeCell ref="D219:D223"/>
    <mergeCell ref="D214:D218"/>
    <mergeCell ref="B471:B475"/>
    <mergeCell ref="B476:B480"/>
    <mergeCell ref="B511:B515"/>
    <mergeCell ref="B516:B520"/>
    <mergeCell ref="B506:B510"/>
    <mergeCell ref="B491:B495"/>
    <mergeCell ref="B496:B500"/>
    <mergeCell ref="B528:B532"/>
    <mergeCell ref="B522:B526"/>
    <mergeCell ref="B466:B470"/>
    <mergeCell ref="B461:B465"/>
    <mergeCell ref="F506:F510"/>
    <mergeCell ref="F511:F515"/>
    <mergeCell ref="F516:F520"/>
    <mergeCell ref="F486:F490"/>
    <mergeCell ref="F496:F500"/>
    <mergeCell ref="F491:F495"/>
    <mergeCell ref="F481:F485"/>
    <mergeCell ref="F568:F572"/>
    <mergeCell ref="F533:F537"/>
    <mergeCell ref="F541:F545"/>
    <mergeCell ref="F552:F556"/>
    <mergeCell ref="F528:F532"/>
    <mergeCell ref="F522:F526"/>
    <mergeCell ref="F573:F577"/>
    <mergeCell ref="A164:A168"/>
    <mergeCell ref="A153:A157"/>
    <mergeCell ref="B164:B168"/>
    <mergeCell ref="D131:D135"/>
    <mergeCell ref="D136:D140"/>
    <mergeCell ref="B141:B145"/>
    <mergeCell ref="D141:D145"/>
    <mergeCell ref="A141:A145"/>
    <mergeCell ref="A136:A140"/>
    <mergeCell ref="B343:B347"/>
    <mergeCell ref="B352:B356"/>
    <mergeCell ref="B366:B370"/>
    <mergeCell ref="B359:B363"/>
    <mergeCell ref="B383:B387"/>
    <mergeCell ref="B394:B398"/>
    <mergeCell ref="B389:B393"/>
    <mergeCell ref="B433:B437"/>
    <mergeCell ref="B438:B442"/>
    <mergeCell ref="B415:B419"/>
    <mergeCell ref="B425:B429"/>
    <mergeCell ref="B420:B424"/>
    <mergeCell ref="B338:B342"/>
    <mergeCell ref="B333:B337"/>
    <mergeCell ref="D563:D567"/>
    <mergeCell ref="D552:D556"/>
    <mergeCell ref="D528:D532"/>
    <mergeCell ref="D522:D526"/>
    <mergeCell ref="D568:D572"/>
    <mergeCell ref="D533:D537"/>
    <mergeCell ref="D598:D602"/>
    <mergeCell ref="D583:D587"/>
    <mergeCell ref="D573:D577"/>
    <mergeCell ref="F583:F587"/>
    <mergeCell ref="F593:F597"/>
    <mergeCell ref="F588:F592"/>
    <mergeCell ref="F598:F602"/>
    <mergeCell ref="B309:B313"/>
    <mergeCell ref="B304:B308"/>
    <mergeCell ref="D326:D330"/>
    <mergeCell ref="D319:D323"/>
    <mergeCell ref="D309:D313"/>
    <mergeCell ref="D304:D308"/>
    <mergeCell ref="B314:B318"/>
    <mergeCell ref="D314:D318"/>
    <mergeCell ref="F546:F550"/>
    <mergeCell ref="D546:D550"/>
    <mergeCell ref="D541:D545"/>
    <mergeCell ref="D389:D393"/>
    <mergeCell ref="D359:D363"/>
    <mergeCell ref="D343:D347"/>
    <mergeCell ref="D338:D342"/>
    <mergeCell ref="D333:D337"/>
    <mergeCell ref="B455:B459"/>
    <mergeCell ref="B449:B453"/>
    <mergeCell ref="B444:B448"/>
    <mergeCell ref="D394:D398"/>
    <mergeCell ref="D420:D424"/>
    <mergeCell ref="D405:D409"/>
    <mergeCell ref="D438:D442"/>
    <mergeCell ref="B372:B376"/>
    <mergeCell ref="B377:B381"/>
    <mergeCell ref="D588:D592"/>
    <mergeCell ref="D593:D597"/>
    <mergeCell ref="A405:A409"/>
    <mergeCell ref="A410:A414"/>
    <mergeCell ref="A377:A381"/>
    <mergeCell ref="A383:A387"/>
    <mergeCell ref="A366:A370"/>
    <mergeCell ref="A359:A363"/>
    <mergeCell ref="A343:A347"/>
    <mergeCell ref="A352:A356"/>
    <mergeCell ref="A372:A376"/>
    <mergeCell ref="A425:A429"/>
    <mergeCell ref="A433:A437"/>
    <mergeCell ref="A461:A465"/>
    <mergeCell ref="A455:A459"/>
    <mergeCell ref="A399:A403"/>
    <mergeCell ref="A394:A398"/>
    <mergeCell ref="A389:A393"/>
    <mergeCell ref="A471:A475"/>
    <mergeCell ref="A466:A470"/>
    <mergeCell ref="A444:A448"/>
    <mergeCell ref="A449:A453"/>
    <mergeCell ref="A420:A424"/>
    <mergeCell ref="A415:A419"/>
    <mergeCell ref="A438:A442"/>
    <mergeCell ref="A516:A520"/>
    <mergeCell ref="A528:A532"/>
    <mergeCell ref="A522:A526"/>
    <mergeCell ref="A546:A550"/>
    <mergeCell ref="A552:A556"/>
    <mergeCell ref="A533:A537"/>
    <mergeCell ref="A541:A545"/>
    <mergeCell ref="A481:A485"/>
    <mergeCell ref="A476:A480"/>
    <mergeCell ref="A496:A500"/>
    <mergeCell ref="A506:A510"/>
    <mergeCell ref="A486:A490"/>
    <mergeCell ref="A491:A495"/>
    <mergeCell ref="A511:A515"/>
    <mergeCell ref="B546:B550"/>
    <mergeCell ref="B541:B545"/>
    <mergeCell ref="A588:A592"/>
    <mergeCell ref="A598:A602"/>
    <mergeCell ref="A593:A597"/>
    <mergeCell ref="B568:B572"/>
    <mergeCell ref="B563:B567"/>
    <mergeCell ref="A573:A577"/>
    <mergeCell ref="A563:A567"/>
    <mergeCell ref="A568:A572"/>
    <mergeCell ref="A583:A587"/>
    <mergeCell ref="B583:B587"/>
    <mergeCell ref="B481:B485"/>
    <mergeCell ref="B405:B409"/>
    <mergeCell ref="B399:B403"/>
    <mergeCell ref="B410:B414"/>
    <mergeCell ref="B486:B490"/>
    <mergeCell ref="B573:B577"/>
    <mergeCell ref="B533:B537"/>
    <mergeCell ref="B593:B597"/>
    <mergeCell ref="B552:B556"/>
    <mergeCell ref="B588:B592"/>
    <mergeCell ref="B598:B602"/>
  </mergeCells>
  <hyperlinks>
    <hyperlink ref="A4" r:id="rId1"/>
    <hyperlink ref="F4" r:id="rId2"/>
    <hyperlink ref="F5" r:id="rId3"/>
  </hyperlinks>
  <drawing r:id="rId4"/>
</worksheet>
</file>