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прайс" sheetId="2" r:id="rId1"/>
    <sheet name="Лист3" sheetId="3" r:id="rId2"/>
  </sheets>
  <definedNames>
    <definedName name="_xlnm._FilterDatabase" localSheetId="0" hidden="1">прайс!$D$13:$J$65</definedName>
    <definedName name="_xlnm.Print_Area" localSheetId="0">прайс!$A$1:$K$101</definedName>
  </definedNames>
  <calcPr calcId="152511" refMode="R1C1"/>
</workbook>
</file>

<file path=xl/calcChain.xml><?xml version="1.0" encoding="utf-8"?>
<calcChain xmlns="http://schemas.openxmlformats.org/spreadsheetml/2006/main">
  <c r="H64" i="2" l="1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G37" i="2" l="1"/>
  <c r="H37" i="2"/>
  <c r="G29" i="2"/>
  <c r="H29" i="2"/>
  <c r="G30" i="2"/>
  <c r="H30" i="2"/>
  <c r="G31" i="2"/>
  <c r="H31" i="2"/>
  <c r="G35" i="2"/>
  <c r="H35" i="2"/>
  <c r="G21" i="2" l="1"/>
  <c r="H21" i="2"/>
  <c r="G67" i="2" l="1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33" i="2" l="1"/>
  <c r="H33" i="2"/>
  <c r="G34" i="2"/>
  <c r="H34" i="2"/>
  <c r="G84" i="2" l="1"/>
  <c r="H84" i="2"/>
  <c r="G85" i="2"/>
  <c r="H85" i="2"/>
  <c r="G86" i="2"/>
  <c r="H86" i="2"/>
  <c r="G87" i="2"/>
  <c r="H87" i="2"/>
  <c r="G88" i="2"/>
  <c r="H88" i="2"/>
  <c r="G89" i="2"/>
  <c r="H89" i="2"/>
  <c r="G36" i="2"/>
  <c r="H36" i="2"/>
  <c r="G92" i="2" l="1"/>
  <c r="H92" i="2"/>
  <c r="G93" i="2"/>
  <c r="H93" i="2"/>
  <c r="H91" i="2"/>
  <c r="G91" i="2"/>
  <c r="G80" i="2"/>
  <c r="G81" i="2"/>
  <c r="G82" i="2"/>
  <c r="G83" i="2"/>
  <c r="G66" i="2"/>
  <c r="H80" i="2"/>
  <c r="H81" i="2"/>
  <c r="H82" i="2"/>
  <c r="H83" i="2"/>
  <c r="H66" i="2"/>
  <c r="H51" i="2"/>
  <c r="G51" i="2"/>
  <c r="H50" i="2"/>
  <c r="G50" i="2"/>
  <c r="H49" i="2"/>
  <c r="G49" i="2"/>
  <c r="H48" i="2"/>
  <c r="G48" i="2"/>
  <c r="G43" i="2"/>
  <c r="H43" i="2"/>
  <c r="G45" i="2"/>
  <c r="H45" i="2"/>
  <c r="G46" i="2"/>
  <c r="H46" i="2"/>
  <c r="G32" i="2" l="1"/>
  <c r="H32" i="2"/>
  <c r="G17" i="2"/>
  <c r="H17" i="2"/>
  <c r="G24" i="2"/>
  <c r="H24" i="2"/>
  <c r="G26" i="2"/>
  <c r="H26" i="2"/>
  <c r="G19" i="2"/>
  <c r="H19" i="2"/>
  <c r="G20" i="2"/>
  <c r="H20" i="2"/>
  <c r="H39" i="2"/>
  <c r="G39" i="2"/>
  <c r="H38" i="2"/>
  <c r="G38" i="2"/>
  <c r="H28" i="2"/>
  <c r="G28" i="2"/>
  <c r="H27" i="2"/>
  <c r="G27" i="2"/>
  <c r="H23" i="2"/>
  <c r="G23" i="2"/>
  <c r="G22" i="2" l="1"/>
  <c r="G42" i="2"/>
  <c r="G18" i="2"/>
  <c r="G25" i="2"/>
  <c r="H22" i="2"/>
  <c r="H42" i="2"/>
  <c r="H18" i="2"/>
  <c r="H25" i="2"/>
  <c r="G16" i="2"/>
  <c r="H16" i="2"/>
</calcChain>
</file>

<file path=xl/sharedStrings.xml><?xml version="1.0" encoding="utf-8"?>
<sst xmlns="http://schemas.openxmlformats.org/spreadsheetml/2006/main" count="169" uniqueCount="111">
  <si>
    <t>СТРАНА</t>
  </si>
  <si>
    <t>Свекла</t>
  </si>
  <si>
    <t>россия</t>
  </si>
  <si>
    <t>Россия</t>
  </si>
  <si>
    <t>Морковь мытая</t>
  </si>
  <si>
    <t xml:space="preserve">Лимон </t>
  </si>
  <si>
    <t>Капуста б/к</t>
  </si>
  <si>
    <t>Перец крупный</t>
  </si>
  <si>
    <t>Лук белый,красный</t>
  </si>
  <si>
    <t>Салат Айсберг</t>
  </si>
  <si>
    <t>Салат Романо</t>
  </si>
  <si>
    <t>ФАРВАТЕРЪ- ТЕРРИТОРИЯ КОМФОРТА И НАДЁЖНОСТИ!</t>
  </si>
  <si>
    <t>не является офертой</t>
  </si>
  <si>
    <t>ЦЕНА ЗА  КГ.</t>
  </si>
  <si>
    <t>АССОРТИМЕНТ</t>
  </si>
  <si>
    <t>ООО «ФАРВАТЕРЪ»</t>
  </si>
  <si>
    <t>№</t>
  </si>
  <si>
    <r>
      <rPr>
        <b/>
        <sz val="14"/>
        <color rgb="FF17365D"/>
        <rFont val="Times New Roman"/>
        <family val="1"/>
        <charset val="204"/>
      </rPr>
      <t>е-mail</t>
    </r>
    <r>
      <rPr>
        <sz val="14"/>
        <color rgb="FF17365D"/>
        <rFont val="Times New Roman"/>
        <family val="1"/>
        <charset val="204"/>
      </rPr>
      <t>:  info@farvatergroup.ru</t>
    </r>
    <r>
      <rPr>
        <sz val="14"/>
        <color rgb="FF17365D"/>
        <rFont val="Garamond"/>
        <family val="1"/>
        <charset val="204"/>
      </rPr>
      <t xml:space="preserve">    </t>
    </r>
  </si>
  <si>
    <t>ЦЕНА ЗА КГ</t>
  </si>
  <si>
    <t>до 5 тн.</t>
  </si>
  <si>
    <t>от 5,1 до 10 тн</t>
  </si>
  <si>
    <t>ЦЕНА ЗА  КГ.2</t>
  </si>
  <si>
    <t>от 10,1 тн</t>
  </si>
  <si>
    <t xml:space="preserve"> ПРАЙС-ЛИСТ</t>
  </si>
  <si>
    <t>тел. 8(985) 805-95-45 (для постоянных клиентов)</t>
  </si>
  <si>
    <t>Морковь грязная</t>
  </si>
  <si>
    <t>ОВОЩИ</t>
  </si>
  <si>
    <t>ФРУКТЫ</t>
  </si>
  <si>
    <t xml:space="preserve">тел.8(985)140-35-53 (для новых клиентов) </t>
  </si>
  <si>
    <t>Картофель на мойку</t>
  </si>
  <si>
    <t>Картофель на производство (чистка, вакуумир.)</t>
  </si>
  <si>
    <t>Картофель социальный</t>
  </si>
  <si>
    <t>Лук репчатый</t>
  </si>
  <si>
    <t>Лук репчатый на производство от 8+</t>
  </si>
  <si>
    <t>Морковь крупная на производство</t>
  </si>
  <si>
    <t>Капуста крупная на засолку</t>
  </si>
  <si>
    <t>Огурец средний</t>
  </si>
  <si>
    <t>Томат крупный</t>
  </si>
  <si>
    <t>Томат сливка</t>
  </si>
  <si>
    <t>Адрес склада: г.Москва,Проектируемый проезд 4386, стр.8</t>
  </si>
  <si>
    <t>Яблоко социальное</t>
  </si>
  <si>
    <t>Яблоко импортное 1 сорт</t>
  </si>
  <si>
    <t>Апельсин</t>
  </si>
  <si>
    <t>Мандарин</t>
  </si>
  <si>
    <t>СОЛЕНЬЯ</t>
  </si>
  <si>
    <t>Капуста квашеная весов. в бочке</t>
  </si>
  <si>
    <t>Капуста квашеная фасов. Ведро 10 кг</t>
  </si>
  <si>
    <t>Огурец квашеный весов. в бочке</t>
  </si>
  <si>
    <t>Огурец квашеный фасов. Ведро 10 кг</t>
  </si>
  <si>
    <t>МЯСО</t>
  </si>
  <si>
    <t>Цыпленок-бройлер 1,5-2 кг в инд.уп.</t>
  </si>
  <si>
    <t>Свинина 1 категория заморож.</t>
  </si>
  <si>
    <t>Свинина 1 категория охлажденная</t>
  </si>
  <si>
    <t>Свинина 2 категория заморож.</t>
  </si>
  <si>
    <t>Свинина 2 категория охлажденная</t>
  </si>
  <si>
    <t>Говядина 2 категория заморож.</t>
  </si>
  <si>
    <t>Говядина 2 категория охлажденная</t>
  </si>
  <si>
    <t>МОЛОЧНЫЕ ПРОДУКТЫ</t>
  </si>
  <si>
    <t>СОМ 1,5% белок от 34%</t>
  </si>
  <si>
    <t>Масло сливочное 72,%% вес. 20 кг/уп</t>
  </si>
  <si>
    <t>Масло сливочное 82,%% вес. 20 кг/уп</t>
  </si>
  <si>
    <t xml:space="preserve">Цены согласовываются перед поставкой, 20 тонн монопродукции доставляется бесплатно </t>
  </si>
  <si>
    <t>Капуста пекинская</t>
  </si>
  <si>
    <t>Говядина 1 категория заморож. Коровы</t>
  </si>
  <si>
    <t>Говядина 1 категория заморож. Быки</t>
  </si>
  <si>
    <t>Говядина 1 категория охлажденная коровы</t>
  </si>
  <si>
    <t>Говядина 1 категория охлажденная быки</t>
  </si>
  <si>
    <t>РФ, РБ</t>
  </si>
  <si>
    <t>Польша, Сербия</t>
  </si>
  <si>
    <t>Характерис тика</t>
  </si>
  <si>
    <t>ВЕС УПАКОВКИ</t>
  </si>
  <si>
    <t xml:space="preserve">Тушка ЦБ Охлажд.   </t>
  </si>
  <si>
    <t>МЯСО ПТИЦЫ</t>
  </si>
  <si>
    <t>РФ</t>
  </si>
  <si>
    <t>Головы монолит            </t>
  </si>
  <si>
    <t>Головы заморож. подложка</t>
  </si>
  <si>
    <t>Головы заморож. пак.        </t>
  </si>
  <si>
    <t>Ноги монолит                  </t>
  </si>
  <si>
    <t>Ноги заморож.пак.            </t>
  </si>
  <si>
    <t>Желудок заморож.подл.    </t>
  </si>
  <si>
    <t xml:space="preserve">Ноги заморож.подл.         </t>
  </si>
  <si>
    <t xml:space="preserve">Печень заморож.подл.   </t>
  </si>
  <si>
    <t>Сердце-печень заморож.подл.  </t>
  </si>
  <si>
    <t xml:space="preserve">Сердце заморож. подл.   </t>
  </si>
  <si>
    <t xml:space="preserve">Шея заморож. подл.               </t>
  </si>
  <si>
    <t>Картофель мытый</t>
  </si>
  <si>
    <t>Салат Романо, Лолло Россо, Фриссе, Радичио</t>
  </si>
  <si>
    <t>ЮАР</t>
  </si>
  <si>
    <t>Иран</t>
  </si>
  <si>
    <t>Огурец длинный гладкий</t>
  </si>
  <si>
    <t>Турция</t>
  </si>
  <si>
    <t>Огурец короткоплодный Кураж</t>
  </si>
  <si>
    <t>РБ</t>
  </si>
  <si>
    <t>действителен с 10.11.14г.</t>
  </si>
  <si>
    <t>Салат листовой в горшочке 125 г</t>
  </si>
  <si>
    <t>Египет, Абхазия</t>
  </si>
  <si>
    <t>Редис по 500г в уп.</t>
  </si>
  <si>
    <t>Израиль</t>
  </si>
  <si>
    <t>Мята</t>
  </si>
  <si>
    <t>Руккола Baby</t>
  </si>
  <si>
    <t>Базилик зеленый</t>
  </si>
  <si>
    <t>Розмарин</t>
  </si>
  <si>
    <t>Тимьян</t>
  </si>
  <si>
    <t>Базилик красный</t>
  </si>
  <si>
    <t>Лук-резанец</t>
  </si>
  <si>
    <t>Тархун</t>
  </si>
  <si>
    <t>Шалфей</t>
  </si>
  <si>
    <t>Лимон</t>
  </si>
  <si>
    <t>Майоран</t>
  </si>
  <si>
    <t>Орегано</t>
  </si>
  <si>
    <t>Зелень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</si>
</sst>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6" x14ac:knownFonts="1">
    <font>
      <sz val="10"/>
      <name val="Arial Cyr"/>
      <charset val="204"/>
    </font>
    <font>
      <b/>
      <sz val="16"/>
      <name val="Comic Sans MS"/>
      <family val="4"/>
      <charset val="204"/>
    </font>
    <font>
      <sz val="14"/>
      <name val="Arial Cyr"/>
      <charset val="204"/>
    </font>
    <font>
      <b/>
      <sz val="16"/>
      <name val="Arial Cyr"/>
      <charset val="204"/>
    </font>
    <font>
      <b/>
      <u/>
      <sz val="16"/>
      <name val="Lucida Sans Unicode"/>
      <family val="2"/>
      <charset val="204"/>
    </font>
    <font>
      <b/>
      <sz val="16"/>
      <name val="Arial Cyr"/>
      <family val="2"/>
      <charset val="204"/>
    </font>
    <font>
      <b/>
      <sz val="16"/>
      <name val="Arial"/>
      <family val="2"/>
      <charset val="204"/>
    </font>
    <font>
      <b/>
      <i/>
      <sz val="16"/>
      <name val="Comic Sans MS"/>
      <family val="4"/>
      <charset val="204"/>
    </font>
    <font>
      <b/>
      <sz val="16"/>
      <name val="Impact"/>
      <family val="2"/>
      <charset val="204"/>
    </font>
    <font>
      <i/>
      <sz val="10"/>
      <name val="Comic Sans MS"/>
      <family val="4"/>
      <charset val="204"/>
    </font>
    <font>
      <i/>
      <sz val="28"/>
      <name val="Arial Cyr"/>
      <charset val="204"/>
    </font>
    <font>
      <sz val="22"/>
      <color theme="4" tint="-0.249977111117893"/>
      <name val="Arial Cyr"/>
      <charset val="204"/>
    </font>
    <font>
      <b/>
      <sz val="14"/>
      <color rgb="FF17365D"/>
      <name val="Garamond"/>
      <family val="1"/>
      <charset val="204"/>
    </font>
    <font>
      <b/>
      <sz val="14"/>
      <color rgb="FF17365D"/>
      <name val="Times New Roman"/>
      <family val="1"/>
      <charset val="204"/>
    </font>
    <font>
      <sz val="14"/>
      <color rgb="FF17365D"/>
      <name val="Times New Roman"/>
      <family val="1"/>
      <charset val="204"/>
    </font>
    <font>
      <sz val="14"/>
      <color rgb="FF17365D"/>
      <name val="Garamond"/>
      <family val="1"/>
      <charset val="204"/>
    </font>
    <font>
      <sz val="14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0"/>
      <name val="Arial Cyr"/>
      <charset val="204"/>
    </font>
    <font>
      <b/>
      <sz val="14"/>
      <color theme="3" tint="-0.499984740745262"/>
      <name val="Arial Cyr"/>
      <charset val="204"/>
    </font>
    <font>
      <b/>
      <sz val="10"/>
      <color theme="3" tint="-0.499984740745262"/>
      <name val="Arial Cyr"/>
      <charset val="204"/>
    </font>
    <font>
      <sz val="16"/>
      <name val="Arial Cyr"/>
      <charset val="204"/>
    </font>
    <font>
      <b/>
      <sz val="14"/>
      <color theme="4" tint="-0.249977111117893"/>
      <name val="Arial Cyr"/>
      <charset val="204"/>
    </font>
    <font>
      <b/>
      <i/>
      <sz val="28"/>
      <name val="Arial Cyr"/>
      <charset val="204"/>
    </font>
    <font>
      <sz val="14"/>
      <color theme="1"/>
      <name val="Arial"/>
      <family val="2"/>
      <charset val="204"/>
    </font>
    <font>
      <sz val="13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Border="1"/>
    <xf numFmtId="0" fontId="1" fillId="2" borderId="0" xfId="0" applyFont="1" applyFill="1"/>
    <xf numFmtId="0" fontId="3" fillId="2" borderId="0" xfId="0" applyFont="1" applyFill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4" fillId="0" borderId="0" xfId="0" applyFont="1"/>
    <xf numFmtId="0" fontId="5" fillId="2" borderId="0" xfId="0" applyFont="1" applyFill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 applyAlignment="1"/>
    <xf numFmtId="0" fontId="0" fillId="0" borderId="0" xfId="0" applyAlignment="1"/>
    <xf numFmtId="0" fontId="11" fillId="0" borderId="0" xfId="0" applyFont="1" applyAlignment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6" fillId="0" borderId="1" xfId="0" applyFont="1" applyBorder="1"/>
    <xf numFmtId="0" fontId="16" fillId="3" borderId="1" xfId="0" applyFont="1" applyFill="1" applyBorder="1"/>
    <xf numFmtId="0" fontId="16" fillId="3" borderId="1" xfId="0" applyFont="1" applyFill="1" applyBorder="1" applyAlignment="1">
      <alignment horizontal="center"/>
    </xf>
    <xf numFmtId="0" fontId="16" fillId="2" borderId="1" xfId="0" applyFont="1" applyFill="1" applyBorder="1"/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165" fontId="16" fillId="3" borderId="1" xfId="0" applyNumberFormat="1" applyFont="1" applyFill="1" applyBorder="1" applyAlignment="1">
      <alignment horizontal="left"/>
    </xf>
    <xf numFmtId="165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14" fontId="3" fillId="2" borderId="0" xfId="0" applyNumberFormat="1" applyFont="1" applyFill="1"/>
    <xf numFmtId="0" fontId="3" fillId="0" borderId="0" xfId="0" applyFont="1" applyFill="1"/>
    <xf numFmtId="0" fontId="16" fillId="0" borderId="1" xfId="0" applyFont="1" applyFill="1" applyBorder="1"/>
    <xf numFmtId="0" fontId="0" fillId="0" borderId="0" xfId="0" applyFill="1"/>
    <xf numFmtId="0" fontId="19" fillId="0" borderId="0" xfId="0" applyFont="1" applyAlignment="1">
      <alignment horizontal="left"/>
    </xf>
    <xf numFmtId="164" fontId="24" fillId="2" borderId="1" xfId="0" applyNumberFormat="1" applyFont="1" applyFill="1" applyBorder="1" applyAlignment="1">
      <alignment horizontal="center"/>
    </xf>
    <xf numFmtId="0" fontId="2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4" fillId="2" borderId="1" xfId="0" applyFont="1" applyFill="1" applyBorder="1"/>
    <xf numFmtId="0" fontId="24" fillId="4" borderId="1" xfId="0" applyFont="1" applyFill="1" applyBorder="1"/>
    <xf numFmtId="0" fontId="16" fillId="3" borderId="1" xfId="0" applyFont="1" applyFill="1" applyBorder="1" applyAlignment="1">
      <alignment horizontal="center" wrapText="1"/>
    </xf>
    <xf numFmtId="0" fontId="16" fillId="4" borderId="1" xfId="0" applyFont="1" applyFill="1" applyBorder="1"/>
    <xf numFmtId="0" fontId="16" fillId="2" borderId="3" xfId="0" applyFont="1" applyFill="1" applyBorder="1" applyAlignment="1">
      <alignment horizontal="center"/>
    </xf>
    <xf numFmtId="164" fontId="16" fillId="2" borderId="3" xfId="0" applyNumberFormat="1" applyFont="1" applyFill="1" applyBorder="1" applyAlignment="1">
      <alignment horizontal="center"/>
    </xf>
    <xf numFmtId="165" fontId="17" fillId="2" borderId="3" xfId="0" applyNumberFormat="1" applyFont="1" applyFill="1" applyBorder="1" applyAlignment="1">
      <alignment horizontal="center"/>
    </xf>
    <xf numFmtId="0" fontId="16" fillId="5" borderId="1" xfId="0" applyFont="1" applyFill="1" applyBorder="1"/>
    <xf numFmtId="0" fontId="16" fillId="5" borderId="2" xfId="0" applyFont="1" applyFill="1" applyBorder="1"/>
    <xf numFmtId="0" fontId="16" fillId="5" borderId="3" xfId="0" applyFont="1" applyFill="1" applyBorder="1" applyAlignment="1">
      <alignment horizontal="center"/>
    </xf>
    <xf numFmtId="164" fontId="16" fillId="5" borderId="3" xfId="0" applyNumberFormat="1" applyFont="1" applyFill="1" applyBorder="1" applyAlignment="1">
      <alignment horizontal="center"/>
    </xf>
    <xf numFmtId="165" fontId="17" fillId="5" borderId="3" xfId="0" applyNumberFormat="1" applyFont="1" applyFill="1" applyBorder="1" applyAlignment="1">
      <alignment horizontal="center"/>
    </xf>
    <xf numFmtId="0" fontId="16" fillId="5" borderId="4" xfId="0" applyFont="1" applyFill="1" applyBorder="1"/>
    <xf numFmtId="0" fontId="16" fillId="5" borderId="3" xfId="0" applyFont="1" applyFill="1" applyBorder="1"/>
    <xf numFmtId="165" fontId="16" fillId="5" borderId="3" xfId="0" applyNumberFormat="1" applyFont="1" applyFill="1" applyBorder="1" applyAlignment="1">
      <alignment horizontal="center"/>
    </xf>
    <xf numFmtId="0" fontId="24" fillId="5" borderId="1" xfId="0" applyFont="1" applyFill="1" applyBorder="1"/>
    <xf numFmtId="0" fontId="16" fillId="5" borderId="1" xfId="0" applyFont="1" applyFill="1" applyBorder="1" applyAlignment="1">
      <alignment horizontal="center"/>
    </xf>
    <xf numFmtId="2" fontId="16" fillId="5" borderId="1" xfId="0" applyNumberFormat="1" applyFont="1" applyFill="1" applyBorder="1" applyAlignment="1">
      <alignment horizontal="center"/>
    </xf>
    <xf numFmtId="0" fontId="17" fillId="5" borderId="1" xfId="0" applyFont="1" applyFill="1" applyBorder="1"/>
    <xf numFmtId="165" fontId="17" fillId="5" borderId="1" xfId="0" applyNumberFormat="1" applyFont="1" applyFill="1" applyBorder="1" applyAlignment="1">
      <alignment horizontal="center"/>
    </xf>
    <xf numFmtId="165" fontId="16" fillId="5" borderId="1" xfId="0" applyNumberFormat="1" applyFont="1" applyFill="1" applyBorder="1" applyAlignment="1">
      <alignment horizontal="left"/>
    </xf>
    <xf numFmtId="164" fontId="24" fillId="5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/>
    <xf numFmtId="0" fontId="0" fillId="5" borderId="1" xfId="0" applyFill="1" applyBorder="1" applyAlignment="1">
      <alignment horizontal="center"/>
    </xf>
    <xf numFmtId="0" fontId="23" fillId="0" borderId="0" xfId="0" applyFont="1" applyAlignment="1">
      <alignment horizontal="center"/>
    </xf>
  </cellXfs>
  <cellStyles count="1">
    <cellStyle name="Обычный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0.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0.0"/>
      <fill>
        <patternFill patternType="solid">
          <fgColor indexed="64"/>
          <bgColor indexed="9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.0"/>
      <fill>
        <patternFill patternType="solid">
          <fgColor indexed="64"/>
          <bgColor indexed="9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65671</xdr:colOff>
      <xdr:row>2</xdr:row>
      <xdr:rowOff>175459</xdr:rowOff>
    </xdr:from>
    <xdr:to>
      <xdr:col>3</xdr:col>
      <xdr:colOff>2757236</xdr:colOff>
      <xdr:row>9</xdr:row>
      <xdr:rowOff>125070</xdr:rowOff>
    </xdr:to>
    <xdr:pic>
      <xdr:nvPicPr>
        <xdr:cNvPr id="3" name="Рисунок 2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513" y="1002630"/>
          <a:ext cx="2691565" cy="15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D13:J65" totalsRowShown="0" headerRowDxfId="10" dataDxfId="8" headerRowBorderDxfId="9" totalsRowBorderDxfId="7">
  <autoFilter ref="D13:J65"/>
  <sortState ref="D13:J38">
    <sortCondition ref="D12:D38"/>
  </sortState>
  <tableColumns count="7">
    <tableColumn id="1" name="АССОРТИМЕНТ" dataDxfId="6"/>
    <tableColumn id="2" name="Характерис тика" dataDxfId="5"/>
    <tableColumn id="3" name="ВЕС УПАКОВКИ" dataDxfId="4"/>
    <tableColumn id="4" name="ЦЕНА ЗА КГ" dataDxfId="3"/>
    <tableColumn id="5" name="ЦЕНА ЗА  КГ." dataDxfId="2"/>
    <tableColumn id="7" name="ЦЕНА ЗА  КГ.2" dataDxfId="1"/>
    <tableColumn id="6" name="СТРАНА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view="pageBreakPreview" zoomScale="76" zoomScaleNormal="75" zoomScaleSheetLayoutView="76" workbookViewId="0">
      <selection activeCell="J56" sqref="J56"/>
    </sheetView>
  </sheetViews>
  <sheetFormatPr defaultRowHeight="18" x14ac:dyDescent="0.25"/>
  <cols>
    <col min="1" max="1" width="3" customWidth="1"/>
    <col min="2" max="2" width="7.42578125" customWidth="1"/>
    <col min="3" max="3" width="8" hidden="1" customWidth="1"/>
    <col min="4" max="4" width="60.5703125" style="1" customWidth="1"/>
    <col min="5" max="5" width="18.28515625" style="6" customWidth="1"/>
    <col min="6" max="6" width="21.28515625" customWidth="1"/>
    <col min="7" max="7" width="19.140625" customWidth="1"/>
    <col min="8" max="8" width="20" style="6" customWidth="1"/>
    <col min="9" max="9" width="20.7109375" style="6" customWidth="1"/>
    <col min="10" max="10" width="27.28515625" bestFit="1" customWidth="1"/>
  </cols>
  <sheetData>
    <row r="1" spans="1:11" ht="26.25" customHeight="1" x14ac:dyDescent="0.25"/>
    <row r="2" spans="1:11" ht="47.25" customHeight="1" x14ac:dyDescent="0.5">
      <c r="B2" s="16"/>
      <c r="C2" s="17"/>
      <c r="D2" s="18" t="s">
        <v>15</v>
      </c>
      <c r="E2" s="76" t="s">
        <v>23</v>
      </c>
      <c r="F2" s="76"/>
      <c r="G2" s="76"/>
      <c r="H2" s="1" t="s">
        <v>93</v>
      </c>
      <c r="I2" s="17"/>
      <c r="J2" s="17"/>
    </row>
    <row r="3" spans="1:11" x14ac:dyDescent="0.25">
      <c r="F3" s="1"/>
      <c r="J3" s="6" t="s">
        <v>12</v>
      </c>
    </row>
    <row r="5" spans="1:11" ht="23.25" customHeight="1" x14ac:dyDescent="0.25">
      <c r="G5" s="1"/>
      <c r="H5" s="47" t="s">
        <v>39</v>
      </c>
    </row>
    <row r="6" spans="1:11" ht="22.5" customHeight="1" x14ac:dyDescent="0.25">
      <c r="G6" s="19"/>
      <c r="H6" s="19" t="s">
        <v>17</v>
      </c>
    </row>
    <row r="7" spans="1:11" ht="21.75" customHeight="1" x14ac:dyDescent="0.25">
      <c r="G7" s="20"/>
      <c r="H7" s="19" t="s">
        <v>28</v>
      </c>
      <c r="I7" s="33"/>
      <c r="J7" s="34"/>
    </row>
    <row r="8" spans="1:11" x14ac:dyDescent="0.25">
      <c r="G8" s="35"/>
      <c r="H8" s="45" t="s">
        <v>24</v>
      </c>
      <c r="I8" s="36"/>
      <c r="J8" s="37"/>
    </row>
    <row r="9" spans="1:11" ht="21" x14ac:dyDescent="0.3">
      <c r="A9" s="2"/>
      <c r="B9" s="11"/>
      <c r="C9" s="12"/>
      <c r="D9" s="2"/>
      <c r="E9" s="13"/>
      <c r="F9" s="12"/>
      <c r="G9" s="12"/>
      <c r="H9" s="13"/>
      <c r="I9" s="13"/>
      <c r="J9" s="12"/>
      <c r="K9" s="12"/>
    </row>
    <row r="10" spans="1:11" ht="20.25" x14ac:dyDescent="0.3">
      <c r="A10" s="2"/>
      <c r="B10" s="3"/>
      <c r="C10" s="9"/>
      <c r="D10" s="2"/>
      <c r="E10" s="38"/>
      <c r="F10" s="39"/>
      <c r="G10" s="1"/>
      <c r="H10" s="21" t="s">
        <v>61</v>
      </c>
      <c r="I10" s="21"/>
      <c r="J10" s="39"/>
      <c r="K10" s="39"/>
    </row>
    <row r="11" spans="1:11" ht="24.75" x14ac:dyDescent="0.5">
      <c r="A11" s="2"/>
      <c r="B11" s="10"/>
      <c r="C11" s="4"/>
      <c r="D11" s="40" t="s">
        <v>11</v>
      </c>
      <c r="E11" s="7"/>
      <c r="F11" s="41"/>
      <c r="G11" s="5"/>
      <c r="H11" s="7"/>
      <c r="I11" s="7"/>
      <c r="J11" s="5"/>
      <c r="K11" s="2"/>
    </row>
    <row r="12" spans="1:11" ht="16.5" customHeight="1" x14ac:dyDescent="0.5">
      <c r="A12" s="2"/>
      <c r="B12" s="10"/>
      <c r="C12" s="4"/>
      <c r="D12" s="40"/>
      <c r="E12" s="7"/>
      <c r="F12" s="41"/>
      <c r="G12" s="5"/>
      <c r="H12" s="7"/>
      <c r="I12" s="7"/>
      <c r="J12" s="5"/>
      <c r="K12" s="2"/>
    </row>
    <row r="13" spans="1:11" s="15" customFormat="1" ht="43.5" customHeight="1" x14ac:dyDescent="0.5">
      <c r="A13" s="14"/>
      <c r="B13" s="23" t="s">
        <v>16</v>
      </c>
      <c r="C13" s="22"/>
      <c r="D13" s="23" t="s">
        <v>14</v>
      </c>
      <c r="E13" s="53" t="s">
        <v>69</v>
      </c>
      <c r="F13" s="24" t="s">
        <v>70</v>
      </c>
      <c r="G13" s="23" t="s">
        <v>18</v>
      </c>
      <c r="H13" s="24" t="s">
        <v>13</v>
      </c>
      <c r="I13" s="24" t="s">
        <v>21</v>
      </c>
      <c r="J13" s="23" t="s">
        <v>0</v>
      </c>
      <c r="K13" s="14"/>
    </row>
    <row r="14" spans="1:11" ht="18.75" customHeight="1" x14ac:dyDescent="0.25">
      <c r="B14" s="23"/>
      <c r="C14" s="22"/>
      <c r="D14" s="23"/>
      <c r="E14" s="24"/>
      <c r="F14" s="29"/>
      <c r="G14" s="23" t="s">
        <v>19</v>
      </c>
      <c r="H14" s="30" t="s">
        <v>20</v>
      </c>
      <c r="I14" s="30" t="s">
        <v>22</v>
      </c>
      <c r="J14" s="24"/>
    </row>
    <row r="15" spans="1:11" ht="18.75" customHeight="1" x14ac:dyDescent="0.25">
      <c r="B15" s="58"/>
      <c r="C15" s="58"/>
      <c r="D15" s="58" t="s">
        <v>26</v>
      </c>
      <c r="E15" s="67"/>
      <c r="F15" s="68"/>
      <c r="G15" s="58"/>
      <c r="H15" s="71"/>
      <c r="I15" s="71"/>
      <c r="J15" s="67"/>
    </row>
    <row r="16" spans="1:11" s="8" customFormat="1" ht="20.25" x14ac:dyDescent="0.3">
      <c r="A16" s="5"/>
      <c r="B16" s="43"/>
      <c r="C16" s="25"/>
      <c r="D16" s="25" t="s">
        <v>6</v>
      </c>
      <c r="E16" s="27"/>
      <c r="F16" s="28">
        <v>25</v>
      </c>
      <c r="G16" s="31">
        <f>Таблица1[[#This Row],[ЦЕНА ЗА  КГ.2]]*1.2</f>
        <v>14.399999999999999</v>
      </c>
      <c r="H16" s="31">
        <f>Таблица1[[#This Row],[ЦЕНА ЗА  КГ.2]]*1.1</f>
        <v>13.200000000000001</v>
      </c>
      <c r="I16" s="31">
        <v>12</v>
      </c>
      <c r="J16" s="25" t="s">
        <v>3</v>
      </c>
      <c r="K16" s="5"/>
    </row>
    <row r="17" spans="1:11" s="8" customFormat="1" ht="20.25" x14ac:dyDescent="0.3">
      <c r="A17" s="5"/>
      <c r="B17" s="43"/>
      <c r="C17" s="25"/>
      <c r="D17" s="25" t="s">
        <v>35</v>
      </c>
      <c r="E17" s="27"/>
      <c r="F17" s="28">
        <v>25</v>
      </c>
      <c r="G17" s="31">
        <f>Таблица1[[#This Row],[ЦЕНА ЗА  КГ.2]]*1.2</f>
        <v>14.399999999999999</v>
      </c>
      <c r="H17" s="31">
        <f>Таблица1[[#This Row],[ЦЕНА ЗА  КГ.2]]*1.1</f>
        <v>13.200000000000001</v>
      </c>
      <c r="I17" s="31">
        <v>12</v>
      </c>
      <c r="J17" s="25" t="s">
        <v>3</v>
      </c>
      <c r="K17" s="5"/>
    </row>
    <row r="18" spans="1:11" s="44" customFormat="1" ht="20.25" x14ac:dyDescent="0.3">
      <c r="A18" s="42"/>
      <c r="B18" s="43"/>
      <c r="C18" s="43"/>
      <c r="D18" s="25" t="s">
        <v>29</v>
      </c>
      <c r="E18" s="27"/>
      <c r="F18" s="28">
        <v>25</v>
      </c>
      <c r="G18" s="31">
        <f>Таблица1[[#This Row],[ЦЕНА ЗА  КГ.2]]*1.2</f>
        <v>19.8</v>
      </c>
      <c r="H18" s="31">
        <f>Таблица1[[#This Row],[ЦЕНА ЗА  КГ.2]]*1.1</f>
        <v>18.150000000000002</v>
      </c>
      <c r="I18" s="31">
        <v>16.5</v>
      </c>
      <c r="J18" s="54" t="s">
        <v>3</v>
      </c>
      <c r="K18" s="42"/>
    </row>
    <row r="19" spans="1:11" s="44" customFormat="1" ht="20.25" x14ac:dyDescent="0.3">
      <c r="A19" s="42"/>
      <c r="B19" s="43"/>
      <c r="C19" s="43"/>
      <c r="D19" s="25" t="s">
        <v>30</v>
      </c>
      <c r="E19" s="27"/>
      <c r="F19" s="28">
        <v>25</v>
      </c>
      <c r="G19" s="31">
        <f>Таблица1[[#This Row],[ЦЕНА ЗА  КГ.2]]*1.2</f>
        <v>19.8</v>
      </c>
      <c r="H19" s="31">
        <f>Таблица1[[#This Row],[ЦЕНА ЗА  КГ.2]]*1.1</f>
        <v>18.150000000000002</v>
      </c>
      <c r="I19" s="31">
        <v>16.5</v>
      </c>
      <c r="J19" s="54" t="s">
        <v>3</v>
      </c>
      <c r="K19" s="42"/>
    </row>
    <row r="20" spans="1:11" s="44" customFormat="1" ht="20.25" x14ac:dyDescent="0.3">
      <c r="A20" s="42"/>
      <c r="B20" s="43"/>
      <c r="C20" s="43"/>
      <c r="D20" s="25" t="s">
        <v>31</v>
      </c>
      <c r="E20" s="27"/>
      <c r="F20" s="28">
        <v>25</v>
      </c>
      <c r="G20" s="31">
        <f>Таблица1[[#This Row],[ЦЕНА ЗА  КГ.2]]*1.2</f>
        <v>18.599999999999998</v>
      </c>
      <c r="H20" s="31">
        <f>Таблица1[[#This Row],[ЦЕНА ЗА  КГ.2]]*1.1</f>
        <v>17.05</v>
      </c>
      <c r="I20" s="31">
        <v>15.5</v>
      </c>
      <c r="J20" s="54" t="s">
        <v>3</v>
      </c>
      <c r="K20" s="42"/>
    </row>
    <row r="21" spans="1:11" s="44" customFormat="1" ht="20.25" x14ac:dyDescent="0.3">
      <c r="A21" s="42"/>
      <c r="B21" s="43"/>
      <c r="C21" s="43"/>
      <c r="D21" s="25" t="s">
        <v>85</v>
      </c>
      <c r="E21" s="27"/>
      <c r="F21" s="28">
        <v>25</v>
      </c>
      <c r="G21" s="31">
        <f>Таблица1[[#This Row],[ЦЕНА ЗА  КГ.2]]*1.2</f>
        <v>26.4</v>
      </c>
      <c r="H21" s="31">
        <f>Таблица1[[#This Row],[ЦЕНА ЗА  КГ.2]]*1.1</f>
        <v>24.200000000000003</v>
      </c>
      <c r="I21" s="31">
        <v>22</v>
      </c>
      <c r="J21" s="54" t="s">
        <v>3</v>
      </c>
      <c r="K21" s="42"/>
    </row>
    <row r="22" spans="1:11" ht="18.75" customHeight="1" x14ac:dyDescent="0.25">
      <c r="B22" s="22"/>
      <c r="C22" s="22"/>
      <c r="D22" s="25" t="s">
        <v>32</v>
      </c>
      <c r="E22" s="27"/>
      <c r="F22" s="28">
        <v>25</v>
      </c>
      <c r="G22" s="31">
        <f>Таблица1[[#This Row],[ЦЕНА ЗА  КГ.2]]*1.2</f>
        <v>19.8</v>
      </c>
      <c r="H22" s="31">
        <f>Таблица1[[#This Row],[ЦЕНА ЗА  КГ.2]]*1.1</f>
        <v>18.150000000000002</v>
      </c>
      <c r="I22" s="31">
        <v>16.5</v>
      </c>
      <c r="J22" s="54" t="s">
        <v>3</v>
      </c>
    </row>
    <row r="23" spans="1:11" ht="18.75" customHeight="1" x14ac:dyDescent="0.25">
      <c r="B23" s="22"/>
      <c r="C23" s="22"/>
      <c r="D23" s="25" t="s">
        <v>8</v>
      </c>
      <c r="E23" s="27"/>
      <c r="F23" s="28">
        <v>25</v>
      </c>
      <c r="G23" s="31">
        <f>Таблица1[[#This Row],[ЦЕНА ЗА  КГ.2]]*1.2</f>
        <v>27.599999999999998</v>
      </c>
      <c r="H23" s="31">
        <f>Таблица1[[#This Row],[ЦЕНА ЗА  КГ.2]]*1.1</f>
        <v>25.3</v>
      </c>
      <c r="I23" s="31">
        <v>23</v>
      </c>
      <c r="J23" s="54" t="s">
        <v>3</v>
      </c>
    </row>
    <row r="24" spans="1:11" ht="18.75" customHeight="1" x14ac:dyDescent="0.25">
      <c r="B24" s="22"/>
      <c r="C24" s="22"/>
      <c r="D24" s="25" t="s">
        <v>33</v>
      </c>
      <c r="E24" s="27"/>
      <c r="F24" s="28">
        <v>25</v>
      </c>
      <c r="G24" s="31">
        <f>Таблица1[[#This Row],[ЦЕНА ЗА  КГ.2]]*1.2</f>
        <v>19.8</v>
      </c>
      <c r="H24" s="31">
        <f>Таблица1[[#This Row],[ЦЕНА ЗА  КГ.2]]*1.1</f>
        <v>18.150000000000002</v>
      </c>
      <c r="I24" s="31">
        <v>16.5</v>
      </c>
      <c r="J24" s="54" t="s">
        <v>3</v>
      </c>
    </row>
    <row r="25" spans="1:11" ht="18.75" customHeight="1" x14ac:dyDescent="0.25">
      <c r="B25" s="22"/>
      <c r="C25" s="22"/>
      <c r="D25" s="25" t="s">
        <v>25</v>
      </c>
      <c r="E25" s="27"/>
      <c r="F25" s="28">
        <v>20</v>
      </c>
      <c r="G25" s="31">
        <f>Таблица1[[#This Row],[ЦЕНА ЗА  КГ.2]]*1.2</f>
        <v>16.8</v>
      </c>
      <c r="H25" s="31">
        <f>Таблица1[[#This Row],[ЦЕНА ЗА  КГ.2]]*1.1</f>
        <v>15.400000000000002</v>
      </c>
      <c r="I25" s="31">
        <v>14</v>
      </c>
      <c r="J25" s="54" t="s">
        <v>3</v>
      </c>
    </row>
    <row r="26" spans="1:11" ht="18.75" customHeight="1" x14ac:dyDescent="0.25">
      <c r="B26" s="22"/>
      <c r="C26" s="22"/>
      <c r="D26" s="25" t="s">
        <v>34</v>
      </c>
      <c r="E26" s="27"/>
      <c r="F26" s="28">
        <v>20</v>
      </c>
      <c r="G26" s="31">
        <f>Таблица1[[#This Row],[ЦЕНА ЗА  КГ.2]]*1.2</f>
        <v>17.399999999999999</v>
      </c>
      <c r="H26" s="31">
        <f>Таблица1[[#This Row],[ЦЕНА ЗА  КГ.2]]*1.1</f>
        <v>15.950000000000001</v>
      </c>
      <c r="I26" s="31">
        <v>14.5</v>
      </c>
      <c r="J26" s="54" t="s">
        <v>3</v>
      </c>
    </row>
    <row r="27" spans="1:11" ht="18.75" customHeight="1" x14ac:dyDescent="0.25">
      <c r="B27" s="22"/>
      <c r="C27" s="22"/>
      <c r="D27" s="25" t="s">
        <v>4</v>
      </c>
      <c r="E27" s="27"/>
      <c r="F27" s="26">
        <v>18</v>
      </c>
      <c r="G27" s="31">
        <f>Таблица1[[#This Row],[ЦЕНА ЗА  КГ.2]]*1.2</f>
        <v>22.8</v>
      </c>
      <c r="H27" s="31">
        <f>Таблица1[[#This Row],[ЦЕНА ЗА  КГ.2]]*1.1</f>
        <v>20.900000000000002</v>
      </c>
      <c r="I27" s="31">
        <v>19</v>
      </c>
      <c r="J27" s="54" t="s">
        <v>2</v>
      </c>
    </row>
    <row r="28" spans="1:11" x14ac:dyDescent="0.25">
      <c r="B28" s="22"/>
      <c r="C28" s="22"/>
      <c r="D28" s="25" t="s">
        <v>91</v>
      </c>
      <c r="E28" s="27"/>
      <c r="F28" s="26">
        <v>10</v>
      </c>
      <c r="G28" s="31">
        <f>Таблица1[[#This Row],[ЦЕНА ЗА  КГ.2]]*1.2</f>
        <v>90</v>
      </c>
      <c r="H28" s="31">
        <f>Таблица1[[#This Row],[ЦЕНА ЗА  КГ.2]]*1.1</f>
        <v>82.5</v>
      </c>
      <c r="I28" s="32">
        <v>75</v>
      </c>
      <c r="J28" s="54" t="s">
        <v>88</v>
      </c>
    </row>
    <row r="29" spans="1:11" x14ac:dyDescent="0.25">
      <c r="B29" s="22"/>
      <c r="C29" s="22"/>
      <c r="D29" s="25" t="s">
        <v>36</v>
      </c>
      <c r="E29" s="27"/>
      <c r="F29" s="26"/>
      <c r="G29" s="31">
        <f>Таблица1[[#This Row],[ЦЕНА ЗА  КГ.2]]*1.2</f>
        <v>66</v>
      </c>
      <c r="H29" s="31">
        <f>Таблица1[[#This Row],[ЦЕНА ЗА  КГ.2]]*1.1</f>
        <v>60.500000000000007</v>
      </c>
      <c r="I29" s="32">
        <v>55</v>
      </c>
      <c r="J29" s="54" t="s">
        <v>88</v>
      </c>
    </row>
    <row r="30" spans="1:11" x14ac:dyDescent="0.25">
      <c r="B30" s="22"/>
      <c r="C30" s="22"/>
      <c r="D30" s="25" t="s">
        <v>89</v>
      </c>
      <c r="E30" s="27"/>
      <c r="F30" s="26"/>
      <c r="G30" s="31">
        <f>Таблица1[[#This Row],[ЦЕНА ЗА  КГ.2]]*1.2</f>
        <v>132</v>
      </c>
      <c r="H30" s="31">
        <f>Таблица1[[#This Row],[ЦЕНА ЗА  КГ.2]]*1.1</f>
        <v>121.00000000000001</v>
      </c>
      <c r="I30" s="32">
        <v>110</v>
      </c>
      <c r="J30" s="54" t="s">
        <v>3</v>
      </c>
    </row>
    <row r="31" spans="1:11" hidden="1" x14ac:dyDescent="0.25">
      <c r="B31" s="22"/>
      <c r="C31" s="22"/>
      <c r="D31" s="25" t="s">
        <v>7</v>
      </c>
      <c r="E31" s="27"/>
      <c r="F31" s="28">
        <v>5</v>
      </c>
      <c r="G31" s="31">
        <f>Таблица1[[#This Row],[ЦЕНА ЗА  КГ.2]]*1.2</f>
        <v>60</v>
      </c>
      <c r="H31" s="31">
        <f>Таблица1[[#This Row],[ЦЕНА ЗА  КГ.2]]*1.1</f>
        <v>55.000000000000007</v>
      </c>
      <c r="I31" s="31">
        <v>50</v>
      </c>
      <c r="J31" s="54" t="s">
        <v>3</v>
      </c>
    </row>
    <row r="32" spans="1:11" x14ac:dyDescent="0.25">
      <c r="B32" s="22"/>
      <c r="C32" s="22"/>
      <c r="D32" s="25" t="s">
        <v>9</v>
      </c>
      <c r="E32" s="27"/>
      <c r="F32" s="28">
        <v>10</v>
      </c>
      <c r="G32" s="31">
        <f>Таблица1[[#This Row],[ЦЕНА ЗА  КГ.2]]*1.2</f>
        <v>138</v>
      </c>
      <c r="H32" s="31">
        <f>Таблица1[[#This Row],[ЦЕНА ЗА  КГ.2]]*1.1</f>
        <v>126.50000000000001</v>
      </c>
      <c r="I32" s="31">
        <v>115</v>
      </c>
      <c r="J32" s="54" t="s">
        <v>3</v>
      </c>
    </row>
    <row r="33" spans="2:10" hidden="1" x14ac:dyDescent="0.25">
      <c r="B33" s="22"/>
      <c r="C33" s="22"/>
      <c r="D33" s="25" t="s">
        <v>10</v>
      </c>
      <c r="E33" s="27"/>
      <c r="F33" s="28"/>
      <c r="G33" s="31">
        <f>Таблица1[[#This Row],[ЦЕНА ЗА  КГ.2]]*1.2</f>
        <v>180</v>
      </c>
      <c r="H33" s="31">
        <f>Таблица1[[#This Row],[ЦЕНА ЗА  КГ.2]]*1.1</f>
        <v>165</v>
      </c>
      <c r="I33" s="32">
        <v>150</v>
      </c>
      <c r="J33" s="54" t="s">
        <v>3</v>
      </c>
    </row>
    <row r="34" spans="2:10" x14ac:dyDescent="0.25">
      <c r="B34" s="22"/>
      <c r="C34" s="22"/>
      <c r="D34" s="25" t="s">
        <v>86</v>
      </c>
      <c r="E34" s="27"/>
      <c r="F34" s="28"/>
      <c r="G34" s="31">
        <f>Таблица1[[#This Row],[ЦЕНА ЗА  КГ.2]]*1.2</f>
        <v>288</v>
      </c>
      <c r="H34" s="31">
        <f>Таблица1[[#This Row],[ЦЕНА ЗА  КГ.2]]*1.1</f>
        <v>264</v>
      </c>
      <c r="I34" s="32">
        <v>240</v>
      </c>
      <c r="J34" s="54" t="s">
        <v>3</v>
      </c>
    </row>
    <row r="35" spans="2:10" x14ac:dyDescent="0.25">
      <c r="B35" s="22"/>
      <c r="C35" s="22"/>
      <c r="D35" s="25" t="s">
        <v>94</v>
      </c>
      <c r="E35" s="27"/>
      <c r="F35" s="28"/>
      <c r="G35" s="31">
        <f>Таблица1[[#This Row],[ЦЕНА ЗА  КГ.2]]*1.2</f>
        <v>30</v>
      </c>
      <c r="H35" s="31">
        <f>Таблица1[[#This Row],[ЦЕНА ЗА  КГ.2]]*1.1</f>
        <v>27.500000000000004</v>
      </c>
      <c r="I35" s="32">
        <v>25</v>
      </c>
      <c r="J35" s="54" t="s">
        <v>3</v>
      </c>
    </row>
    <row r="36" spans="2:10" x14ac:dyDescent="0.25">
      <c r="B36" s="22"/>
      <c r="C36" s="22"/>
      <c r="D36" s="25" t="s">
        <v>62</v>
      </c>
      <c r="E36" s="27"/>
      <c r="F36" s="28"/>
      <c r="G36" s="31">
        <f>Таблица1[[#This Row],[ЦЕНА ЗА  КГ.2]]*1.2</f>
        <v>48</v>
      </c>
      <c r="H36" s="31">
        <f>Таблица1[[#This Row],[ЦЕНА ЗА  КГ.2]]*1.1</f>
        <v>44</v>
      </c>
      <c r="I36" s="32">
        <v>40</v>
      </c>
      <c r="J36" s="54" t="s">
        <v>3</v>
      </c>
    </row>
    <row r="37" spans="2:10" x14ac:dyDescent="0.25">
      <c r="B37" s="22"/>
      <c r="C37" s="22"/>
      <c r="D37" s="25" t="s">
        <v>96</v>
      </c>
      <c r="E37" s="27"/>
      <c r="F37" s="28"/>
      <c r="G37" s="31">
        <f>Таблица1[[#This Row],[ЦЕНА ЗА  КГ.2]]*1.2</f>
        <v>55.199999999999996</v>
      </c>
      <c r="H37" s="31">
        <f>Таблица1[[#This Row],[ЦЕНА ЗА  КГ.2]]*1.1</f>
        <v>50.6</v>
      </c>
      <c r="I37" s="32">
        <v>46</v>
      </c>
      <c r="J37" s="54" t="s">
        <v>97</v>
      </c>
    </row>
    <row r="38" spans="2:10" x14ac:dyDescent="0.25">
      <c r="B38" s="22"/>
      <c r="C38" s="22"/>
      <c r="D38" s="25" t="s">
        <v>1</v>
      </c>
      <c r="E38" s="27"/>
      <c r="F38" s="28">
        <v>30</v>
      </c>
      <c r="G38" s="31">
        <f>Таблица1[[#This Row],[ЦЕНА ЗА  КГ.2]]*1.2</f>
        <v>15.6</v>
      </c>
      <c r="H38" s="31">
        <f>Таблица1[[#This Row],[ЦЕНА ЗА  КГ.2]]*1.1</f>
        <v>14.3</v>
      </c>
      <c r="I38" s="31">
        <v>13</v>
      </c>
      <c r="J38" s="54" t="s">
        <v>3</v>
      </c>
    </row>
    <row r="39" spans="2:10" x14ac:dyDescent="0.25">
      <c r="B39" s="22"/>
      <c r="C39" s="22"/>
      <c r="D39" s="25" t="s">
        <v>37</v>
      </c>
      <c r="E39" s="27"/>
      <c r="F39" s="28">
        <v>10</v>
      </c>
      <c r="G39" s="31">
        <f>Таблица1[[#This Row],[ЦЕНА ЗА  КГ.2]]*1.2</f>
        <v>96</v>
      </c>
      <c r="H39" s="31">
        <f>Таблица1[[#This Row],[ЦЕНА ЗА  КГ.2]]*1.1</f>
        <v>88</v>
      </c>
      <c r="I39" s="31">
        <v>80</v>
      </c>
      <c r="J39" s="54" t="s">
        <v>90</v>
      </c>
    </row>
    <row r="40" spans="2:10" x14ac:dyDescent="0.25">
      <c r="B40" s="22"/>
      <c r="C40" s="22"/>
      <c r="D40" s="25" t="s">
        <v>38</v>
      </c>
      <c r="E40" s="27"/>
      <c r="F40" s="28"/>
      <c r="G40" s="31"/>
      <c r="H40" s="31"/>
      <c r="I40" s="31"/>
      <c r="J40" s="54"/>
    </row>
    <row r="41" spans="2:10" x14ac:dyDescent="0.25">
      <c r="B41" s="58"/>
      <c r="C41" s="58"/>
      <c r="D41" s="58" t="s">
        <v>27</v>
      </c>
      <c r="E41" s="67"/>
      <c r="F41" s="68"/>
      <c r="G41" s="58"/>
      <c r="H41" s="71"/>
      <c r="I41" s="71"/>
      <c r="J41" s="67"/>
    </row>
    <row r="42" spans="2:10" ht="18.75" customHeight="1" x14ac:dyDescent="0.25">
      <c r="B42" s="22"/>
      <c r="C42" s="22"/>
      <c r="D42" s="25" t="s">
        <v>5</v>
      </c>
      <c r="E42" s="27"/>
      <c r="F42" s="28">
        <v>15</v>
      </c>
      <c r="G42" s="31">
        <f>Таблица1[[#This Row],[ЦЕНА ЗА  КГ.2]]*1.2</f>
        <v>78</v>
      </c>
      <c r="H42" s="31">
        <f>Таблица1[[#This Row],[ЦЕНА ЗА  КГ.2]]*1.1</f>
        <v>71.5</v>
      </c>
      <c r="I42" s="31">
        <v>65</v>
      </c>
      <c r="J42" s="54" t="s">
        <v>90</v>
      </c>
    </row>
    <row r="43" spans="2:10" ht="18.75" customHeight="1" x14ac:dyDescent="0.25">
      <c r="B43" s="22"/>
      <c r="C43" s="22"/>
      <c r="D43" s="25" t="s">
        <v>40</v>
      </c>
      <c r="E43" s="27"/>
      <c r="F43" s="28"/>
      <c r="G43" s="31">
        <f>Таблица1[[#This Row],[ЦЕНА ЗА  КГ.2]]*1.2</f>
        <v>42</v>
      </c>
      <c r="H43" s="31">
        <f>Таблица1[[#This Row],[ЦЕНА ЗА  КГ.2]]*1.1</f>
        <v>38.5</v>
      </c>
      <c r="I43" s="31">
        <v>35</v>
      </c>
      <c r="J43" s="54" t="s">
        <v>67</v>
      </c>
    </row>
    <row r="44" spans="2:10" ht="18.75" customHeight="1" x14ac:dyDescent="0.25">
      <c r="B44" s="22"/>
      <c r="C44" s="22"/>
      <c r="D44" s="25" t="s">
        <v>41</v>
      </c>
      <c r="E44" s="27"/>
      <c r="F44" s="28"/>
      <c r="G44" s="31"/>
      <c r="H44" s="31"/>
      <c r="I44" s="31">
        <v>45</v>
      </c>
      <c r="J44" s="54" t="s">
        <v>68</v>
      </c>
    </row>
    <row r="45" spans="2:10" ht="18.75" customHeight="1" x14ac:dyDescent="0.25">
      <c r="B45" s="22"/>
      <c r="C45" s="22"/>
      <c r="D45" s="25" t="s">
        <v>42</v>
      </c>
      <c r="E45" s="27"/>
      <c r="F45" s="28"/>
      <c r="G45" s="31">
        <f>Таблица1[[#This Row],[ЦЕНА ЗА  КГ.2]]*1.2</f>
        <v>54</v>
      </c>
      <c r="H45" s="31">
        <f>Таблица1[[#This Row],[ЦЕНА ЗА  КГ.2]]*1.1</f>
        <v>49.500000000000007</v>
      </c>
      <c r="I45" s="31">
        <v>45</v>
      </c>
      <c r="J45" s="54" t="s">
        <v>87</v>
      </c>
    </row>
    <row r="46" spans="2:10" ht="18.75" customHeight="1" x14ac:dyDescent="0.25">
      <c r="B46" s="22"/>
      <c r="C46" s="22"/>
      <c r="D46" s="25" t="s">
        <v>43</v>
      </c>
      <c r="E46" s="27"/>
      <c r="F46" s="28"/>
      <c r="G46" s="31">
        <f>Таблица1[[#This Row],[ЦЕНА ЗА  КГ.2]]*1.2</f>
        <v>78</v>
      </c>
      <c r="H46" s="31">
        <f>Таблица1[[#This Row],[ЦЕНА ЗА  КГ.2]]*1.1</f>
        <v>71.5</v>
      </c>
      <c r="I46" s="31">
        <v>65</v>
      </c>
      <c r="J46" s="54" t="s">
        <v>95</v>
      </c>
    </row>
    <row r="47" spans="2:10" ht="18.75" customHeight="1" x14ac:dyDescent="0.25">
      <c r="B47" s="58"/>
      <c r="C47" s="58"/>
      <c r="D47" s="58" t="s">
        <v>44</v>
      </c>
      <c r="E47" s="67"/>
      <c r="F47" s="68"/>
      <c r="G47" s="69"/>
      <c r="H47" s="70"/>
      <c r="I47" s="70"/>
      <c r="J47" s="58"/>
    </row>
    <row r="48" spans="2:10" ht="18.75" customHeight="1" x14ac:dyDescent="0.25">
      <c r="B48" s="22"/>
      <c r="C48" s="22"/>
      <c r="D48" s="25" t="s">
        <v>45</v>
      </c>
      <c r="E48" s="27"/>
      <c r="F48" s="28"/>
      <c r="G48" s="31">
        <f>Таблица1[[#This Row],[ЦЕНА ЗА  КГ.2]]*1.2</f>
        <v>24</v>
      </c>
      <c r="H48" s="31">
        <f>Таблица1[[#This Row],[ЦЕНА ЗА  КГ.2]]*1.1</f>
        <v>22</v>
      </c>
      <c r="I48" s="31">
        <v>20</v>
      </c>
      <c r="J48" s="54" t="s">
        <v>3</v>
      </c>
    </row>
    <row r="49" spans="2:10" ht="18.75" customHeight="1" x14ac:dyDescent="0.25">
      <c r="B49" s="22"/>
      <c r="C49" s="22"/>
      <c r="D49" s="25" t="s">
        <v>46</v>
      </c>
      <c r="E49" s="27"/>
      <c r="F49" s="28"/>
      <c r="G49" s="31">
        <f>Таблица1[[#This Row],[ЦЕНА ЗА  КГ.2]]*1.2</f>
        <v>36</v>
      </c>
      <c r="H49" s="31">
        <f>Таблица1[[#This Row],[ЦЕНА ЗА  КГ.2]]*1.1</f>
        <v>33</v>
      </c>
      <c r="I49" s="31">
        <v>30</v>
      </c>
      <c r="J49" s="54" t="s">
        <v>3</v>
      </c>
    </row>
    <row r="50" spans="2:10" x14ac:dyDescent="0.25">
      <c r="B50" s="22"/>
      <c r="C50" s="22"/>
      <c r="D50" s="25" t="s">
        <v>47</v>
      </c>
      <c r="E50" s="27"/>
      <c r="F50" s="28"/>
      <c r="G50" s="31">
        <f>Таблица1[[#This Row],[ЦЕНА ЗА  КГ.2]]*1.2</f>
        <v>72</v>
      </c>
      <c r="H50" s="31">
        <f>Таблица1[[#This Row],[ЦЕНА ЗА  КГ.2]]*1.1</f>
        <v>66</v>
      </c>
      <c r="I50" s="31">
        <v>60</v>
      </c>
      <c r="J50" s="54" t="s">
        <v>3</v>
      </c>
    </row>
    <row r="51" spans="2:10" x14ac:dyDescent="0.25">
      <c r="B51" s="22"/>
      <c r="C51" s="22"/>
      <c r="D51" s="25" t="s">
        <v>48</v>
      </c>
      <c r="E51" s="27"/>
      <c r="F51" s="28"/>
      <c r="G51" s="31">
        <f>Таблица1[[#This Row],[ЦЕНА ЗА  КГ.2]]*1.2</f>
        <v>86.399999999999991</v>
      </c>
      <c r="H51" s="31">
        <f>Таблица1[[#This Row],[ЦЕНА ЗА  КГ.2]]*1.1</f>
        <v>79.2</v>
      </c>
      <c r="I51" s="31">
        <v>72</v>
      </c>
      <c r="J51" s="54" t="s">
        <v>3</v>
      </c>
    </row>
    <row r="52" spans="2:10" x14ac:dyDescent="0.25">
      <c r="B52" s="58"/>
      <c r="C52" s="58"/>
      <c r="D52" s="59" t="s">
        <v>110</v>
      </c>
      <c r="E52" s="60"/>
      <c r="F52" s="61"/>
      <c r="G52" s="62"/>
      <c r="H52" s="62"/>
      <c r="I52" s="62"/>
      <c r="J52" s="63"/>
    </row>
    <row r="53" spans="2:10" x14ac:dyDescent="0.25">
      <c r="B53" s="22"/>
      <c r="C53" s="22"/>
      <c r="D53" s="54" t="s">
        <v>98</v>
      </c>
      <c r="E53" s="55"/>
      <c r="F53" s="56"/>
      <c r="G53" s="31">
        <f>Таблица1[[#This Row],[ЦЕНА ЗА  КГ.2]]*1.2</f>
        <v>558</v>
      </c>
      <c r="H53" s="31">
        <f>Таблица1[[#This Row],[ЦЕНА ЗА  КГ.2]]*1.1</f>
        <v>511.50000000000006</v>
      </c>
      <c r="I53" s="57">
        <v>465</v>
      </c>
      <c r="J53" s="54" t="s">
        <v>97</v>
      </c>
    </row>
    <row r="54" spans="2:10" x14ac:dyDescent="0.25">
      <c r="B54" s="22"/>
      <c r="C54" s="22"/>
      <c r="D54" s="54" t="s">
        <v>99</v>
      </c>
      <c r="E54" s="55"/>
      <c r="F54" s="56"/>
      <c r="G54" s="31">
        <f>Таблица1[[#This Row],[ЦЕНА ЗА  КГ.2]]*1.2</f>
        <v>576</v>
      </c>
      <c r="H54" s="31">
        <f>Таблица1[[#This Row],[ЦЕНА ЗА  КГ.2]]*1.1</f>
        <v>528</v>
      </c>
      <c r="I54" s="57">
        <v>480</v>
      </c>
      <c r="J54" s="54" t="s">
        <v>97</v>
      </c>
    </row>
    <row r="55" spans="2:10" x14ac:dyDescent="0.25">
      <c r="B55" s="22"/>
      <c r="C55" s="22"/>
      <c r="D55" s="54" t="s">
        <v>100</v>
      </c>
      <c r="E55" s="55"/>
      <c r="F55" s="56"/>
      <c r="G55" s="31">
        <f>Таблица1[[#This Row],[ЦЕНА ЗА  КГ.2]]*1.2</f>
        <v>588</v>
      </c>
      <c r="H55" s="31">
        <f>Таблица1[[#This Row],[ЦЕНА ЗА  КГ.2]]*1.1</f>
        <v>539</v>
      </c>
      <c r="I55" s="57">
        <v>490</v>
      </c>
      <c r="J55" s="54" t="s">
        <v>97</v>
      </c>
    </row>
    <row r="56" spans="2:10" x14ac:dyDescent="0.25">
      <c r="B56" s="22"/>
      <c r="C56" s="22"/>
      <c r="D56" s="54" t="s">
        <v>101</v>
      </c>
      <c r="E56" s="55"/>
      <c r="F56" s="56"/>
      <c r="G56" s="31">
        <f>Таблица1[[#This Row],[ЦЕНА ЗА  КГ.2]]*1.2</f>
        <v>558</v>
      </c>
      <c r="H56" s="31">
        <f>Таблица1[[#This Row],[ЦЕНА ЗА  КГ.2]]*1.1</f>
        <v>511.50000000000006</v>
      </c>
      <c r="I56" s="57">
        <v>465</v>
      </c>
      <c r="J56" s="54" t="s">
        <v>97</v>
      </c>
    </row>
    <row r="57" spans="2:10" x14ac:dyDescent="0.25">
      <c r="B57" s="22"/>
      <c r="C57" s="22"/>
      <c r="D57" s="54" t="s">
        <v>102</v>
      </c>
      <c r="E57" s="55"/>
      <c r="F57" s="56"/>
      <c r="G57" s="31">
        <f>Таблица1[[#This Row],[ЦЕНА ЗА  КГ.2]]*1.2</f>
        <v>558</v>
      </c>
      <c r="H57" s="31">
        <f>Таблица1[[#This Row],[ЦЕНА ЗА  КГ.2]]*1.1</f>
        <v>511.50000000000006</v>
      </c>
      <c r="I57" s="57">
        <v>465</v>
      </c>
      <c r="J57" s="54" t="s">
        <v>97</v>
      </c>
    </row>
    <row r="58" spans="2:10" x14ac:dyDescent="0.25">
      <c r="B58" s="22"/>
      <c r="C58" s="22"/>
      <c r="D58" s="54" t="s">
        <v>103</v>
      </c>
      <c r="E58" s="55"/>
      <c r="F58" s="56"/>
      <c r="G58" s="31">
        <f>Таблица1[[#This Row],[ЦЕНА ЗА  КГ.2]]*1.2</f>
        <v>696</v>
      </c>
      <c r="H58" s="31">
        <f>Таблица1[[#This Row],[ЦЕНА ЗА  КГ.2]]*1.1</f>
        <v>638</v>
      </c>
      <c r="I58" s="57">
        <v>580</v>
      </c>
      <c r="J58" s="54" t="s">
        <v>97</v>
      </c>
    </row>
    <row r="59" spans="2:10" x14ac:dyDescent="0.25">
      <c r="B59" s="22"/>
      <c r="C59" s="22"/>
      <c r="D59" s="54" t="s">
        <v>104</v>
      </c>
      <c r="E59" s="55"/>
      <c r="F59" s="56"/>
      <c r="G59" s="31">
        <f>Таблица1[[#This Row],[ЦЕНА ЗА  КГ.2]]*1.2</f>
        <v>696</v>
      </c>
      <c r="H59" s="31">
        <f>Таблица1[[#This Row],[ЦЕНА ЗА  КГ.2]]*1.1</f>
        <v>638</v>
      </c>
      <c r="I59" s="57">
        <v>580</v>
      </c>
      <c r="J59" s="54" t="s">
        <v>97</v>
      </c>
    </row>
    <row r="60" spans="2:10" x14ac:dyDescent="0.25">
      <c r="B60" s="22"/>
      <c r="C60" s="22"/>
      <c r="D60" s="54" t="s">
        <v>105</v>
      </c>
      <c r="E60" s="55"/>
      <c r="F60" s="56"/>
      <c r="G60" s="31">
        <f>Таблица1[[#This Row],[ЦЕНА ЗА  КГ.2]]*1.2</f>
        <v>696</v>
      </c>
      <c r="H60" s="31">
        <f>Таблица1[[#This Row],[ЦЕНА ЗА  КГ.2]]*1.1</f>
        <v>638</v>
      </c>
      <c r="I60" s="57">
        <v>580</v>
      </c>
      <c r="J60" s="54" t="s">
        <v>97</v>
      </c>
    </row>
    <row r="61" spans="2:10" x14ac:dyDescent="0.25">
      <c r="B61" s="22"/>
      <c r="C61" s="22"/>
      <c r="D61" s="54" t="s">
        <v>106</v>
      </c>
      <c r="E61" s="55"/>
      <c r="F61" s="56"/>
      <c r="G61" s="31">
        <f>Таблица1[[#This Row],[ЦЕНА ЗА  КГ.2]]*1.2</f>
        <v>552</v>
      </c>
      <c r="H61" s="31">
        <f>Таблица1[[#This Row],[ЦЕНА ЗА  КГ.2]]*1.1</f>
        <v>506.00000000000006</v>
      </c>
      <c r="I61" s="57">
        <v>460</v>
      </c>
      <c r="J61" s="54" t="s">
        <v>97</v>
      </c>
    </row>
    <row r="62" spans="2:10" x14ac:dyDescent="0.25">
      <c r="B62" s="22"/>
      <c r="C62" s="22"/>
      <c r="D62" s="54" t="s">
        <v>107</v>
      </c>
      <c r="E62" s="55"/>
      <c r="F62" s="56"/>
      <c r="G62" s="31">
        <f>Таблица1[[#This Row],[ЦЕНА ЗА  КГ.2]]*1.2</f>
        <v>606</v>
      </c>
      <c r="H62" s="31">
        <f>Таблица1[[#This Row],[ЦЕНА ЗА  КГ.2]]*1.1</f>
        <v>555.5</v>
      </c>
      <c r="I62" s="57">
        <v>505</v>
      </c>
      <c r="J62" s="54" t="s">
        <v>97</v>
      </c>
    </row>
    <row r="63" spans="2:10" x14ac:dyDescent="0.25">
      <c r="B63" s="22"/>
      <c r="C63" s="22"/>
      <c r="D63" s="54" t="s">
        <v>108</v>
      </c>
      <c r="E63" s="55"/>
      <c r="F63" s="56"/>
      <c r="G63" s="31">
        <f>Таблица1[[#This Row],[ЦЕНА ЗА  КГ.2]]*1.2</f>
        <v>552</v>
      </c>
      <c r="H63" s="31">
        <f>Таблица1[[#This Row],[ЦЕНА ЗА  КГ.2]]*1.1</f>
        <v>506.00000000000006</v>
      </c>
      <c r="I63" s="57">
        <v>460</v>
      </c>
      <c r="J63" s="54" t="s">
        <v>97</v>
      </c>
    </row>
    <row r="64" spans="2:10" x14ac:dyDescent="0.25">
      <c r="B64" s="22"/>
      <c r="C64" s="22"/>
      <c r="D64" s="54" t="s">
        <v>109</v>
      </c>
      <c r="E64" s="55"/>
      <c r="F64" s="56"/>
      <c r="G64" s="31">
        <f>Таблица1[[#This Row],[ЦЕНА ЗА  КГ.2]]*1.2</f>
        <v>552</v>
      </c>
      <c r="H64" s="31">
        <f>Таблица1[[#This Row],[ЦЕНА ЗА  КГ.2]]*1.1</f>
        <v>506.00000000000006</v>
      </c>
      <c r="I64" s="57">
        <v>460</v>
      </c>
      <c r="J64" s="54" t="s">
        <v>97</v>
      </c>
    </row>
    <row r="65" spans="2:10" x14ac:dyDescent="0.25">
      <c r="B65" s="58"/>
      <c r="C65" s="58"/>
      <c r="D65" s="59" t="s">
        <v>72</v>
      </c>
      <c r="E65" s="60"/>
      <c r="F65" s="61"/>
      <c r="G65" s="64"/>
      <c r="H65" s="65"/>
      <c r="I65" s="62"/>
      <c r="J65" s="58"/>
    </row>
    <row r="66" spans="2:10" x14ac:dyDescent="0.25">
      <c r="B66" s="22"/>
      <c r="C66" s="22"/>
      <c r="D66" s="51" t="s">
        <v>50</v>
      </c>
      <c r="E66" s="27"/>
      <c r="F66" s="46"/>
      <c r="G66" s="31">
        <f>I66*1.2</f>
        <v>134.4</v>
      </c>
      <c r="H66" s="31">
        <f>I66*1.1</f>
        <v>123.20000000000002</v>
      </c>
      <c r="I66" s="31">
        <v>112</v>
      </c>
      <c r="J66" s="52" t="s">
        <v>67</v>
      </c>
    </row>
    <row r="67" spans="2:10" x14ac:dyDescent="0.25">
      <c r="B67" s="22"/>
      <c r="C67" s="22"/>
      <c r="D67" s="51" t="s">
        <v>71</v>
      </c>
      <c r="E67" s="27"/>
      <c r="F67" s="46"/>
      <c r="G67" s="31">
        <f t="shared" ref="G67:G78" si="0">I67*1.2</f>
        <v>150</v>
      </c>
      <c r="H67" s="31">
        <f t="shared" ref="H67:H78" si="1">I67*1.1</f>
        <v>137.5</v>
      </c>
      <c r="I67" s="31">
        <v>125</v>
      </c>
      <c r="J67" s="52" t="s">
        <v>73</v>
      </c>
    </row>
    <row r="68" spans="2:10" x14ac:dyDescent="0.25">
      <c r="B68" s="22"/>
      <c r="C68" s="22"/>
      <c r="D68" s="51" t="s">
        <v>74</v>
      </c>
      <c r="E68" s="27"/>
      <c r="F68" s="46"/>
      <c r="G68" s="31">
        <f t="shared" si="0"/>
        <v>30</v>
      </c>
      <c r="H68" s="31">
        <f t="shared" si="1"/>
        <v>27.500000000000004</v>
      </c>
      <c r="I68" s="31">
        <v>25</v>
      </c>
      <c r="J68" s="52" t="s">
        <v>73</v>
      </c>
    </row>
    <row r="69" spans="2:10" x14ac:dyDescent="0.25">
      <c r="B69" s="22"/>
      <c r="C69" s="22"/>
      <c r="D69" s="51" t="s">
        <v>75</v>
      </c>
      <c r="E69" s="27"/>
      <c r="F69" s="46"/>
      <c r="G69" s="31">
        <f t="shared" si="0"/>
        <v>54</v>
      </c>
      <c r="H69" s="31">
        <f t="shared" si="1"/>
        <v>49.500000000000007</v>
      </c>
      <c r="I69" s="31">
        <v>45</v>
      </c>
      <c r="J69" s="52" t="s">
        <v>73</v>
      </c>
    </row>
    <row r="70" spans="2:10" x14ac:dyDescent="0.25">
      <c r="B70" s="22"/>
      <c r="C70" s="22"/>
      <c r="D70" s="51" t="s">
        <v>76</v>
      </c>
      <c r="E70" s="27"/>
      <c r="F70" s="46"/>
      <c r="G70" s="31">
        <f t="shared" si="0"/>
        <v>48</v>
      </c>
      <c r="H70" s="31">
        <f t="shared" si="1"/>
        <v>44</v>
      </c>
      <c r="I70" s="31">
        <v>40</v>
      </c>
      <c r="J70" s="52" t="s">
        <v>73</v>
      </c>
    </row>
    <row r="71" spans="2:10" x14ac:dyDescent="0.25">
      <c r="B71" s="22"/>
      <c r="C71" s="22"/>
      <c r="D71" s="51" t="s">
        <v>77</v>
      </c>
      <c r="E71" s="27"/>
      <c r="F71" s="46"/>
      <c r="G71" s="31">
        <f t="shared" si="0"/>
        <v>30</v>
      </c>
      <c r="H71" s="31">
        <f t="shared" si="1"/>
        <v>27.500000000000004</v>
      </c>
      <c r="I71" s="31">
        <v>25</v>
      </c>
      <c r="J71" s="52" t="s">
        <v>73</v>
      </c>
    </row>
    <row r="72" spans="2:10" x14ac:dyDescent="0.25">
      <c r="B72" s="22"/>
      <c r="C72" s="22"/>
      <c r="D72" s="51" t="s">
        <v>78</v>
      </c>
      <c r="E72" s="27"/>
      <c r="F72" s="46"/>
      <c r="G72" s="31">
        <f t="shared" si="0"/>
        <v>48</v>
      </c>
      <c r="H72" s="31">
        <f t="shared" si="1"/>
        <v>44</v>
      </c>
      <c r="I72" s="31">
        <v>40</v>
      </c>
      <c r="J72" s="52" t="s">
        <v>73</v>
      </c>
    </row>
    <row r="73" spans="2:10" x14ac:dyDescent="0.25">
      <c r="B73" s="22"/>
      <c r="C73" s="22"/>
      <c r="D73" s="51" t="s">
        <v>80</v>
      </c>
      <c r="E73" s="27"/>
      <c r="F73" s="46"/>
      <c r="G73" s="31">
        <f t="shared" si="0"/>
        <v>52.8</v>
      </c>
      <c r="H73" s="31">
        <f t="shared" si="1"/>
        <v>48.400000000000006</v>
      </c>
      <c r="I73" s="31">
        <v>44</v>
      </c>
      <c r="J73" s="52" t="s">
        <v>73</v>
      </c>
    </row>
    <row r="74" spans="2:10" x14ac:dyDescent="0.25">
      <c r="B74" s="22"/>
      <c r="C74" s="22"/>
      <c r="D74" s="51" t="s">
        <v>79</v>
      </c>
      <c r="E74" s="27"/>
      <c r="F74" s="46"/>
      <c r="G74" s="31">
        <f t="shared" si="0"/>
        <v>118.8</v>
      </c>
      <c r="H74" s="31">
        <f t="shared" si="1"/>
        <v>108.9</v>
      </c>
      <c r="I74" s="31">
        <v>99</v>
      </c>
      <c r="J74" s="52" t="s">
        <v>73</v>
      </c>
    </row>
    <row r="75" spans="2:10" x14ac:dyDescent="0.25">
      <c r="B75" s="22"/>
      <c r="C75" s="22"/>
      <c r="D75" s="51" t="s">
        <v>81</v>
      </c>
      <c r="E75" s="27"/>
      <c r="F75" s="46"/>
      <c r="G75" s="31">
        <f t="shared" si="0"/>
        <v>150</v>
      </c>
      <c r="H75" s="31">
        <f t="shared" si="1"/>
        <v>137.5</v>
      </c>
      <c r="I75" s="31">
        <v>125</v>
      </c>
      <c r="J75" s="52" t="s">
        <v>73</v>
      </c>
    </row>
    <row r="76" spans="2:10" x14ac:dyDescent="0.25">
      <c r="B76" s="22"/>
      <c r="C76" s="22"/>
      <c r="D76" s="51" t="s">
        <v>82</v>
      </c>
      <c r="E76" s="27"/>
      <c r="F76" s="46"/>
      <c r="G76" s="31">
        <f t="shared" si="0"/>
        <v>168</v>
      </c>
      <c r="H76" s="31">
        <f t="shared" si="1"/>
        <v>154</v>
      </c>
      <c r="I76" s="31">
        <v>140</v>
      </c>
      <c r="J76" s="52" t="s">
        <v>73</v>
      </c>
    </row>
    <row r="77" spans="2:10" x14ac:dyDescent="0.25">
      <c r="B77" s="22"/>
      <c r="C77" s="22"/>
      <c r="D77" s="51" t="s">
        <v>83</v>
      </c>
      <c r="E77" s="27"/>
      <c r="F77" s="46"/>
      <c r="G77" s="31">
        <f t="shared" si="0"/>
        <v>252</v>
      </c>
      <c r="H77" s="31">
        <f t="shared" si="1"/>
        <v>231.00000000000003</v>
      </c>
      <c r="I77" s="31">
        <v>210</v>
      </c>
      <c r="J77" s="52" t="s">
        <v>73</v>
      </c>
    </row>
    <row r="78" spans="2:10" x14ac:dyDescent="0.25">
      <c r="B78" s="22"/>
      <c r="C78" s="22"/>
      <c r="D78" s="51" t="s">
        <v>84</v>
      </c>
      <c r="E78" s="27"/>
      <c r="F78" s="46"/>
      <c r="G78" s="31">
        <f t="shared" si="0"/>
        <v>114</v>
      </c>
      <c r="H78" s="31">
        <f t="shared" si="1"/>
        <v>104.50000000000001</v>
      </c>
      <c r="I78" s="31">
        <v>95</v>
      </c>
      <c r="J78" s="52" t="s">
        <v>73</v>
      </c>
    </row>
    <row r="79" spans="2:10" x14ac:dyDescent="0.25">
      <c r="B79" s="58"/>
      <c r="C79" s="58"/>
      <c r="D79" s="66" t="s">
        <v>49</v>
      </c>
      <c r="E79" s="67"/>
      <c r="F79" s="72"/>
      <c r="G79" s="70"/>
      <c r="H79" s="70"/>
      <c r="I79" s="70"/>
      <c r="J79" s="66"/>
    </row>
    <row r="80" spans="2:10" x14ac:dyDescent="0.25">
      <c r="B80" s="22"/>
      <c r="C80" s="22"/>
      <c r="D80" s="51" t="s">
        <v>51</v>
      </c>
      <c r="E80" s="27"/>
      <c r="F80" s="46"/>
      <c r="G80" s="31">
        <f t="shared" ref="G80:G83" si="2">I80*1.2</f>
        <v>168</v>
      </c>
      <c r="H80" s="31">
        <f t="shared" ref="H80:H93" si="3">I80*1.1</f>
        <v>154</v>
      </c>
      <c r="I80" s="31">
        <v>140</v>
      </c>
      <c r="J80" s="52" t="s">
        <v>67</v>
      </c>
    </row>
    <row r="81" spans="2:10" x14ac:dyDescent="0.25">
      <c r="B81" s="22"/>
      <c r="C81" s="22"/>
      <c r="D81" s="51" t="s">
        <v>52</v>
      </c>
      <c r="E81" s="27"/>
      <c r="F81" s="46"/>
      <c r="G81" s="31">
        <f t="shared" si="2"/>
        <v>168</v>
      </c>
      <c r="H81" s="31">
        <f t="shared" si="3"/>
        <v>154</v>
      </c>
      <c r="I81" s="31">
        <v>140</v>
      </c>
      <c r="J81" s="52" t="s">
        <v>67</v>
      </c>
    </row>
    <row r="82" spans="2:10" x14ac:dyDescent="0.25">
      <c r="B82" s="22"/>
      <c r="C82" s="22"/>
      <c r="D82" s="51" t="s">
        <v>53</v>
      </c>
      <c r="E82" s="27"/>
      <c r="F82" s="46"/>
      <c r="G82" s="31">
        <f t="shared" si="2"/>
        <v>165.6</v>
      </c>
      <c r="H82" s="31">
        <f t="shared" si="3"/>
        <v>151.80000000000001</v>
      </c>
      <c r="I82" s="31">
        <v>138</v>
      </c>
      <c r="J82" s="52" t="s">
        <v>67</v>
      </c>
    </row>
    <row r="83" spans="2:10" x14ac:dyDescent="0.25">
      <c r="B83" s="22"/>
      <c r="C83" s="22"/>
      <c r="D83" s="51" t="s">
        <v>54</v>
      </c>
      <c r="E83" s="27"/>
      <c r="F83" s="46"/>
      <c r="G83" s="31">
        <f t="shared" si="2"/>
        <v>165.6</v>
      </c>
      <c r="H83" s="31">
        <f t="shared" si="3"/>
        <v>151.80000000000001</v>
      </c>
      <c r="I83" s="31">
        <v>138</v>
      </c>
      <c r="J83" s="52" t="s">
        <v>67</v>
      </c>
    </row>
    <row r="84" spans="2:10" x14ac:dyDescent="0.25">
      <c r="B84" s="22"/>
      <c r="C84" s="22"/>
      <c r="D84" s="51" t="s">
        <v>63</v>
      </c>
      <c r="E84" s="27"/>
      <c r="F84" s="46"/>
      <c r="G84" s="31">
        <f t="shared" ref="G84:G89" si="4">I84*1.2</f>
        <v>202.79999999999998</v>
      </c>
      <c r="H84" s="31">
        <f t="shared" ref="H84:H89" si="5">I84*1.1</f>
        <v>185.9</v>
      </c>
      <c r="I84" s="31">
        <v>169</v>
      </c>
      <c r="J84" s="52" t="s">
        <v>67</v>
      </c>
    </row>
    <row r="85" spans="2:10" x14ac:dyDescent="0.25">
      <c r="B85" s="22"/>
      <c r="C85" s="22"/>
      <c r="D85" s="51" t="s">
        <v>64</v>
      </c>
      <c r="E85" s="27"/>
      <c r="F85" s="46"/>
      <c r="G85" s="31">
        <f t="shared" si="4"/>
        <v>244.79999999999998</v>
      </c>
      <c r="H85" s="31">
        <f t="shared" si="5"/>
        <v>224.4</v>
      </c>
      <c r="I85" s="31">
        <v>204</v>
      </c>
      <c r="J85" s="52" t="s">
        <v>67</v>
      </c>
    </row>
    <row r="86" spans="2:10" x14ac:dyDescent="0.25">
      <c r="B86" s="22"/>
      <c r="C86" s="22"/>
      <c r="D86" s="51" t="s">
        <v>65</v>
      </c>
      <c r="E86" s="27"/>
      <c r="F86" s="46"/>
      <c r="G86" s="31">
        <f t="shared" si="4"/>
        <v>202.79999999999998</v>
      </c>
      <c r="H86" s="31">
        <f t="shared" si="5"/>
        <v>185.9</v>
      </c>
      <c r="I86" s="31">
        <v>169</v>
      </c>
      <c r="J86" s="52" t="s">
        <v>67</v>
      </c>
    </row>
    <row r="87" spans="2:10" x14ac:dyDescent="0.25">
      <c r="B87" s="22"/>
      <c r="C87" s="22"/>
      <c r="D87" s="51" t="s">
        <v>66</v>
      </c>
      <c r="E87" s="27"/>
      <c r="F87" s="46"/>
      <c r="G87" s="31">
        <f t="shared" si="4"/>
        <v>244.79999999999998</v>
      </c>
      <c r="H87" s="31">
        <f t="shared" si="5"/>
        <v>224.4</v>
      </c>
      <c r="I87" s="31">
        <v>204</v>
      </c>
      <c r="J87" s="52" t="s">
        <v>67</v>
      </c>
    </row>
    <row r="88" spans="2:10" x14ac:dyDescent="0.25">
      <c r="B88" s="22"/>
      <c r="C88" s="22"/>
      <c r="D88" s="51" t="s">
        <v>55</v>
      </c>
      <c r="E88" s="27"/>
      <c r="F88" s="46"/>
      <c r="G88" s="31">
        <f t="shared" si="4"/>
        <v>0</v>
      </c>
      <c r="H88" s="31">
        <f t="shared" si="5"/>
        <v>0</v>
      </c>
      <c r="I88" s="31"/>
      <c r="J88" s="54"/>
    </row>
    <row r="89" spans="2:10" x14ac:dyDescent="0.25">
      <c r="B89" s="22"/>
      <c r="C89" s="22"/>
      <c r="D89" s="51" t="s">
        <v>56</v>
      </c>
      <c r="E89" s="27"/>
      <c r="F89" s="46"/>
      <c r="G89" s="31">
        <f t="shared" si="4"/>
        <v>0</v>
      </c>
      <c r="H89" s="31">
        <f t="shared" si="5"/>
        <v>0</v>
      </c>
      <c r="I89" s="31"/>
      <c r="J89" s="54"/>
    </row>
    <row r="90" spans="2:10" x14ac:dyDescent="0.25">
      <c r="B90" s="73"/>
      <c r="C90" s="73"/>
      <c r="D90" s="74" t="s">
        <v>57</v>
      </c>
      <c r="E90" s="75"/>
      <c r="F90" s="73"/>
      <c r="G90" s="73"/>
      <c r="H90" s="75"/>
      <c r="I90" s="75"/>
      <c r="J90" s="73"/>
    </row>
    <row r="91" spans="2:10" x14ac:dyDescent="0.25">
      <c r="B91" s="48"/>
      <c r="C91" s="48"/>
      <c r="D91" s="50" t="s">
        <v>58</v>
      </c>
      <c r="E91" s="49"/>
      <c r="F91" s="46">
        <v>25</v>
      </c>
      <c r="G91" s="31">
        <f t="shared" ref="G91" si="6">I91*1.2</f>
        <v>204</v>
      </c>
      <c r="H91" s="31">
        <f t="shared" si="3"/>
        <v>187.00000000000003</v>
      </c>
      <c r="I91" s="31">
        <v>170</v>
      </c>
      <c r="J91" s="52" t="s">
        <v>92</v>
      </c>
    </row>
    <row r="92" spans="2:10" x14ac:dyDescent="0.25">
      <c r="B92" s="48"/>
      <c r="C92" s="48"/>
      <c r="D92" s="50" t="s">
        <v>59</v>
      </c>
      <c r="E92" s="49"/>
      <c r="F92" s="46">
        <v>20</v>
      </c>
      <c r="G92" s="31">
        <f t="shared" ref="G92:G93" si="7">I92*1.2</f>
        <v>252</v>
      </c>
      <c r="H92" s="31">
        <f t="shared" si="3"/>
        <v>231.00000000000003</v>
      </c>
      <c r="I92" s="31">
        <v>210</v>
      </c>
      <c r="J92" s="52" t="s">
        <v>92</v>
      </c>
    </row>
    <row r="93" spans="2:10" x14ac:dyDescent="0.25">
      <c r="B93" s="48"/>
      <c r="C93" s="48"/>
      <c r="D93" s="50" t="s">
        <v>60</v>
      </c>
      <c r="E93" s="49"/>
      <c r="F93" s="46">
        <v>20</v>
      </c>
      <c r="G93" s="31">
        <f t="shared" si="7"/>
        <v>282</v>
      </c>
      <c r="H93" s="31">
        <f t="shared" si="3"/>
        <v>258.5</v>
      </c>
      <c r="I93" s="31">
        <v>235</v>
      </c>
      <c r="J93" s="52" t="s">
        <v>92</v>
      </c>
    </row>
  </sheetData>
  <sheetProtection formatCells="0" formatColumns="0" formatRows="0" insertColumns="0" insertRows="0" insertHyperlinks="0" deleteColumns="0" deleteRows="0" pivotTables="0"/>
  <mergeCells count="1">
    <mergeCell ref="E2:G2"/>
  </mergeCells>
  <phoneticPr fontId="0" type="noConversion"/>
  <pageMargins left="0.7" right="0.7" top="0.75" bottom="0.75" header="0.3" footer="0.3"/>
  <pageSetup paperSize="9" scale="43" fitToHeight="2" orientation="portrait" horizontalDpi="300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Лист3</vt:lpstr>
      <vt:lpstr>прайс!Область_печати</vt:lpstr>
    </vt:vector>
  </TitlesOfParts>
  <Company>Asus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cp:lastPrinted>2014-10-05T15:23:32Z</cp:lastPrinted>
  <dcterms:created xsi:type="dcterms:W3CDTF">2002-05-08T11:46:40Z</dcterms:created>
  <dcterms:modified xsi:type="dcterms:W3CDTF">2014-11-12T09:45:03Z</dcterms:modified>
</cp:coreProperties>
</file>