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-60" yWindow="-15" windowWidth="10665" windowHeight="8340" tabRatio="854"/>
  </bookViews>
  <sheets>
    <sheet name="ОПТОВЫЙ КАТОЛОГ &quot;Trade GURU&quot; " sheetId="38" r:id="rId1"/>
    <sheet name="Размерные линейки" sheetId="39" r:id="rId2"/>
  </sheets>
  <definedNames>
    <definedName name="top" localSheetId="0">'ОПТОВЫЙ КАТОЛОГ "Trade GURU" '!#REF!</definedName>
  </definedNames>
  <calcPr calcId="124519"/>
</workbook>
</file>

<file path=xl/calcChain.xml><?xml version="1.0" encoding="utf-8"?>
<calcChain xmlns="http://schemas.openxmlformats.org/spreadsheetml/2006/main">
  <c r="AX396" i="38"/>
  <c r="X396"/>
  <c r="U396"/>
  <c r="V396" s="1"/>
  <c r="W396" l="1"/>
  <c r="X149" l="1"/>
  <c r="U149"/>
  <c r="W149" s="1"/>
  <c r="X130"/>
  <c r="U130"/>
  <c r="W130" s="1"/>
  <c r="X142"/>
  <c r="U142"/>
  <c r="W142" s="1"/>
  <c r="X150"/>
  <c r="U150"/>
  <c r="W150" s="1"/>
  <c r="X123"/>
  <c r="U123"/>
  <c r="W123" s="1"/>
  <c r="X339"/>
  <c r="U339"/>
  <c r="W339" s="1"/>
  <c r="AX312"/>
  <c r="X312"/>
  <c r="U312"/>
  <c r="V312" s="1"/>
  <c r="AX83"/>
  <c r="X83"/>
  <c r="U83"/>
  <c r="V83" s="1"/>
  <c r="AX82"/>
  <c r="X82"/>
  <c r="U82"/>
  <c r="W82" s="1"/>
  <c r="AX273"/>
  <c r="X273"/>
  <c r="U273"/>
  <c r="V273" s="1"/>
  <c r="AX278"/>
  <c r="AX212"/>
  <c r="X212"/>
  <c r="U212"/>
  <c r="V212" s="1"/>
  <c r="AX216"/>
  <c r="X216"/>
  <c r="U216"/>
  <c r="V216" s="1"/>
  <c r="AX395"/>
  <c r="X395"/>
  <c r="U395"/>
  <c r="V395" s="1"/>
  <c r="AX270"/>
  <c r="X270"/>
  <c r="U270"/>
  <c r="V270" s="1"/>
  <c r="AX269"/>
  <c r="X269"/>
  <c r="U269"/>
  <c r="V269" s="1"/>
  <c r="AX268"/>
  <c r="X268"/>
  <c r="U268"/>
  <c r="W268" s="1"/>
  <c r="AX277"/>
  <c r="X277"/>
  <c r="U277"/>
  <c r="V277" s="1"/>
  <c r="AX238"/>
  <c r="X238"/>
  <c r="U238"/>
  <c r="V238" s="1"/>
  <c r="AX211"/>
  <c r="X211"/>
  <c r="U211"/>
  <c r="V211" s="1"/>
  <c r="AX210"/>
  <c r="AX86"/>
  <c r="X86"/>
  <c r="U86"/>
  <c r="V86" s="1"/>
  <c r="AX215"/>
  <c r="X215"/>
  <c r="U215"/>
  <c r="V215" s="1"/>
  <c r="AX272"/>
  <c r="X272"/>
  <c r="U272"/>
  <c r="V272" s="1"/>
  <c r="AX276"/>
  <c r="X276"/>
  <c r="U276"/>
  <c r="W276" s="1"/>
  <c r="AX209"/>
  <c r="X209"/>
  <c r="U209"/>
  <c r="V209" s="1"/>
  <c r="AX208"/>
  <c r="X208"/>
  <c r="U208"/>
  <c r="V208" s="1"/>
  <c r="AX207"/>
  <c r="X207"/>
  <c r="U207"/>
  <c r="V207" s="1"/>
  <c r="AX206"/>
  <c r="X206"/>
  <c r="U206"/>
  <c r="V206" s="1"/>
  <c r="AX205"/>
  <c r="X205"/>
  <c r="U205"/>
  <c r="W205" s="1"/>
  <c r="AX204"/>
  <c r="X204"/>
  <c r="U204"/>
  <c r="W204" s="1"/>
  <c r="AX203"/>
  <c r="X203"/>
  <c r="U203"/>
  <c r="W203" s="1"/>
  <c r="AX202"/>
  <c r="X202"/>
  <c r="U202"/>
  <c r="V202" s="1"/>
  <c r="AX201"/>
  <c r="X201"/>
  <c r="U201"/>
  <c r="V201" s="1"/>
  <c r="AX200"/>
  <c r="X200"/>
  <c r="U200"/>
  <c r="V200" s="1"/>
  <c r="AX199"/>
  <c r="X199"/>
  <c r="U199"/>
  <c r="V199" s="1"/>
  <c r="AX89"/>
  <c r="X89"/>
  <c r="U89"/>
  <c r="V89" s="1"/>
  <c r="AX88"/>
  <c r="X88"/>
  <c r="U88"/>
  <c r="W88" s="1"/>
  <c r="AX98"/>
  <c r="X98"/>
  <c r="U98"/>
  <c r="V98" s="1"/>
  <c r="AX97"/>
  <c r="X97"/>
  <c r="U97"/>
  <c r="W97" s="1"/>
  <c r="AX96"/>
  <c r="X96"/>
  <c r="U96"/>
  <c r="V96" s="1"/>
  <c r="AX95"/>
  <c r="X95"/>
  <c r="U95"/>
  <c r="V95" s="1"/>
  <c r="W312"/>
  <c r="V268"/>
  <c r="W216"/>
  <c r="W395"/>
  <c r="W277"/>
  <c r="W272"/>
  <c r="U162"/>
  <c r="V162" s="1"/>
  <c r="X162"/>
  <c r="U163"/>
  <c r="V163" s="1"/>
  <c r="X163"/>
  <c r="U164"/>
  <c r="W164" s="1"/>
  <c r="X164"/>
  <c r="U165"/>
  <c r="W165" s="1"/>
  <c r="X165"/>
  <c r="U166"/>
  <c r="V166" s="1"/>
  <c r="X166"/>
  <c r="U167"/>
  <c r="W167" s="1"/>
  <c r="X167"/>
  <c r="U168"/>
  <c r="W168" s="1"/>
  <c r="X168"/>
  <c r="U169"/>
  <c r="W169" s="1"/>
  <c r="X169"/>
  <c r="U170"/>
  <c r="V170" s="1"/>
  <c r="X170"/>
  <c r="U171"/>
  <c r="V171" s="1"/>
  <c r="X171"/>
  <c r="U172"/>
  <c r="W172" s="1"/>
  <c r="X172"/>
  <c r="U173"/>
  <c r="W173" s="1"/>
  <c r="X173"/>
  <c r="U174"/>
  <c r="V174" s="1"/>
  <c r="X174"/>
  <c r="U175"/>
  <c r="W175" s="1"/>
  <c r="X175"/>
  <c r="U176"/>
  <c r="W176" s="1"/>
  <c r="X176"/>
  <c r="U177"/>
  <c r="W177" s="1"/>
  <c r="X177"/>
  <c r="U178"/>
  <c r="V178" s="1"/>
  <c r="X178"/>
  <c r="U179"/>
  <c r="V179" s="1"/>
  <c r="X179"/>
  <c r="U180"/>
  <c r="W180" s="1"/>
  <c r="X180"/>
  <c r="U181"/>
  <c r="W181" s="1"/>
  <c r="X181"/>
  <c r="U182"/>
  <c r="V182" s="1"/>
  <c r="X182"/>
  <c r="U183"/>
  <c r="V183" s="1"/>
  <c r="X183"/>
  <c r="U184"/>
  <c r="W184" s="1"/>
  <c r="X184"/>
  <c r="U185"/>
  <c r="W185" s="1"/>
  <c r="X185"/>
  <c r="U186"/>
  <c r="V186" s="1"/>
  <c r="X186"/>
  <c r="U187"/>
  <c r="V187" s="1"/>
  <c r="X187"/>
  <c r="U188"/>
  <c r="W188" s="1"/>
  <c r="X188"/>
  <c r="U189"/>
  <c r="W189" s="1"/>
  <c r="X189"/>
  <c r="U190"/>
  <c r="V190" s="1"/>
  <c r="X190"/>
  <c r="U191"/>
  <c r="W191" s="1"/>
  <c r="X191"/>
  <c r="U192"/>
  <c r="W192" s="1"/>
  <c r="X192"/>
  <c r="U193"/>
  <c r="W193" s="1"/>
  <c r="X193"/>
  <c r="U194"/>
  <c r="V194" s="1"/>
  <c r="X194"/>
  <c r="U195"/>
  <c r="V195" s="1"/>
  <c r="X195"/>
  <c r="U196"/>
  <c r="W196" s="1"/>
  <c r="X196"/>
  <c r="U197"/>
  <c r="W197" s="1"/>
  <c r="X197"/>
  <c r="U198"/>
  <c r="V198" s="1"/>
  <c r="X198"/>
  <c r="U158"/>
  <c r="W158" s="1"/>
  <c r="X158"/>
  <c r="U159"/>
  <c r="V159" s="1"/>
  <c r="X159"/>
  <c r="U160"/>
  <c r="V160" s="1"/>
  <c r="X160"/>
  <c r="U161"/>
  <c r="V161" s="1"/>
  <c r="X161"/>
  <c r="U382"/>
  <c r="V382" s="1"/>
  <c r="X382"/>
  <c r="AX275"/>
  <c r="X275"/>
  <c r="U275"/>
  <c r="W275" s="1"/>
  <c r="AX274"/>
  <c r="W159"/>
  <c r="AX267"/>
  <c r="X267"/>
  <c r="U267"/>
  <c r="W267" s="1"/>
  <c r="AX157"/>
  <c r="X157"/>
  <c r="U157"/>
  <c r="V157" s="1"/>
  <c r="AX156"/>
  <c r="X156"/>
  <c r="U156"/>
  <c r="V156" s="1"/>
  <c r="AX94"/>
  <c r="X94"/>
  <c r="U94"/>
  <c r="V94" s="1"/>
  <c r="AX93"/>
  <c r="X93"/>
  <c r="U93"/>
  <c r="V93" s="1"/>
  <c r="AX92"/>
  <c r="X92"/>
  <c r="U92"/>
  <c r="W92" s="1"/>
  <c r="AX91"/>
  <c r="X91"/>
  <c r="U91"/>
  <c r="W91" s="1"/>
  <c r="AX320"/>
  <c r="X320"/>
  <c r="U320"/>
  <c r="V320" s="1"/>
  <c r="AX319"/>
  <c r="X319"/>
  <c r="U319"/>
  <c r="V319" s="1"/>
  <c r="AX318"/>
  <c r="X318"/>
  <c r="U318"/>
  <c r="W318" s="1"/>
  <c r="AX317"/>
  <c r="X317"/>
  <c r="U317"/>
  <c r="V317" s="1"/>
  <c r="AX316"/>
  <c r="X316"/>
  <c r="U316"/>
  <c r="W316" s="1"/>
  <c r="AX315"/>
  <c r="X315"/>
  <c r="U315"/>
  <c r="W315" s="1"/>
  <c r="AX314"/>
  <c r="X314"/>
  <c r="U314"/>
  <c r="W314" s="1"/>
  <c r="AX266"/>
  <c r="X266"/>
  <c r="U266"/>
  <c r="V266" s="1"/>
  <c r="AX265"/>
  <c r="X265"/>
  <c r="U265"/>
  <c r="V265" s="1"/>
  <c r="AX264"/>
  <c r="X264"/>
  <c r="U264"/>
  <c r="W264" s="1"/>
  <c r="AX263"/>
  <c r="X263"/>
  <c r="U263"/>
  <c r="W263" s="1"/>
  <c r="AX262"/>
  <c r="X262"/>
  <c r="U262"/>
  <c r="V262" s="1"/>
  <c r="AX261"/>
  <c r="X261"/>
  <c r="U261"/>
  <c r="V261" s="1"/>
  <c r="AX260"/>
  <c r="X260"/>
  <c r="U260"/>
  <c r="V260" s="1"/>
  <c r="AX394"/>
  <c r="X394"/>
  <c r="U394"/>
  <c r="W394" s="1"/>
  <c r="AX393"/>
  <c r="X393"/>
  <c r="U393"/>
  <c r="V393" s="1"/>
  <c r="AX392"/>
  <c r="X392"/>
  <c r="U392"/>
  <c r="W392" s="1"/>
  <c r="AX391"/>
  <c r="X391"/>
  <c r="U391"/>
  <c r="W391" s="1"/>
  <c r="AX390"/>
  <c r="X390"/>
  <c r="U390"/>
  <c r="W390" s="1"/>
  <c r="AX389"/>
  <c r="X389"/>
  <c r="U389"/>
  <c r="V389" s="1"/>
  <c r="AX388"/>
  <c r="X388"/>
  <c r="U388"/>
  <c r="V388" s="1"/>
  <c r="AX387"/>
  <c r="X387"/>
  <c r="U387"/>
  <c r="W387" s="1"/>
  <c r="AX386"/>
  <c r="X386"/>
  <c r="U386"/>
  <c r="V386" s="1"/>
  <c r="AX385"/>
  <c r="X385"/>
  <c r="U385"/>
  <c r="W385" s="1"/>
  <c r="AX384"/>
  <c r="X384"/>
  <c r="U384"/>
  <c r="W384" s="1"/>
  <c r="AX383"/>
  <c r="X383"/>
  <c r="U383"/>
  <c r="W383" s="1"/>
  <c r="AX155"/>
  <c r="X155"/>
  <c r="U155"/>
  <c r="V155" s="1"/>
  <c r="AX259"/>
  <c r="X259"/>
  <c r="U259"/>
  <c r="W259" s="1"/>
  <c r="AX258"/>
  <c r="X258"/>
  <c r="U258"/>
  <c r="V258" s="1"/>
  <c r="AX257"/>
  <c r="X257"/>
  <c r="U257"/>
  <c r="W257" s="1"/>
  <c r="AX256"/>
  <c r="X256"/>
  <c r="U256"/>
  <c r="V256" s="1"/>
  <c r="AX255"/>
  <c r="X255"/>
  <c r="U255"/>
  <c r="V255" s="1"/>
  <c r="AX254"/>
  <c r="X254"/>
  <c r="U254"/>
  <c r="V254" s="1"/>
  <c r="AX154"/>
  <c r="X154"/>
  <c r="U154"/>
  <c r="V154" s="1"/>
  <c r="AX153"/>
  <c r="X153"/>
  <c r="U153"/>
  <c r="V153" s="1"/>
  <c r="AX152"/>
  <c r="X152"/>
  <c r="U152"/>
  <c r="V152" s="1"/>
  <c r="AX381"/>
  <c r="X381"/>
  <c r="U381"/>
  <c r="V381" s="1"/>
  <c r="AX237"/>
  <c r="X237"/>
  <c r="U237"/>
  <c r="V237" s="1"/>
  <c r="AX236"/>
  <c r="X236"/>
  <c r="U236"/>
  <c r="W236" s="1"/>
  <c r="AX235"/>
  <c r="X235"/>
  <c r="U235"/>
  <c r="W235" s="1"/>
  <c r="AX431"/>
  <c r="X431"/>
  <c r="U431"/>
  <c r="V431" s="1"/>
  <c r="AX430"/>
  <c r="X430"/>
  <c r="U430"/>
  <c r="W430" s="1"/>
  <c r="AX330"/>
  <c r="X330"/>
  <c r="U330"/>
  <c r="V330" s="1"/>
  <c r="AX329"/>
  <c r="X329"/>
  <c r="U329"/>
  <c r="V329" s="1"/>
  <c r="AX328"/>
  <c r="X328"/>
  <c r="U328"/>
  <c r="V328" s="1"/>
  <c r="AX311"/>
  <c r="X311"/>
  <c r="U311"/>
  <c r="V311" s="1"/>
  <c r="AX310"/>
  <c r="X310"/>
  <c r="U310"/>
  <c r="V310" s="1"/>
  <c r="X325"/>
  <c r="U325"/>
  <c r="W325" s="1"/>
  <c r="AX323"/>
  <c r="X323"/>
  <c r="U323"/>
  <c r="V323" s="1"/>
  <c r="X63"/>
  <c r="X62"/>
  <c r="X67"/>
  <c r="X68"/>
  <c r="X64"/>
  <c r="X65"/>
  <c r="X66"/>
  <c r="X132"/>
  <c r="X151"/>
  <c r="X148"/>
  <c r="X146"/>
  <c r="X147"/>
  <c r="X141"/>
  <c r="X143"/>
  <c r="X144"/>
  <c r="X145"/>
  <c r="X140"/>
  <c r="X137"/>
  <c r="X138"/>
  <c r="X139"/>
  <c r="X133"/>
  <c r="X134"/>
  <c r="X135"/>
  <c r="X136"/>
  <c r="X308"/>
  <c r="X309"/>
  <c r="X375"/>
  <c r="X376"/>
  <c r="X377"/>
  <c r="X378"/>
  <c r="X379"/>
  <c r="X380"/>
  <c r="X398"/>
  <c r="X399"/>
  <c r="X401"/>
  <c r="X402"/>
  <c r="X403"/>
  <c r="X404"/>
  <c r="X405"/>
  <c r="X406"/>
  <c r="X407"/>
  <c r="X408"/>
  <c r="X409"/>
  <c r="X410"/>
  <c r="X370"/>
  <c r="X371"/>
  <c r="X372"/>
  <c r="X373"/>
  <c r="X374"/>
  <c r="X368"/>
  <c r="X369"/>
  <c r="X362"/>
  <c r="X363"/>
  <c r="X364"/>
  <c r="X365"/>
  <c r="X366"/>
  <c r="X367"/>
  <c r="X355"/>
  <c r="X356"/>
  <c r="X357"/>
  <c r="X358"/>
  <c r="X359"/>
  <c r="X360"/>
  <c r="X361"/>
  <c r="X350"/>
  <c r="X351"/>
  <c r="X352"/>
  <c r="X353"/>
  <c r="X354"/>
  <c r="X344"/>
  <c r="X345"/>
  <c r="X346"/>
  <c r="X347"/>
  <c r="X348"/>
  <c r="X349"/>
  <c r="AX380"/>
  <c r="U380"/>
  <c r="W380" s="1"/>
  <c r="AX379"/>
  <c r="U379"/>
  <c r="W379" s="1"/>
  <c r="AX309"/>
  <c r="U309"/>
  <c r="W309" s="1"/>
  <c r="AX308"/>
  <c r="U308"/>
  <c r="V308" s="1"/>
  <c r="AX151"/>
  <c r="U151"/>
  <c r="V151" s="1"/>
  <c r="AX148"/>
  <c r="U148"/>
  <c r="V148" s="1"/>
  <c r="AX147"/>
  <c r="U147"/>
  <c r="V147" s="1"/>
  <c r="AX146"/>
  <c r="U146"/>
  <c r="V146" s="1"/>
  <c r="AX145"/>
  <c r="U145"/>
  <c r="W145" s="1"/>
  <c r="AX144"/>
  <c r="U144"/>
  <c r="V144" s="1"/>
  <c r="AX143"/>
  <c r="U143"/>
  <c r="W143" s="1"/>
  <c r="AX141"/>
  <c r="U141"/>
  <c r="V141" s="1"/>
  <c r="AX140"/>
  <c r="U140"/>
  <c r="V140" s="1"/>
  <c r="AX139"/>
  <c r="U139"/>
  <c r="W139" s="1"/>
  <c r="AX138"/>
  <c r="U138"/>
  <c r="V138" s="1"/>
  <c r="AX137"/>
  <c r="U137"/>
  <c r="V137" s="1"/>
  <c r="AX136"/>
  <c r="U136"/>
  <c r="W136" s="1"/>
  <c r="AX135"/>
  <c r="U135"/>
  <c r="V135" s="1"/>
  <c r="AX134"/>
  <c r="U134"/>
  <c r="V134" s="1"/>
  <c r="AX133"/>
  <c r="U133"/>
  <c r="V133" s="1"/>
  <c r="AX68"/>
  <c r="U68"/>
  <c r="V68" s="1"/>
  <c r="AX67"/>
  <c r="U67"/>
  <c r="W67" s="1"/>
  <c r="AX66"/>
  <c r="U66"/>
  <c r="V66" s="1"/>
  <c r="AX65"/>
  <c r="U65"/>
  <c r="V65" s="1"/>
  <c r="AX64"/>
  <c r="U64"/>
  <c r="W64" s="1"/>
  <c r="AX63"/>
  <c r="U63"/>
  <c r="W63" s="1"/>
  <c r="AX378"/>
  <c r="U378"/>
  <c r="W378" s="1"/>
  <c r="AX377"/>
  <c r="U377"/>
  <c r="W377" s="1"/>
  <c r="AX376"/>
  <c r="U376"/>
  <c r="V376" s="1"/>
  <c r="AX375"/>
  <c r="U375"/>
  <c r="W375" s="1"/>
  <c r="AX374"/>
  <c r="U374"/>
  <c r="V374" s="1"/>
  <c r="AX373"/>
  <c r="U373"/>
  <c r="W373" s="1"/>
  <c r="AX372"/>
  <c r="U372"/>
  <c r="W372" s="1"/>
  <c r="AX371"/>
  <c r="U371"/>
  <c r="V371" s="1"/>
  <c r="AX370"/>
  <c r="U370"/>
  <c r="W370" s="1"/>
  <c r="AX369"/>
  <c r="U369"/>
  <c r="V369" s="1"/>
  <c r="AX368"/>
  <c r="U368"/>
  <c r="W368" s="1"/>
  <c r="AX367"/>
  <c r="U367"/>
  <c r="V367" s="1"/>
  <c r="AX366"/>
  <c r="U366"/>
  <c r="V366" s="1"/>
  <c r="AX365"/>
  <c r="U365"/>
  <c r="W365" s="1"/>
  <c r="AX364"/>
  <c r="U364"/>
  <c r="W364" s="1"/>
  <c r="AX363"/>
  <c r="U363"/>
  <c r="W363" s="1"/>
  <c r="AX362"/>
  <c r="U362"/>
  <c r="V362" s="1"/>
  <c r="AX361"/>
  <c r="U361"/>
  <c r="W361" s="1"/>
  <c r="AX360"/>
  <c r="U360"/>
  <c r="V360" s="1"/>
  <c r="AX359"/>
  <c r="U359"/>
  <c r="W359" s="1"/>
  <c r="AX358"/>
  <c r="U358"/>
  <c r="V358" s="1"/>
  <c r="AX357"/>
  <c r="U357"/>
  <c r="W357" s="1"/>
  <c r="AX356"/>
  <c r="U356"/>
  <c r="W356" s="1"/>
  <c r="AX355"/>
  <c r="U355"/>
  <c r="V355" s="1"/>
  <c r="AX354"/>
  <c r="U354"/>
  <c r="W354" s="1"/>
  <c r="AX353"/>
  <c r="U353"/>
  <c r="W353" s="1"/>
  <c r="AX352"/>
  <c r="U352"/>
  <c r="W352" s="1"/>
  <c r="AX351"/>
  <c r="U351"/>
  <c r="V351" s="1"/>
  <c r="AX350"/>
  <c r="U350"/>
  <c r="V350" s="1"/>
  <c r="AX349"/>
  <c r="U349"/>
  <c r="W349" s="1"/>
  <c r="AX348"/>
  <c r="U348"/>
  <c r="V348" s="1"/>
  <c r="AX347"/>
  <c r="U347"/>
  <c r="W347" s="1"/>
  <c r="AX346"/>
  <c r="U346"/>
  <c r="W346" s="1"/>
  <c r="AX345"/>
  <c r="U345"/>
  <c r="W345" s="1"/>
  <c r="AX344"/>
  <c r="U344"/>
  <c r="V344" s="1"/>
  <c r="AX301"/>
  <c r="X301"/>
  <c r="U301"/>
  <c r="V301" s="1"/>
  <c r="AX299"/>
  <c r="X299"/>
  <c r="U299"/>
  <c r="V299" s="1"/>
  <c r="AX298"/>
  <c r="X298"/>
  <c r="U298"/>
  <c r="V298" s="1"/>
  <c r="AX297"/>
  <c r="X297"/>
  <c r="U297"/>
  <c r="V297" s="1"/>
  <c r="AX16"/>
  <c r="X16"/>
  <c r="U16"/>
  <c r="V16" s="1"/>
  <c r="AX15"/>
  <c r="X15"/>
  <c r="U15"/>
  <c r="V15" s="1"/>
  <c r="AX14"/>
  <c r="X14"/>
  <c r="U14"/>
  <c r="V14" s="1"/>
  <c r="AX13"/>
  <c r="X13"/>
  <c r="U13"/>
  <c r="V13" s="1"/>
  <c r="AX12"/>
  <c r="X12"/>
  <c r="U12"/>
  <c r="V12" s="1"/>
  <c r="AX11"/>
  <c r="X11"/>
  <c r="U11"/>
  <c r="V11" s="1"/>
  <c r="AX10"/>
  <c r="X10"/>
  <c r="U10"/>
  <c r="V10" s="1"/>
  <c r="AX9"/>
  <c r="X9"/>
  <c r="U9"/>
  <c r="V9" s="1"/>
  <c r="AX8"/>
  <c r="X8"/>
  <c r="U8"/>
  <c r="V8" s="1"/>
  <c r="AX7"/>
  <c r="X7"/>
  <c r="U7"/>
  <c r="V7" s="1"/>
  <c r="AX6"/>
  <c r="X6"/>
  <c r="U6"/>
  <c r="V6" s="1"/>
  <c r="AX5"/>
  <c r="X5"/>
  <c r="U5"/>
  <c r="V5" s="1"/>
  <c r="U62"/>
  <c r="W62" s="1"/>
  <c r="U243"/>
  <c r="V243" s="1"/>
  <c r="X243"/>
  <c r="U116"/>
  <c r="V116" s="1"/>
  <c r="X116"/>
  <c r="U117"/>
  <c r="W117" s="1"/>
  <c r="X117"/>
  <c r="U118"/>
  <c r="W118" s="1"/>
  <c r="X118"/>
  <c r="U25"/>
  <c r="V25" s="1"/>
  <c r="X25"/>
  <c r="AX25"/>
  <c r="W14"/>
  <c r="AX243"/>
  <c r="AX296"/>
  <c r="X296"/>
  <c r="U296"/>
  <c r="V296" s="1"/>
  <c r="AX292"/>
  <c r="X292"/>
  <c r="U292"/>
  <c r="V292" s="1"/>
  <c r="AX291"/>
  <c r="X291"/>
  <c r="U291"/>
  <c r="W291" s="1"/>
  <c r="AX290"/>
  <c r="X290"/>
  <c r="U290"/>
  <c r="V290" s="1"/>
  <c r="AX289"/>
  <c r="X289"/>
  <c r="U289"/>
  <c r="W289" s="1"/>
  <c r="AX234"/>
  <c r="X234"/>
  <c r="U234"/>
  <c r="W234" s="1"/>
  <c r="AX233"/>
  <c r="X233"/>
  <c r="U233"/>
  <c r="V233" s="1"/>
  <c r="AX21"/>
  <c r="X21"/>
  <c r="U21"/>
  <c r="W21" s="1"/>
  <c r="AX20"/>
  <c r="X20"/>
  <c r="U20"/>
  <c r="V20" s="1"/>
  <c r="AX307"/>
  <c r="X307"/>
  <c r="U307"/>
  <c r="W307" s="1"/>
  <c r="AX417"/>
  <c r="X417"/>
  <c r="U417"/>
  <c r="W417" s="1"/>
  <c r="AX58"/>
  <c r="X58"/>
  <c r="U58"/>
  <c r="W58" s="1"/>
  <c r="AX57"/>
  <c r="X57"/>
  <c r="U57"/>
  <c r="V57" s="1"/>
  <c r="AX56"/>
  <c r="X56"/>
  <c r="U56"/>
  <c r="V56" s="1"/>
  <c r="AX43"/>
  <c r="X43"/>
  <c r="U43"/>
  <c r="V43" s="1"/>
  <c r="AX42"/>
  <c r="X42"/>
  <c r="U42"/>
  <c r="V42" s="1"/>
  <c r="AX41"/>
  <c r="X41"/>
  <c r="U41"/>
  <c r="W41" s="1"/>
  <c r="AX40"/>
  <c r="X40"/>
  <c r="U40"/>
  <c r="W40" s="1"/>
  <c r="AX39"/>
  <c r="X39"/>
  <c r="U39"/>
  <c r="V39" s="1"/>
  <c r="AX38"/>
  <c r="X38"/>
  <c r="U38"/>
  <c r="V38" s="1"/>
  <c r="AX37"/>
  <c r="X37"/>
  <c r="U37"/>
  <c r="W37" s="1"/>
  <c r="AX36"/>
  <c r="X36"/>
  <c r="U36"/>
  <c r="W36" s="1"/>
  <c r="AX35"/>
  <c r="X35"/>
  <c r="U35"/>
  <c r="V35" s="1"/>
  <c r="AX295"/>
  <c r="X295"/>
  <c r="U295"/>
  <c r="V295" s="1"/>
  <c r="AX294"/>
  <c r="X294"/>
  <c r="U294"/>
  <c r="V294" s="1"/>
  <c r="AX293"/>
  <c r="X293"/>
  <c r="U293"/>
  <c r="V293" s="1"/>
  <c r="AX55"/>
  <c r="X55"/>
  <c r="U55"/>
  <c r="V55" s="1"/>
  <c r="AX54"/>
  <c r="X54"/>
  <c r="U54"/>
  <c r="V54" s="1"/>
  <c r="AX53"/>
  <c r="X53"/>
  <c r="U53"/>
  <c r="V53" s="1"/>
  <c r="AX52"/>
  <c r="X52"/>
  <c r="U52"/>
  <c r="V52" s="1"/>
  <c r="AX416"/>
  <c r="X416"/>
  <c r="U416"/>
  <c r="W416" s="1"/>
  <c r="AX415"/>
  <c r="X415"/>
  <c r="U415"/>
  <c r="V415" s="1"/>
  <c r="AX414"/>
  <c r="X414"/>
  <c r="U414"/>
  <c r="V414" s="1"/>
  <c r="AX81"/>
  <c r="X81"/>
  <c r="U81"/>
  <c r="V81" s="1"/>
  <c r="AX80"/>
  <c r="X80"/>
  <c r="U80"/>
  <c r="W80" s="1"/>
  <c r="AX327"/>
  <c r="X327"/>
  <c r="U327"/>
  <c r="W327" s="1"/>
  <c r="AX326"/>
  <c r="X326"/>
  <c r="U326"/>
  <c r="V326" s="1"/>
  <c r="AX232"/>
  <c r="X232"/>
  <c r="U232"/>
  <c r="V232" s="1"/>
  <c r="AX306"/>
  <c r="X306"/>
  <c r="U306"/>
  <c r="V306" s="1"/>
  <c r="AX305"/>
  <c r="X305"/>
  <c r="U305"/>
  <c r="V305" s="1"/>
  <c r="AX304"/>
  <c r="X304"/>
  <c r="U304"/>
  <c r="V304" s="1"/>
  <c r="AX303"/>
  <c r="X303"/>
  <c r="U303"/>
  <c r="V303" s="1"/>
  <c r="AX61"/>
  <c r="X61"/>
  <c r="U61"/>
  <c r="V61" s="1"/>
  <c r="AX288"/>
  <c r="X288"/>
  <c r="U288"/>
  <c r="V288" s="1"/>
  <c r="AX287"/>
  <c r="X287"/>
  <c r="U287"/>
  <c r="W287" s="1"/>
  <c r="AX286"/>
  <c r="X286"/>
  <c r="U286"/>
  <c r="V286" s="1"/>
  <c r="AX285"/>
  <c r="X285"/>
  <c r="U285"/>
  <c r="W285" s="1"/>
  <c r="AX284"/>
  <c r="X284"/>
  <c r="U284"/>
  <c r="W284" s="1"/>
  <c r="AX283"/>
  <c r="X283"/>
  <c r="U283"/>
  <c r="W283" s="1"/>
  <c r="AX282"/>
  <c r="X282"/>
  <c r="U282"/>
  <c r="V282" s="1"/>
  <c r="AX281"/>
  <c r="X281"/>
  <c r="U281"/>
  <c r="V281" s="1"/>
  <c r="AX280"/>
  <c r="X280"/>
  <c r="U280"/>
  <c r="W280" s="1"/>
  <c r="AX27"/>
  <c r="X27"/>
  <c r="U27"/>
  <c r="W27" s="1"/>
  <c r="AX26"/>
  <c r="X26"/>
  <c r="U26"/>
  <c r="W26" s="1"/>
  <c r="AX24"/>
  <c r="X24"/>
  <c r="U24"/>
  <c r="V24" s="1"/>
  <c r="AX30"/>
  <c r="X30"/>
  <c r="U30"/>
  <c r="V30" s="1"/>
  <c r="AX29"/>
  <c r="X29"/>
  <c r="U29"/>
  <c r="W29" s="1"/>
  <c r="AX28"/>
  <c r="X28"/>
  <c r="U28"/>
  <c r="W28" s="1"/>
  <c r="AX32"/>
  <c r="X32"/>
  <c r="U32"/>
  <c r="W32" s="1"/>
  <c r="AX31"/>
  <c r="X31"/>
  <c r="U31"/>
  <c r="W31" s="1"/>
  <c r="AX33"/>
  <c r="X33"/>
  <c r="U33"/>
  <c r="W33" s="1"/>
  <c r="W30"/>
  <c r="AX231"/>
  <c r="X231"/>
  <c r="U231"/>
  <c r="V231" s="1"/>
  <c r="AX335"/>
  <c r="X335"/>
  <c r="U335"/>
  <c r="V335" s="1"/>
  <c r="AX334"/>
  <c r="X334"/>
  <c r="U334"/>
  <c r="W334" s="1"/>
  <c r="AX333"/>
  <c r="X333"/>
  <c r="U333"/>
  <c r="V333" s="1"/>
  <c r="AX343"/>
  <c r="X343"/>
  <c r="U343"/>
  <c r="V343" s="1"/>
  <c r="AX342"/>
  <c r="X342"/>
  <c r="U342"/>
  <c r="W342" s="1"/>
  <c r="AX341"/>
  <c r="X341"/>
  <c r="U341"/>
  <c r="V341" s="1"/>
  <c r="AX340"/>
  <c r="X340"/>
  <c r="U340"/>
  <c r="V340" s="1"/>
  <c r="AX338"/>
  <c r="X338"/>
  <c r="U338"/>
  <c r="W338" s="1"/>
  <c r="AX337"/>
  <c r="X337"/>
  <c r="U337"/>
  <c r="W337" s="1"/>
  <c r="AX336"/>
  <c r="X336"/>
  <c r="U336"/>
  <c r="V336" s="1"/>
  <c r="X422"/>
  <c r="X423"/>
  <c r="X424"/>
  <c r="X425"/>
  <c r="AX422"/>
  <c r="U422"/>
  <c r="W422" s="1"/>
  <c r="AX425"/>
  <c r="U425"/>
  <c r="V425" s="1"/>
  <c r="AX424"/>
  <c r="U424"/>
  <c r="W424" s="1"/>
  <c r="AX423"/>
  <c r="U423"/>
  <c r="W423" s="1"/>
  <c r="X324"/>
  <c r="AX324"/>
  <c r="U324"/>
  <c r="W324" s="1"/>
  <c r="X221"/>
  <c r="X222"/>
  <c r="X223"/>
  <c r="X224"/>
  <c r="X225"/>
  <c r="X226"/>
  <c r="X227"/>
  <c r="X228"/>
  <c r="AX228"/>
  <c r="U228"/>
  <c r="V228" s="1"/>
  <c r="AX227"/>
  <c r="U227"/>
  <c r="V227" s="1"/>
  <c r="AX226"/>
  <c r="U226"/>
  <c r="W226" s="1"/>
  <c r="AX225"/>
  <c r="U225"/>
  <c r="W225" s="1"/>
  <c r="AX224"/>
  <c r="U224"/>
  <c r="V224" s="1"/>
  <c r="AX223"/>
  <c r="U223"/>
  <c r="W223" s="1"/>
  <c r="AX222"/>
  <c r="U222"/>
  <c r="V222" s="1"/>
  <c r="AX221"/>
  <c r="U221"/>
  <c r="V221" s="1"/>
  <c r="U100"/>
  <c r="V100" s="1"/>
  <c r="X100"/>
  <c r="U101"/>
  <c r="W101" s="1"/>
  <c r="X101"/>
  <c r="U102"/>
  <c r="W102" s="1"/>
  <c r="X102"/>
  <c r="U103"/>
  <c r="W103" s="1"/>
  <c r="X103"/>
  <c r="U104"/>
  <c r="V104" s="1"/>
  <c r="X104"/>
  <c r="U105"/>
  <c r="W105" s="1"/>
  <c r="X105"/>
  <c r="U106"/>
  <c r="W106" s="1"/>
  <c r="X106"/>
  <c r="U107"/>
  <c r="W107" s="1"/>
  <c r="X107"/>
  <c r="U108"/>
  <c r="V108" s="1"/>
  <c r="X108"/>
  <c r="U109"/>
  <c r="W109" s="1"/>
  <c r="X109"/>
  <c r="U110"/>
  <c r="V110" s="1"/>
  <c r="X110"/>
  <c r="U111"/>
  <c r="W111" s="1"/>
  <c r="X111"/>
  <c r="U112"/>
  <c r="V112" s="1"/>
  <c r="X112"/>
  <c r="U113"/>
  <c r="W113" s="1"/>
  <c r="X113"/>
  <c r="U114"/>
  <c r="W114" s="1"/>
  <c r="X114"/>
  <c r="U115"/>
  <c r="W115" s="1"/>
  <c r="X115"/>
  <c r="AX115"/>
  <c r="AX114"/>
  <c r="AX113"/>
  <c r="AX112"/>
  <c r="AX111"/>
  <c r="AX110"/>
  <c r="AX109"/>
  <c r="AX108"/>
  <c r="AX107"/>
  <c r="AX106"/>
  <c r="AX105"/>
  <c r="AX104"/>
  <c r="AX103"/>
  <c r="AX102"/>
  <c r="AX101"/>
  <c r="AX100"/>
  <c r="AX313"/>
  <c r="X436"/>
  <c r="X437"/>
  <c r="X438"/>
  <c r="X440"/>
  <c r="X441"/>
  <c r="X442"/>
  <c r="X443"/>
  <c r="X444"/>
  <c r="X445"/>
  <c r="X446"/>
  <c r="X447"/>
  <c r="X448"/>
  <c r="X450"/>
  <c r="X452"/>
  <c r="X453"/>
  <c r="X454"/>
  <c r="X455"/>
  <c r="X456"/>
  <c r="X457"/>
  <c r="X458"/>
  <c r="X459"/>
  <c r="X4"/>
  <c r="X462"/>
  <c r="X463"/>
  <c r="X464"/>
  <c r="X465"/>
  <c r="X466"/>
  <c r="X467"/>
  <c r="X468"/>
  <c r="X469"/>
  <c r="X470"/>
  <c r="X471"/>
  <c r="X472"/>
  <c r="X473"/>
  <c r="X474"/>
  <c r="X475"/>
  <c r="X435"/>
  <c r="X322"/>
  <c r="X411"/>
  <c r="X412"/>
  <c r="X413"/>
  <c r="X419"/>
  <c r="X420"/>
  <c r="X421"/>
  <c r="X427"/>
  <c r="X428"/>
  <c r="X429"/>
  <c r="X47"/>
  <c r="X48"/>
  <c r="X49"/>
  <c r="X50"/>
  <c r="X51"/>
  <c r="X70"/>
  <c r="X71"/>
  <c r="X72"/>
  <c r="X73"/>
  <c r="X74"/>
  <c r="X75"/>
  <c r="X76"/>
  <c r="X77"/>
  <c r="X78"/>
  <c r="X79"/>
  <c r="X85"/>
  <c r="X120"/>
  <c r="X121"/>
  <c r="X122"/>
  <c r="X124"/>
  <c r="X125"/>
  <c r="X126"/>
  <c r="X127"/>
  <c r="X128"/>
  <c r="X129"/>
  <c r="X131"/>
  <c r="X214"/>
  <c r="X218"/>
  <c r="X219"/>
  <c r="X220"/>
  <c r="X230"/>
  <c r="X240"/>
  <c r="X241"/>
  <c r="X242"/>
  <c r="X244"/>
  <c r="X245"/>
  <c r="X246"/>
  <c r="X247"/>
  <c r="X248"/>
  <c r="X249"/>
  <c r="X250"/>
  <c r="X251"/>
  <c r="X252"/>
  <c r="X253"/>
  <c r="X34"/>
  <c r="X44"/>
  <c r="X45"/>
  <c r="X46"/>
  <c r="X19"/>
  <c r="X22"/>
  <c r="X23"/>
  <c r="AX460"/>
  <c r="AX476"/>
  <c r="AX19"/>
  <c r="AX22"/>
  <c r="AX23"/>
  <c r="AX34"/>
  <c r="AX44"/>
  <c r="AX45"/>
  <c r="AX46"/>
  <c r="AX47"/>
  <c r="AX48"/>
  <c r="AX49"/>
  <c r="AX50"/>
  <c r="AX51"/>
  <c r="AX59"/>
  <c r="AX60"/>
  <c r="AX69"/>
  <c r="AX70"/>
  <c r="AX71"/>
  <c r="AX72"/>
  <c r="AX73"/>
  <c r="AX74"/>
  <c r="AX75"/>
  <c r="AX76"/>
  <c r="AX77"/>
  <c r="AX78"/>
  <c r="AX79"/>
  <c r="AX84"/>
  <c r="AX85"/>
  <c r="AX87"/>
  <c r="AX90"/>
  <c r="AX99"/>
  <c r="AX119"/>
  <c r="AX120"/>
  <c r="AX121"/>
  <c r="AX122"/>
  <c r="AX124"/>
  <c r="AX125"/>
  <c r="AX126"/>
  <c r="AX127"/>
  <c r="AX128"/>
  <c r="AX129"/>
  <c r="AX131"/>
  <c r="AX132"/>
  <c r="AX213"/>
  <c r="AX214"/>
  <c r="AX217"/>
  <c r="AX218"/>
  <c r="AX219"/>
  <c r="AX220"/>
  <c r="AX229"/>
  <c r="AX230"/>
  <c r="AX239"/>
  <c r="AX240"/>
  <c r="AX241"/>
  <c r="AX242"/>
  <c r="AX244"/>
  <c r="AX245"/>
  <c r="AX246"/>
  <c r="AX247"/>
  <c r="AX248"/>
  <c r="AX249"/>
  <c r="AX250"/>
  <c r="AX251"/>
  <c r="AX252"/>
  <c r="AX253"/>
  <c r="AX271"/>
  <c r="AX279"/>
  <c r="AX300"/>
  <c r="AX302"/>
  <c r="AX321"/>
  <c r="AX322"/>
  <c r="AX331"/>
  <c r="AX332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8"/>
  <c r="AX419"/>
  <c r="AX420"/>
  <c r="AX421"/>
  <c r="AX426"/>
  <c r="AX427"/>
  <c r="AX428"/>
  <c r="AX429"/>
  <c r="AX432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"/>
  <c r="AX461"/>
  <c r="AX462"/>
  <c r="AX463"/>
  <c r="AX464"/>
  <c r="AX465"/>
  <c r="AX466"/>
  <c r="AX467"/>
  <c r="AX468"/>
  <c r="AX469"/>
  <c r="AX470"/>
  <c r="AX471"/>
  <c r="AX472"/>
  <c r="AX473"/>
  <c r="AX474"/>
  <c r="AX475"/>
  <c r="U34"/>
  <c r="V34" s="1"/>
  <c r="U475"/>
  <c r="V475" s="1"/>
  <c r="U474"/>
  <c r="V474" s="1"/>
  <c r="U473"/>
  <c r="V473" s="1"/>
  <c r="U472"/>
  <c r="W472" s="1"/>
  <c r="U471"/>
  <c r="W471" s="1"/>
  <c r="U470"/>
  <c r="V470" s="1"/>
  <c r="U469"/>
  <c r="V469" s="1"/>
  <c r="U468"/>
  <c r="W468" s="1"/>
  <c r="U467"/>
  <c r="V467" s="1"/>
  <c r="U466"/>
  <c r="W466" s="1"/>
  <c r="U465"/>
  <c r="V465" s="1"/>
  <c r="U464"/>
  <c r="W464" s="1"/>
  <c r="U463"/>
  <c r="V463" s="1"/>
  <c r="U462"/>
  <c r="V462" s="1"/>
  <c r="U4"/>
  <c r="V4" s="1"/>
  <c r="U459"/>
  <c r="W459" s="1"/>
  <c r="U458"/>
  <c r="W458" s="1"/>
  <c r="U457"/>
  <c r="W457" s="1"/>
  <c r="U456"/>
  <c r="V456" s="1"/>
  <c r="U455"/>
  <c r="V455" s="1"/>
  <c r="U454"/>
  <c r="V454" s="1"/>
  <c r="U453"/>
  <c r="W453" s="1"/>
  <c r="U452"/>
  <c r="V452" s="1"/>
  <c r="U450"/>
  <c r="W450" s="1"/>
  <c r="U448"/>
  <c r="W448" s="1"/>
  <c r="U447"/>
  <c r="V447" s="1"/>
  <c r="U446"/>
  <c r="V446" s="1"/>
  <c r="U445"/>
  <c r="W445" s="1"/>
  <c r="U444"/>
  <c r="V444" s="1"/>
  <c r="U443"/>
  <c r="W443" s="1"/>
  <c r="U442"/>
  <c r="W442" s="1"/>
  <c r="U441"/>
  <c r="V441" s="1"/>
  <c r="U440"/>
  <c r="V440" s="1"/>
  <c r="U438"/>
  <c r="W438" s="1"/>
  <c r="U437"/>
  <c r="W437" s="1"/>
  <c r="U436"/>
  <c r="W436" s="1"/>
  <c r="U435"/>
  <c r="W435" s="1"/>
  <c r="W462"/>
  <c r="U79"/>
  <c r="W79" s="1"/>
  <c r="U78"/>
  <c r="W78" s="1"/>
  <c r="U77"/>
  <c r="W77" s="1"/>
  <c r="U51"/>
  <c r="V51" s="1"/>
  <c r="U50"/>
  <c r="V50" s="1"/>
  <c r="U49"/>
  <c r="V49" s="1"/>
  <c r="U48"/>
  <c r="V48" s="1"/>
  <c r="U47"/>
  <c r="W47" s="1"/>
  <c r="U46"/>
  <c r="V46" s="1"/>
  <c r="U45"/>
  <c r="V45" s="1"/>
  <c r="U44"/>
  <c r="V44" s="1"/>
  <c r="U322"/>
  <c r="W322" s="1"/>
  <c r="U76"/>
  <c r="V76" s="1"/>
  <c r="U75"/>
  <c r="V75" s="1"/>
  <c r="U74"/>
  <c r="W74" s="1"/>
  <c r="U73"/>
  <c r="W73" s="1"/>
  <c r="U413"/>
  <c r="V413" s="1"/>
  <c r="U412"/>
  <c r="W412" s="1"/>
  <c r="U241"/>
  <c r="V241" s="1"/>
  <c r="U242"/>
  <c r="W242" s="1"/>
  <c r="U244"/>
  <c r="W244" s="1"/>
  <c r="U245"/>
  <c r="W245" s="1"/>
  <c r="U246"/>
  <c r="W246" s="1"/>
  <c r="U247"/>
  <c r="W247" s="1"/>
  <c r="U248"/>
  <c r="W248" s="1"/>
  <c r="U249"/>
  <c r="W249" s="1"/>
  <c r="U250"/>
  <c r="W250" s="1"/>
  <c r="U251"/>
  <c r="W251" s="1"/>
  <c r="U252"/>
  <c r="W252" s="1"/>
  <c r="U253"/>
  <c r="W253" s="1"/>
  <c r="U131"/>
  <c r="W131" s="1"/>
  <c r="U132"/>
  <c r="W132" s="1"/>
  <c r="U398"/>
  <c r="W398" s="1"/>
  <c r="U230"/>
  <c r="V230" s="1"/>
  <c r="U429"/>
  <c r="V429" s="1"/>
  <c r="U419"/>
  <c r="W419" s="1"/>
  <c r="U420"/>
  <c r="W420" s="1"/>
  <c r="U399"/>
  <c r="W399" s="1"/>
  <c r="U428"/>
  <c r="W428" s="1"/>
  <c r="U421"/>
  <c r="W421" s="1"/>
  <c r="U411"/>
  <c r="V411" s="1"/>
  <c r="U410"/>
  <c r="V410" s="1"/>
  <c r="U72"/>
  <c r="W72" s="1"/>
  <c r="U23"/>
  <c r="W23" s="1"/>
  <c r="U22"/>
  <c r="W22" s="1"/>
  <c r="U19"/>
  <c r="W19" s="1"/>
  <c r="U219"/>
  <c r="W219" s="1"/>
  <c r="U427"/>
  <c r="W427" s="1"/>
  <c r="U402"/>
  <c r="V402" s="1"/>
  <c r="U403"/>
  <c r="V403" s="1"/>
  <c r="U404"/>
  <c r="V404" s="1"/>
  <c r="U405"/>
  <c r="V405" s="1"/>
  <c r="U406"/>
  <c r="W406" s="1"/>
  <c r="U407"/>
  <c r="V407" s="1"/>
  <c r="U408"/>
  <c r="W408" s="1"/>
  <c r="U409"/>
  <c r="W409" s="1"/>
  <c r="U401"/>
  <c r="V401" s="1"/>
  <c r="U240"/>
  <c r="V240" s="1"/>
  <c r="U218"/>
  <c r="W218" s="1"/>
  <c r="U220"/>
  <c r="V220" s="1"/>
  <c r="U214"/>
  <c r="W214" s="1"/>
  <c r="U120"/>
  <c r="V120" s="1"/>
  <c r="U121"/>
  <c r="W121" s="1"/>
  <c r="U122"/>
  <c r="W122" s="1"/>
  <c r="U124"/>
  <c r="W124" s="1"/>
  <c r="U125"/>
  <c r="V125" s="1"/>
  <c r="U126"/>
  <c r="V126" s="1"/>
  <c r="U127"/>
  <c r="V127" s="1"/>
  <c r="U128"/>
  <c r="W128" s="1"/>
  <c r="U129"/>
  <c r="W129" s="1"/>
  <c r="U85"/>
  <c r="W85" s="1"/>
  <c r="U71"/>
  <c r="V71" s="1"/>
  <c r="U70"/>
  <c r="W70" s="1"/>
  <c r="V19"/>
  <c r="V167" l="1"/>
  <c r="W232"/>
  <c r="W403"/>
  <c r="W20"/>
  <c r="W207"/>
  <c r="W304"/>
  <c r="W57"/>
  <c r="V136"/>
  <c r="V244"/>
  <c r="V287"/>
  <c r="V64"/>
  <c r="W311"/>
  <c r="V398"/>
  <c r="W441"/>
  <c r="W366"/>
  <c r="W89"/>
  <c r="V204"/>
  <c r="W414"/>
  <c r="V284"/>
  <c r="W286"/>
  <c r="W374"/>
  <c r="V379"/>
  <c r="V165"/>
  <c r="W96"/>
  <c r="V409"/>
  <c r="V242"/>
  <c r="W340"/>
  <c r="V31"/>
  <c r="W53"/>
  <c r="W358"/>
  <c r="W138"/>
  <c r="V173"/>
  <c r="W34"/>
  <c r="V106"/>
  <c r="V123"/>
  <c r="W454"/>
  <c r="V102"/>
  <c r="W306"/>
  <c r="W475"/>
  <c r="V28"/>
  <c r="V385"/>
  <c r="W95"/>
  <c r="V97"/>
  <c r="W305"/>
  <c r="W344"/>
  <c r="W282"/>
  <c r="W211"/>
  <c r="V88"/>
  <c r="W125"/>
  <c r="V251"/>
  <c r="V464"/>
  <c r="V103"/>
  <c r="W52"/>
  <c r="W293"/>
  <c r="V283"/>
  <c r="W43"/>
  <c r="W297"/>
  <c r="V264"/>
  <c r="V197"/>
  <c r="W233"/>
  <c r="W98"/>
  <c r="V122"/>
  <c r="W4"/>
  <c r="V337"/>
  <c r="W81"/>
  <c r="V29"/>
  <c r="V40"/>
  <c r="V26"/>
  <c r="V63"/>
  <c r="V181"/>
  <c r="V399"/>
  <c r="W333"/>
  <c r="W24"/>
  <c r="V117"/>
  <c r="W237"/>
  <c r="W261"/>
  <c r="V189"/>
  <c r="W202"/>
  <c r="W199"/>
  <c r="V420"/>
  <c r="V445"/>
  <c r="W227"/>
  <c r="W25"/>
  <c r="V373"/>
  <c r="W265"/>
  <c r="V193"/>
  <c r="V158"/>
  <c r="W200"/>
  <c r="W201"/>
  <c r="V129"/>
  <c r="V253"/>
  <c r="W240"/>
  <c r="V252"/>
  <c r="V74"/>
  <c r="W455"/>
  <c r="V111"/>
  <c r="W108"/>
  <c r="W288"/>
  <c r="V417"/>
  <c r="V280"/>
  <c r="W296"/>
  <c r="W7"/>
  <c r="V365"/>
  <c r="W376"/>
  <c r="W154"/>
  <c r="W320"/>
  <c r="V169"/>
  <c r="V191"/>
  <c r="W270"/>
  <c r="W470"/>
  <c r="V177"/>
  <c r="W212"/>
  <c r="W405"/>
  <c r="V419"/>
  <c r="W48"/>
  <c r="W444"/>
  <c r="V436"/>
  <c r="V472"/>
  <c r="V101"/>
  <c r="V107"/>
  <c r="V118"/>
  <c r="V357"/>
  <c r="V145"/>
  <c r="W155"/>
  <c r="W157"/>
  <c r="V175"/>
  <c r="V185"/>
  <c r="W75"/>
  <c r="V459"/>
  <c r="W144"/>
  <c r="V325"/>
  <c r="W183"/>
  <c r="W269"/>
  <c r="W127"/>
  <c r="V427"/>
  <c r="V450"/>
  <c r="V468"/>
  <c r="V424"/>
  <c r="V291"/>
  <c r="V33"/>
  <c r="V32"/>
  <c r="V27"/>
  <c r="W281"/>
  <c r="V285"/>
  <c r="W61"/>
  <c r="W303"/>
  <c r="W362"/>
  <c r="W360"/>
  <c r="V368"/>
  <c r="W308"/>
  <c r="W256"/>
  <c r="V318"/>
  <c r="W238"/>
  <c r="V205"/>
  <c r="V203"/>
  <c r="V315"/>
  <c r="W120"/>
  <c r="V245"/>
  <c r="V248"/>
  <c r="W51"/>
  <c r="W474"/>
  <c r="W463"/>
  <c r="V443"/>
  <c r="V453"/>
  <c r="W222"/>
  <c r="W336"/>
  <c r="W335"/>
  <c r="W341"/>
  <c r="V225"/>
  <c r="V338"/>
  <c r="V342"/>
  <c r="W343"/>
  <c r="V334"/>
  <c r="W231"/>
  <c r="V41"/>
  <c r="W56"/>
  <c r="W298"/>
  <c r="W350"/>
  <c r="W367"/>
  <c r="W151"/>
  <c r="W147"/>
  <c r="V345"/>
  <c r="W381"/>
  <c r="W258"/>
  <c r="W386"/>
  <c r="W260"/>
  <c r="W317"/>
  <c r="W156"/>
  <c r="V316"/>
  <c r="V390"/>
  <c r="W388"/>
  <c r="W94"/>
  <c r="V383"/>
  <c r="V384"/>
  <c r="V387"/>
  <c r="W389"/>
  <c r="V391"/>
  <c r="V392"/>
  <c r="W393"/>
  <c r="V394"/>
  <c r="W262"/>
  <c r="V263"/>
  <c r="W266"/>
  <c r="V314"/>
  <c r="W319"/>
  <c r="V91"/>
  <c r="V92"/>
  <c r="W93"/>
  <c r="V267"/>
  <c r="W382"/>
  <c r="V339"/>
  <c r="W50"/>
  <c r="W446"/>
  <c r="W465"/>
  <c r="W38"/>
  <c r="V352"/>
  <c r="W160"/>
  <c r="W206"/>
  <c r="W44"/>
  <c r="W447"/>
  <c r="V438"/>
  <c r="V457"/>
  <c r="V466"/>
  <c r="V113"/>
  <c r="V324"/>
  <c r="W100"/>
  <c r="V67"/>
  <c r="W254"/>
  <c r="V150"/>
  <c r="V72"/>
  <c r="W402"/>
  <c r="V70"/>
  <c r="W126"/>
  <c r="V121"/>
  <c r="V218"/>
  <c r="V408"/>
  <c r="W404"/>
  <c r="V73"/>
  <c r="V322"/>
  <c r="V47"/>
  <c r="W110"/>
  <c r="V223"/>
  <c r="W425"/>
  <c r="W295"/>
  <c r="W8"/>
  <c r="W68"/>
  <c r="W348"/>
  <c r="W134"/>
  <c r="V143"/>
  <c r="V128"/>
  <c r="V124"/>
  <c r="W456"/>
  <c r="W440"/>
  <c r="W469"/>
  <c r="W473"/>
  <c r="W452"/>
  <c r="W467"/>
  <c r="V435"/>
  <c r="V437"/>
  <c r="V442"/>
  <c r="V448"/>
  <c r="V458"/>
  <c r="V471"/>
  <c r="V105"/>
  <c r="V115"/>
  <c r="W221"/>
  <c r="V423"/>
  <c r="W112"/>
  <c r="W104"/>
  <c r="V307"/>
  <c r="V416"/>
  <c r="W292"/>
  <c r="W290"/>
  <c r="V58"/>
  <c r="V21"/>
  <c r="V234"/>
  <c r="V289"/>
  <c r="W5"/>
  <c r="W243"/>
  <c r="V346"/>
  <c r="V361"/>
  <c r="W140"/>
  <c r="V377"/>
  <c r="V354"/>
  <c r="V370"/>
  <c r="V378"/>
  <c r="W153"/>
  <c r="W255"/>
  <c r="V257"/>
  <c r="W152"/>
  <c r="V259"/>
  <c r="W195"/>
  <c r="W187"/>
  <c r="W179"/>
  <c r="W171"/>
  <c r="W163"/>
  <c r="W86"/>
  <c r="V142"/>
  <c r="W45"/>
  <c r="V214"/>
  <c r="W401"/>
  <c r="V250"/>
  <c r="V85"/>
  <c r="V406"/>
  <c r="V219"/>
  <c r="W49"/>
  <c r="V139"/>
  <c r="W323"/>
  <c r="V356"/>
  <c r="V364"/>
  <c r="V372"/>
  <c r="W220"/>
  <c r="V22"/>
  <c r="W71"/>
  <c r="W407"/>
  <c r="W76"/>
  <c r="W46"/>
  <c r="V77"/>
  <c r="U476"/>
  <c r="V109"/>
  <c r="V114"/>
  <c r="W54"/>
  <c r="W301"/>
  <c r="W12"/>
  <c r="V349"/>
  <c r="W329"/>
  <c r="V235"/>
  <c r="V246"/>
  <c r="V249"/>
  <c r="V247"/>
  <c r="V131"/>
  <c r="V132"/>
  <c r="W410"/>
  <c r="U432"/>
  <c r="W411"/>
  <c r="V428"/>
  <c r="W429"/>
  <c r="W241"/>
  <c r="V412"/>
  <c r="V79"/>
  <c r="V78"/>
  <c r="W228"/>
  <c r="V422"/>
  <c r="V226"/>
  <c r="W326"/>
  <c r="W42"/>
  <c r="V37"/>
  <c r="V327"/>
  <c r="W39"/>
  <c r="V36"/>
  <c r="V62"/>
  <c r="W13"/>
  <c r="W10"/>
  <c r="W15"/>
  <c r="W9"/>
  <c r="W116"/>
  <c r="W369"/>
  <c r="V353"/>
  <c r="W65"/>
  <c r="W146"/>
  <c r="W135"/>
  <c r="W148"/>
  <c r="W141"/>
  <c r="W351"/>
  <c r="V309"/>
  <c r="V347"/>
  <c r="W355"/>
  <c r="V359"/>
  <c r="V363"/>
  <c r="W371"/>
  <c r="V375"/>
  <c r="W66"/>
  <c r="W133"/>
  <c r="W137"/>
  <c r="V380"/>
  <c r="W310"/>
  <c r="W330"/>
  <c r="W431"/>
  <c r="V164"/>
  <c r="V168"/>
  <c r="V172"/>
  <c r="V176"/>
  <c r="V180"/>
  <c r="V184"/>
  <c r="V188"/>
  <c r="V192"/>
  <c r="V196"/>
  <c r="W161"/>
  <c r="V275"/>
  <c r="W198"/>
  <c r="W194"/>
  <c r="W190"/>
  <c r="W186"/>
  <c r="W182"/>
  <c r="W178"/>
  <c r="W174"/>
  <c r="W170"/>
  <c r="W166"/>
  <c r="W162"/>
  <c r="W209"/>
  <c r="W215"/>
  <c r="W273"/>
  <c r="V82"/>
  <c r="W208"/>
  <c r="V276"/>
  <c r="V130"/>
  <c r="V149"/>
  <c r="V23"/>
  <c r="V421"/>
  <c r="W230"/>
  <c r="U2"/>
  <c r="W413"/>
  <c r="W224"/>
  <c r="W55"/>
  <c r="V80"/>
  <c r="W35"/>
  <c r="W415"/>
  <c r="W294"/>
  <c r="W6"/>
  <c r="W299"/>
  <c r="W11"/>
  <c r="W16"/>
  <c r="W328"/>
  <c r="V430"/>
  <c r="V236"/>
  <c r="W83"/>
  <c r="AG1"/>
  <c r="V432" l="1"/>
  <c r="W476"/>
  <c r="W432"/>
  <c r="V476"/>
  <c r="V2"/>
  <c r="W2"/>
</calcChain>
</file>

<file path=xl/sharedStrings.xml><?xml version="1.0" encoding="utf-8"?>
<sst xmlns="http://schemas.openxmlformats.org/spreadsheetml/2006/main" count="965" uniqueCount="533">
  <si>
    <t>XL</t>
  </si>
  <si>
    <t>L</t>
  </si>
  <si>
    <t>M</t>
  </si>
  <si>
    <t>A&amp;F Taylor 02</t>
  </si>
  <si>
    <t>A&amp;F Taylor 03</t>
  </si>
  <si>
    <t>A&amp;F Blue Mountain 01</t>
  </si>
  <si>
    <t>A&amp;F Blue Mountain 02</t>
  </si>
  <si>
    <t>A&amp;F Blue Mountain 03</t>
  </si>
  <si>
    <t>S</t>
  </si>
  <si>
    <t>Abercrombie Codie dress 02</t>
  </si>
  <si>
    <t>Abercrombie Flare Jeans 04</t>
  </si>
  <si>
    <t>доступные размеры</t>
  </si>
  <si>
    <t>XXL</t>
  </si>
  <si>
    <t>Abercrombie man's sweater 06-1</t>
  </si>
  <si>
    <t>Abercrombie man's sweater 06-2</t>
  </si>
  <si>
    <t>Abercrombie man's sweater 07-1</t>
  </si>
  <si>
    <t>A&amp;F Phelps Trail 20</t>
  </si>
  <si>
    <t>Ремень 002</t>
  </si>
  <si>
    <t>cotton100%</t>
  </si>
  <si>
    <t>80%wool, 10%cashmere, 10%nylon</t>
  </si>
  <si>
    <t>90%cotton, 10%polyester</t>
  </si>
  <si>
    <t>98%cotton, 2%elastane</t>
  </si>
  <si>
    <t>72%cotton, 28%polyester</t>
  </si>
  <si>
    <t>82%cotton, 18%polyester</t>
  </si>
  <si>
    <t>A&amp;F Phelps Trail 28</t>
  </si>
  <si>
    <t>A&amp;F Orebed Brook 01</t>
  </si>
  <si>
    <t>Состав</t>
  </si>
  <si>
    <t>ФОТО</t>
  </si>
  <si>
    <t xml:space="preserve">AF men classic Sweatpants 23 </t>
  </si>
  <si>
    <t>Ваш заказ</t>
  </si>
  <si>
    <t>кол-во</t>
  </si>
  <si>
    <t>сумма заказа</t>
  </si>
  <si>
    <t xml:space="preserve">вес </t>
  </si>
  <si>
    <r>
      <rPr>
        <b/>
        <sz val="20"/>
        <color indexed="9"/>
        <rFont val="Calibri"/>
        <family val="2"/>
        <charset val="204"/>
      </rPr>
      <t xml:space="preserve">Наименование </t>
    </r>
    <r>
      <rPr>
        <b/>
        <sz val="14"/>
        <color indexed="9"/>
        <rFont val="Calibri"/>
        <family val="2"/>
        <charset val="204"/>
      </rPr>
      <t>(артикул)</t>
    </r>
  </si>
  <si>
    <r>
      <t>ЦЕНА</t>
    </r>
    <r>
      <rPr>
        <b/>
        <sz val="16"/>
        <color indexed="9"/>
        <rFont val="Calibri"/>
        <family val="2"/>
        <charset val="204"/>
      </rPr>
      <t xml:space="preserve"> </t>
    </r>
    <r>
      <rPr>
        <b/>
        <sz val="14"/>
        <color indexed="9"/>
        <rFont val="Calibri"/>
        <family val="2"/>
        <charset val="204"/>
      </rPr>
      <t>(руб)</t>
    </r>
  </si>
  <si>
    <r>
      <t xml:space="preserve">вес </t>
    </r>
    <r>
      <rPr>
        <sz val="14"/>
        <color indexed="9"/>
        <rFont val="Calibri"/>
        <family val="2"/>
        <charset val="204"/>
      </rPr>
      <t>(кг)</t>
    </r>
  </si>
  <si>
    <t>Женские куртки</t>
  </si>
  <si>
    <t>Женские толстовки</t>
  </si>
  <si>
    <t>Женские кофты</t>
  </si>
  <si>
    <t>Женские джинсы</t>
  </si>
  <si>
    <t>Топики</t>
  </si>
  <si>
    <t>Женские штаны</t>
  </si>
  <si>
    <t>Женские футболки</t>
  </si>
  <si>
    <t>Женские борцовки</t>
  </si>
  <si>
    <t>Платья</t>
  </si>
  <si>
    <t>Женские шорты</t>
  </si>
  <si>
    <t>Юбки</t>
  </si>
  <si>
    <t>Мужские пуховики</t>
  </si>
  <si>
    <t>Мужские толстовки</t>
  </si>
  <si>
    <t>Мужские футболки</t>
  </si>
  <si>
    <t>Мужские лонгсливы</t>
  </si>
  <si>
    <t>Мужские джинсы</t>
  </si>
  <si>
    <t>Мужские штаны</t>
  </si>
  <si>
    <t xml:space="preserve">Аксессуары </t>
  </si>
  <si>
    <t>итого:</t>
  </si>
  <si>
    <t>6</t>
  </si>
  <si>
    <t>8</t>
  </si>
  <si>
    <t>4</t>
  </si>
  <si>
    <t>0</t>
  </si>
  <si>
    <t>Abercrombie ERIN Jeans 07</t>
  </si>
  <si>
    <t>100% polyester</t>
  </si>
  <si>
    <t>Abercrombie Women's puffers 40</t>
  </si>
  <si>
    <t>Abercrombie Women's puffers 43</t>
  </si>
  <si>
    <t>Abercrombie Women's puffers 44</t>
  </si>
  <si>
    <t>Abercrombie Women's sweaters 04</t>
  </si>
  <si>
    <t xml:space="preserve">Мужские куртки </t>
  </si>
  <si>
    <t>Женские пуховики</t>
  </si>
  <si>
    <t>100% cotton</t>
  </si>
  <si>
    <t>Abercrombie &amp; Fitch Men's sweaters 72</t>
  </si>
  <si>
    <t>Abercrombie &amp; Fitch Men's sweaters 73</t>
  </si>
  <si>
    <t>100% leather</t>
  </si>
  <si>
    <t>29/30</t>
  </si>
  <si>
    <t>W/L</t>
  </si>
  <si>
    <t>29/32</t>
  </si>
  <si>
    <t>28/30</t>
  </si>
  <si>
    <t>30/30</t>
  </si>
  <si>
    <t>30/32</t>
  </si>
  <si>
    <t>31/32</t>
  </si>
  <si>
    <t>34/34</t>
  </si>
  <si>
    <t>36/34</t>
  </si>
  <si>
    <t>32/32</t>
  </si>
  <si>
    <t>30/31</t>
  </si>
  <si>
    <t>33/32</t>
  </si>
  <si>
    <t>34/32</t>
  </si>
  <si>
    <t>35/34</t>
  </si>
  <si>
    <t>35/33</t>
  </si>
  <si>
    <t>25/30</t>
  </si>
  <si>
    <t>26/30</t>
  </si>
  <si>
    <t>27/31</t>
  </si>
  <si>
    <t>28/32</t>
  </si>
  <si>
    <t>31/33</t>
  </si>
  <si>
    <t>32/34</t>
  </si>
  <si>
    <t>33/34</t>
  </si>
  <si>
    <t>34/36</t>
  </si>
  <si>
    <t>26/29</t>
  </si>
  <si>
    <t>27/30</t>
  </si>
  <si>
    <t>28/31</t>
  </si>
  <si>
    <t>24/30</t>
  </si>
  <si>
    <t>Мужские поло</t>
  </si>
  <si>
    <t>Мужские майки</t>
  </si>
  <si>
    <t>Hollister Skinny Pants 04</t>
  </si>
  <si>
    <t>Hollister Skinny Pants 06</t>
  </si>
  <si>
    <t>Hollister Skinny Pants 01</t>
  </si>
  <si>
    <t>Hollister W Skinny Sweatpants 03</t>
  </si>
  <si>
    <t>Abercrombie women's Jeggings 505-1</t>
  </si>
  <si>
    <t>Hollister women's T-Shirt 1310</t>
  </si>
  <si>
    <t>Abercrombie women's T-Shirt 1336</t>
  </si>
  <si>
    <t>Abercrombie women's T-Shirt 1344</t>
  </si>
  <si>
    <t>Abercrombie women's T-Shirt 1370</t>
  </si>
  <si>
    <t>Abercrombie women's T-Shirt 1374</t>
  </si>
  <si>
    <t>Abercrombie women's T-Shirt 1378</t>
  </si>
  <si>
    <t>Abercrombie women's T-Shirt 1379</t>
  </si>
  <si>
    <t>Abercrombie women's T-Shirt 1380</t>
  </si>
  <si>
    <t>Abercrombie women's T-Shirt 1381</t>
  </si>
  <si>
    <t>Abercrombie women's tank 16</t>
  </si>
  <si>
    <t>Abercrombie women'ss shorts (Без ремня) 04</t>
  </si>
  <si>
    <t>A&amp;F Women's Julia Tee 22</t>
  </si>
  <si>
    <t>Hollister Men active tanks 55</t>
  </si>
  <si>
    <t>Hollister Men active tanks 56</t>
  </si>
  <si>
    <t>A&amp;F Women's Julia Tee 33</t>
  </si>
  <si>
    <t>A&amp;F Curved Hem Shorts 08</t>
  </si>
  <si>
    <t>A&amp;F Curved Hem Shorts 12</t>
  </si>
  <si>
    <t>A&amp;F Curved Hem Shorts 15</t>
  </si>
  <si>
    <t>A&amp;F Curved Hem Shorts 16</t>
  </si>
  <si>
    <t>Hollister Curved hem Short 22</t>
  </si>
  <si>
    <t>Hollister Curved hem Short 23</t>
  </si>
  <si>
    <t>Hollister Curved hem Short 24</t>
  </si>
  <si>
    <t>Hollister Curved hem Short 26</t>
  </si>
  <si>
    <t>Hollister Man Classic Sweatpant 43</t>
  </si>
  <si>
    <t>Hollister Man Classic Sweatpant 47</t>
  </si>
  <si>
    <t>Women's sweaters 218</t>
  </si>
  <si>
    <t>Men sweater 374</t>
  </si>
  <si>
    <t>Men sweater 219</t>
  </si>
  <si>
    <t>Men's shirts 220</t>
  </si>
  <si>
    <t xml:space="preserve">Мужские рубашки </t>
  </si>
  <si>
    <t>Women's puffer 2</t>
  </si>
  <si>
    <t>Women's puffer 3</t>
  </si>
  <si>
    <t>Women's puffer 4</t>
  </si>
  <si>
    <t>Women's puffer 5</t>
  </si>
  <si>
    <t>Women's puffer 6</t>
  </si>
  <si>
    <t>Women's puffer 7</t>
  </si>
  <si>
    <t>Women's puffer 8</t>
  </si>
  <si>
    <t>Women's puffer 9</t>
  </si>
  <si>
    <t xml:space="preserve">Women's sweaters 245 </t>
  </si>
  <si>
    <t>Women's sweaters 246</t>
  </si>
  <si>
    <t>Women's sweaters 247</t>
  </si>
  <si>
    <t>Women's sweaters 248</t>
  </si>
  <si>
    <t>Women's sweaters 249</t>
  </si>
  <si>
    <t>Women's sweaters 244</t>
  </si>
  <si>
    <t xml:space="preserve">Женские Рубашки </t>
  </si>
  <si>
    <t>Draped Racer Tank Dress 06</t>
  </si>
  <si>
    <t>Draped Racer Tank Dress 07</t>
  </si>
  <si>
    <t>Draped Racer Tank Dress 09</t>
  </si>
  <si>
    <t>Draped Racer Tank Dress 11</t>
  </si>
  <si>
    <t>Ed Hardy Vintage Specialty Hoodie 01</t>
  </si>
  <si>
    <t>Ed Hardy Vintage Specialty Hoodie 03</t>
  </si>
  <si>
    <t>Ed Hardy Vintage Specialty Hoodie 04</t>
  </si>
  <si>
    <t>Ed Hardy Vintage Specialty Hoodie 05</t>
  </si>
  <si>
    <t>Ed Hardy Vintage Specialty Hoodie 06</t>
  </si>
  <si>
    <t>Ed Hardy Vintage Specialty Hoodie 07</t>
  </si>
  <si>
    <t>Ed Hardy Vintage Specialty Hoodie 08</t>
  </si>
  <si>
    <t>Ed Hardy Vintage Specialty Hoodie 09</t>
  </si>
  <si>
    <t>Ed Hardy Vintage Specialty Hoodie 10</t>
  </si>
  <si>
    <t>Ed Hardy Vintage jemper</t>
  </si>
  <si>
    <t>Ed Hardy Vintage Specialty longsleeve 02</t>
  </si>
  <si>
    <t>Ed Hardy Vintage Specialty longsleeve 04</t>
  </si>
  <si>
    <t>Ed Hardy Vintage Specialty longsleeve 05</t>
  </si>
  <si>
    <t>Ed Hardy Vintage Specialty longsleeve 10</t>
  </si>
  <si>
    <t>Ed Hardy Vintage Specialty longsleeve 11</t>
  </si>
  <si>
    <t>Ed Hardy Vintage Specialty longsleeve 14</t>
  </si>
  <si>
    <t>Ed Hardy Vintage Specialty longsleeve 15</t>
  </si>
  <si>
    <t>Ed Hardy Vintage Specialty longsleeve 16</t>
  </si>
  <si>
    <t>Juicy Couture Bow Cardigan 04</t>
  </si>
  <si>
    <t>80%cotton,20%polyester</t>
  </si>
  <si>
    <t>Chloe fashion dress 01</t>
  </si>
  <si>
    <t>70%cotton, 30%elastane</t>
  </si>
  <si>
    <t>Chloe fashion dress 03</t>
  </si>
  <si>
    <t>Chloe fashion dress 04</t>
  </si>
  <si>
    <t>Chloe fashion dress 05</t>
  </si>
  <si>
    <t>Chloe fashion dress 06</t>
  </si>
  <si>
    <t>Chloe fashion dress 07</t>
  </si>
  <si>
    <t>Chloe fashion dress 08</t>
  </si>
  <si>
    <t>Chloe fashion dress 09</t>
  </si>
  <si>
    <t>Chloe fashion dress 10</t>
  </si>
  <si>
    <t>Chloe fashion dress 11</t>
  </si>
  <si>
    <t>Chloe fashion dress 12</t>
  </si>
  <si>
    <t>Chloe fashion dress 13</t>
  </si>
  <si>
    <t>Chloe fashion dress 14</t>
  </si>
  <si>
    <t>Chloe fashion dress 15</t>
  </si>
  <si>
    <t>Мужские кофты</t>
  </si>
  <si>
    <t>Hollister Curved Hem Shorts 37</t>
  </si>
  <si>
    <t>Hollister Curved Hem Shorts 38</t>
  </si>
  <si>
    <t>Hollister Curved Hem Shorts 39</t>
  </si>
  <si>
    <t>Hollister Curved Hem Shorts 40</t>
  </si>
  <si>
    <t>Juicy Couture</t>
  </si>
  <si>
    <t xml:space="preserve">рекомендуемая </t>
  </si>
  <si>
    <t>цена в розницу</t>
  </si>
  <si>
    <t>W – объем талии, указанный в дюймах. L – длина штанины по внутреннему шву. (1 дюйм равен 2,54 сантиметра) Перевести размер по талии на привычный для России можно простым соотношением W+16, например 32+16=48.</t>
  </si>
  <si>
    <t>Women's shirt 604</t>
  </si>
  <si>
    <t>Women's shirt 606</t>
  </si>
  <si>
    <t>Women's shirt 611</t>
  </si>
  <si>
    <t>Women's shirt 614</t>
  </si>
  <si>
    <t>Women's shirt 619</t>
  </si>
  <si>
    <t>Women's shirt 621</t>
  </si>
  <si>
    <t>Women's shirt 623</t>
  </si>
  <si>
    <t>Women's shirt 624</t>
  </si>
  <si>
    <t>Women's shirt 626</t>
  </si>
  <si>
    <t>Women's shirt 627</t>
  </si>
  <si>
    <t>Women's shirt 628</t>
  </si>
  <si>
    <t>Women's shirt 630</t>
  </si>
  <si>
    <t>Women's shirt 631</t>
  </si>
  <si>
    <t>Women's shirt 633</t>
  </si>
  <si>
    <t>Women's shirt 637</t>
  </si>
  <si>
    <t>Women's shirt 638</t>
  </si>
  <si>
    <t>Women's Jeggings 1</t>
  </si>
  <si>
    <t>Women's Jeggings 2</t>
  </si>
  <si>
    <t>Women's Jeggings 3</t>
  </si>
  <si>
    <t>Women's Jeggings 4</t>
  </si>
  <si>
    <t>Women's Jeggings 6</t>
  </si>
  <si>
    <t>Women's Jeggings 7</t>
  </si>
  <si>
    <t>Women's Jeggings 8</t>
  </si>
  <si>
    <t>Women's Jeggings 9</t>
  </si>
  <si>
    <t>Men's shirt 234</t>
  </si>
  <si>
    <t>Men's Pants 10</t>
  </si>
  <si>
    <t>Men's Pants 12</t>
  </si>
  <si>
    <t>Men's Pants 14</t>
  </si>
  <si>
    <t>Men's Jeans 0</t>
  </si>
  <si>
    <t>Hollister men's T-Shirt 1402</t>
  </si>
  <si>
    <t>Hollister men's T-Shirt 1403</t>
  </si>
  <si>
    <t>Hollister men's T-Shirt 1404</t>
  </si>
  <si>
    <t>Hollister men's T-Shirt 1414</t>
  </si>
  <si>
    <t>Hollister men's T-Shirt 1421</t>
  </si>
  <si>
    <t>Hollister men's T-Shirt 1422</t>
  </si>
  <si>
    <t>Abercrombie men's T-Shirt 1425</t>
  </si>
  <si>
    <t>Abercrombie men's T-Shirt 1445</t>
  </si>
  <si>
    <t>Abercrombie men's T-Shirt 1455</t>
  </si>
  <si>
    <t>Abercrombie men's T-Shirt 1461</t>
  </si>
  <si>
    <t>Women's sweatpans 41</t>
  </si>
  <si>
    <t>Abercrombie Women's puffers 41</t>
  </si>
  <si>
    <t>Abercrombie Women's puffers 42</t>
  </si>
  <si>
    <t>Abercrombie Women's puffers 46</t>
  </si>
  <si>
    <t>Hollister Women's jerkin 20</t>
  </si>
  <si>
    <t>Hollister Women's jerkin 21</t>
  </si>
  <si>
    <t>Abercrombie Women's jerkin 1</t>
  </si>
  <si>
    <t>Abercrombie Women's jerkin 2</t>
  </si>
  <si>
    <t>Abercrombie Women's jerkin 3</t>
  </si>
  <si>
    <t>Abercrombie Women's jerkin 4</t>
  </si>
  <si>
    <t>Abercrombie Women's jerkin 5</t>
  </si>
  <si>
    <t>Abercrombie Women's jerkin 6</t>
  </si>
  <si>
    <t>Abercrombie Women's jerkin 10</t>
  </si>
  <si>
    <t>Abercrombie Women's jerkin 11</t>
  </si>
  <si>
    <t>Abercrombie Women's jerkin 12</t>
  </si>
  <si>
    <t>Abercrombie Women's jerkin 13</t>
  </si>
  <si>
    <t>Abercrombie Women's jerkin 14</t>
  </si>
  <si>
    <t>Abercrombie Women's jerkin 15</t>
  </si>
  <si>
    <t>Abercrombie Women's jerkin 16</t>
  </si>
  <si>
    <t>Abercrombie Women's jerkin 17</t>
  </si>
  <si>
    <t>Abercrombie Women's jerkin 18</t>
  </si>
  <si>
    <t>Abercrombie Women's jerkin 19</t>
  </si>
  <si>
    <t>AF Women's puffer 10</t>
  </si>
  <si>
    <t>AF Women's puffer 11</t>
  </si>
  <si>
    <t>AF Women's puffer 12</t>
  </si>
  <si>
    <t>HCO Women's puffer 20</t>
  </si>
  <si>
    <t>HCO Woman's winter coat 22</t>
  </si>
  <si>
    <t>HCO Woman's winter coat 23</t>
  </si>
  <si>
    <t>HCO Woman's winter coat 24</t>
  </si>
  <si>
    <t>Hollister Women Hoodie 31</t>
  </si>
  <si>
    <t>Women's sweaters 254</t>
  </si>
  <si>
    <t>Women's sweaters 255</t>
  </si>
  <si>
    <t>Abercrombie Women's sweatpans 2</t>
  </si>
  <si>
    <t>Abercrombie Women's Yoga 10</t>
  </si>
  <si>
    <t>Abercrombie Women's Yoga 21</t>
  </si>
  <si>
    <t>Abercrombie Men's puffers 10</t>
  </si>
  <si>
    <t>Hollister Men's puffers 13</t>
  </si>
  <si>
    <t>Hollister Men's puffers 14</t>
  </si>
  <si>
    <t>Hollister Men's puffers 31</t>
  </si>
  <si>
    <t>Hollister Men's puffers 32</t>
  </si>
  <si>
    <t>Hollister Men's puffers 33</t>
  </si>
  <si>
    <t>Hollister Men's puffers 34</t>
  </si>
  <si>
    <t>Hollister Men's puffers 35</t>
  </si>
  <si>
    <t>Hollister Men's puffers 37</t>
  </si>
  <si>
    <t>Hollister Men's puffers 38</t>
  </si>
  <si>
    <t>Hollister Men's puffers 39</t>
  </si>
  <si>
    <t>Hollister Men's puffers 40</t>
  </si>
  <si>
    <t>Hollister Men's puffers 41</t>
  </si>
  <si>
    <t>AF Man's vintage winter coat 5</t>
  </si>
  <si>
    <t>AF Man's vintage winter coat 6</t>
  </si>
  <si>
    <t>HCO Man's winter coat 20</t>
  </si>
  <si>
    <t>HCO Man's winter coat 21</t>
  </si>
  <si>
    <t>Abercrombie Men's hoodies 1</t>
  </si>
  <si>
    <t>Abercrombie Men's hoodies 8</t>
  </si>
  <si>
    <t>Abercrombie Men's hoodies 9</t>
  </si>
  <si>
    <t>Hollister Men's hoodies 21</t>
  </si>
  <si>
    <t>Hollister Men's shirts 23</t>
  </si>
  <si>
    <t>Hollister Men's shirts 24</t>
  </si>
  <si>
    <t xml:space="preserve">Abercrombie man's sweater 08 </t>
  </si>
  <si>
    <t>Hollister Men's sweater 401</t>
  </si>
  <si>
    <t>Hollister Men's sweater 402</t>
  </si>
  <si>
    <t>Hollister Men's sweater 403</t>
  </si>
  <si>
    <t>Abercrombie Men's hoodies 12</t>
  </si>
  <si>
    <t>темносерый</t>
  </si>
  <si>
    <t>Abercrombie Women's puffers 47</t>
  </si>
  <si>
    <t>A&amp;F Curved Hem Shorts 20</t>
  </si>
  <si>
    <t>HCo Women Hoodie 13</t>
  </si>
  <si>
    <t>Women's shirt 645</t>
  </si>
  <si>
    <t>Women's shirt 646</t>
  </si>
  <si>
    <t>Women's shirt 647</t>
  </si>
  <si>
    <t>бел</t>
  </si>
  <si>
    <t xml:space="preserve">фото детально </t>
  </si>
  <si>
    <t>AF Man's vintage winter puffer 7</t>
  </si>
  <si>
    <t>AF Man's vintage winter puffer 8</t>
  </si>
  <si>
    <t>AF Man's vintage winter puffer 9</t>
  </si>
  <si>
    <t>men winter jackets 3</t>
  </si>
  <si>
    <t xml:space="preserve">Juicy Couture Velour Black 2 </t>
  </si>
  <si>
    <t>Juicy Couture Velour Royal blue 3</t>
  </si>
  <si>
    <t xml:space="preserve">Juicy Couture Velour Pink 6 </t>
  </si>
  <si>
    <t>Juicy Couture Velour Watermelon Red 7</t>
  </si>
  <si>
    <t>Juicy Couture Velour Gray 8</t>
  </si>
  <si>
    <t>Juicy Couture Velour Rose 10</t>
  </si>
  <si>
    <t>Juicy Couture Velour Royal blue 12</t>
  </si>
  <si>
    <t>Juicy Couture Velour Pink 11</t>
  </si>
  <si>
    <t>Juicy Couture Velour Watermelon Red14</t>
  </si>
  <si>
    <t>Juicy Couture Velour Rose15</t>
  </si>
  <si>
    <t xml:space="preserve">Juicy Couture Velour Pink 16 </t>
  </si>
  <si>
    <t>Juicy Couture Velour Blue 17</t>
  </si>
  <si>
    <t>30%cotton 30%polyester 40%Pooh-pen</t>
  </si>
  <si>
    <t>60%cotton 40%Pooh-pen</t>
  </si>
  <si>
    <t>Women Hoodie 40</t>
  </si>
  <si>
    <t>Women Hoodie 41</t>
  </si>
  <si>
    <t>Women Hoodie 42</t>
  </si>
  <si>
    <t>Women Hoodie 44</t>
  </si>
  <si>
    <t>Women Hoodie 45</t>
  </si>
  <si>
    <t>Women Hoodie 46</t>
  </si>
  <si>
    <t>Woman's T-Shirt 1601</t>
  </si>
  <si>
    <t>Woman's T-Shirt 1602</t>
  </si>
  <si>
    <t>Woman's T-Shirt 1603</t>
  </si>
  <si>
    <t>Woman's T-Shirt 1605</t>
  </si>
  <si>
    <t>Woman's T-Shirt 1606</t>
  </si>
  <si>
    <t>Woman's T-Shirt 1607</t>
  </si>
  <si>
    <t>Woman's T-Shirt 1609</t>
  </si>
  <si>
    <t>Woman's T-Shirt 1615</t>
  </si>
  <si>
    <t>Woman's T-Shirt 1616</t>
  </si>
  <si>
    <t>Woman's T-Shirt 1619</t>
  </si>
  <si>
    <t>Woman's T-Shirt 1620</t>
  </si>
  <si>
    <t>Woman's T-Shirt 1621</t>
  </si>
  <si>
    <t>Woman's T-Shirt 1623</t>
  </si>
  <si>
    <t>Woman's T-Shirt 1624</t>
  </si>
  <si>
    <t>Woman's T-Shirt 1628</t>
  </si>
  <si>
    <t>Woman's T-Shirt 1635</t>
  </si>
  <si>
    <t>Men's hoodie 52</t>
  </si>
  <si>
    <t>Men's hoodie 53</t>
  </si>
  <si>
    <t>Men's T-Shirt 1504</t>
  </si>
  <si>
    <t>Men's T-Shirt 1505</t>
  </si>
  <si>
    <t>Men's T-Shirt 1506</t>
  </si>
  <si>
    <t>Men's T-Shirt 1512</t>
  </si>
  <si>
    <t>Men's T-Shirt 1513</t>
  </si>
  <si>
    <t>Men's T-Shirt 1514</t>
  </si>
  <si>
    <t>Men's T-Shirt 1515</t>
  </si>
  <si>
    <t>Men's T-Shirt 1516</t>
  </si>
  <si>
    <t>Men's T-Shirt 1517</t>
  </si>
  <si>
    <t>Men's T-Shirt 1518</t>
  </si>
  <si>
    <t>Men's T-Shirt 1519</t>
  </si>
  <si>
    <t>Men's T-Shirt 1520</t>
  </si>
  <si>
    <t>Men's T-Shirt 1521</t>
  </si>
  <si>
    <t>Men's T-Shirt 1522</t>
  </si>
  <si>
    <t>Men's T-Shirt 1523</t>
  </si>
  <si>
    <t>Men's T-Shirt 1524</t>
  </si>
  <si>
    <t>Men's T-Shirt 1525</t>
  </si>
  <si>
    <t>Men's T-Shirt 1526</t>
  </si>
  <si>
    <t>Men's T-Shirt 1527</t>
  </si>
  <si>
    <t>Men's T-Shirt 1528</t>
  </si>
  <si>
    <t>Men's T-Shirt 1529</t>
  </si>
  <si>
    <t>Men's T-Shirt 1530</t>
  </si>
  <si>
    <t>Men's T-Shirt 1531</t>
  </si>
  <si>
    <t>Men's T-Shirt 1532</t>
  </si>
  <si>
    <t>Men's T-Shirt 1533</t>
  </si>
  <si>
    <t>Men's T-Shirt 1536</t>
  </si>
  <si>
    <t>Men's T-Shirt 1538</t>
  </si>
  <si>
    <t>Men's T-Shirt 1539</t>
  </si>
  <si>
    <t>Men's T-Shirt 1541</t>
  </si>
  <si>
    <t>Men's T-Shirt 1542</t>
  </si>
  <si>
    <t>Men's T-Shirt 1543</t>
  </si>
  <si>
    <t>Men's T-Shirt 1544</t>
  </si>
  <si>
    <t>Men's T-Shirt 1545</t>
  </si>
  <si>
    <t>Men's T-Shirt 1546</t>
  </si>
  <si>
    <t>Men's T-Shirt 1547</t>
  </si>
  <si>
    <t>Men's T-Shirt 1548</t>
  </si>
  <si>
    <t>Men's T-Shirt 1549</t>
  </si>
  <si>
    <t>Men's shirts 221</t>
  </si>
  <si>
    <t>серые</t>
  </si>
  <si>
    <t>cotton 86%  elastene 14%</t>
  </si>
  <si>
    <t>Abercrombie Men's shirts 21</t>
  </si>
  <si>
    <t>Men's hoodie 54</t>
  </si>
  <si>
    <t>Men's hoodie 55</t>
  </si>
  <si>
    <t>Abercrombie Men's shirts 22</t>
  </si>
  <si>
    <t>Abercrombie Men's shirts 23</t>
  </si>
  <si>
    <t>Abercrombie Men's shirts 24</t>
  </si>
  <si>
    <t>Abercrombie Men's Sweatpants 31</t>
  </si>
  <si>
    <t>Abercrombie Men's Sweatpants 32</t>
  </si>
  <si>
    <t>Men's T-Shirt 1550</t>
  </si>
  <si>
    <t>Woman's T-Shirt 1637</t>
  </si>
  <si>
    <t>Woman's T-Shirt 1638</t>
  </si>
  <si>
    <t>Woman's T-Shirt 1639</t>
  </si>
  <si>
    <t>Abercrombie women's shorts 41</t>
  </si>
  <si>
    <t>Abercrombie women's shorts 42</t>
  </si>
  <si>
    <t>Abercrombie women's shorts 43</t>
  </si>
  <si>
    <t>Abercrombie women's shorts 44</t>
  </si>
  <si>
    <t>Abercrombie women's shorts 45</t>
  </si>
  <si>
    <t>Abercrombie women's shorts 46</t>
  </si>
  <si>
    <t>Abercrombie  Women's Sweatpants 33</t>
  </si>
  <si>
    <t>Abercrombie  Women's Sweatpants 34</t>
  </si>
  <si>
    <t>Abercrombie  Women's Sweatpants 35</t>
  </si>
  <si>
    <t>Woman's T-Shirt 1640</t>
  </si>
  <si>
    <t>Женские поло</t>
  </si>
  <si>
    <t>Woman's T-Shirt 1641</t>
  </si>
  <si>
    <t>Woman's T-Shirt 1642</t>
  </si>
  <si>
    <t>Women's polo 100</t>
  </si>
  <si>
    <t>Women's polo 101</t>
  </si>
  <si>
    <t>Women's polo 102</t>
  </si>
  <si>
    <t>Women's polo 103</t>
  </si>
  <si>
    <t>AF women's shorts 50</t>
  </si>
  <si>
    <t>AF women's shorts 51</t>
  </si>
  <si>
    <t>AF women's shorts 52</t>
  </si>
  <si>
    <t>AF women's shorts 53</t>
  </si>
  <si>
    <t>AF women's shorts 54</t>
  </si>
  <si>
    <t>AF women's shorts 55</t>
  </si>
  <si>
    <t>AF women's shorts 56</t>
  </si>
  <si>
    <t>AF women's shorts 57</t>
  </si>
  <si>
    <t>Abercrombie Men's Polo 31</t>
  </si>
  <si>
    <t>Abercrombie Men's Polo 32</t>
  </si>
  <si>
    <t>Abercrombie Men's Polo 33</t>
  </si>
  <si>
    <t>Abercrombie Men's Polo 34</t>
  </si>
  <si>
    <t>Abercrombie Men's Polo 35</t>
  </si>
  <si>
    <t>Abercrombie Men's Polo 36</t>
  </si>
  <si>
    <t>Abercrombie Men's Polo 37</t>
  </si>
  <si>
    <t>Men's T-Shirt 1552</t>
  </si>
  <si>
    <t>Men's T-Shirt 1553</t>
  </si>
  <si>
    <t>Men's T-Shirt 1555</t>
  </si>
  <si>
    <t>Men's T-Shirt 1556</t>
  </si>
  <si>
    <t>Men's T-Shirt 1557</t>
  </si>
  <si>
    <t>Men's T-Shirt 1558</t>
  </si>
  <si>
    <t>Men's T-Shirt 1559</t>
  </si>
  <si>
    <t>Men's T-Shirt 1560</t>
  </si>
  <si>
    <t>Men's T-Shirt 1561</t>
  </si>
  <si>
    <t>Men's T-Shirt 1562</t>
  </si>
  <si>
    <t>Men's T-Shirt 1563</t>
  </si>
  <si>
    <t>белые буквы</t>
  </si>
  <si>
    <t>Men's T-Shirt 1564</t>
  </si>
  <si>
    <t>Woman's T-Shirt 1643</t>
  </si>
  <si>
    <t>Woman's T-Shirt 1644</t>
  </si>
  <si>
    <t>Woman's T-Shirt 1645</t>
  </si>
  <si>
    <t>Woman's T-Shirt 1646</t>
  </si>
  <si>
    <t>Woman's T-Shirt 1647</t>
  </si>
  <si>
    <t>Woman's T-Shirt 1648</t>
  </si>
  <si>
    <t>Woman's T-Shirt 1649</t>
  </si>
  <si>
    <t>Woman's T-Shirt 1650</t>
  </si>
  <si>
    <t>Woman's T-Shirt 1651</t>
  </si>
  <si>
    <t>Woman's T-Shirt 1652</t>
  </si>
  <si>
    <t>Woman's T-Shirt 1653</t>
  </si>
  <si>
    <t>Woman's T-Shirt 1654</t>
  </si>
  <si>
    <t>Woman's T-Shirt 1655</t>
  </si>
  <si>
    <t>Woman's T-Shirt 1656</t>
  </si>
  <si>
    <t>Woman's T-Shirt 1657</t>
  </si>
  <si>
    <t>Woman's T-Shirt 1658</t>
  </si>
  <si>
    <t>Woman's T-Shirt 1659</t>
  </si>
  <si>
    <t>Woman's T-Shirt 1660</t>
  </si>
  <si>
    <t>Woman's T-Shirt 1661</t>
  </si>
  <si>
    <t>Woman's T-Shirt 1662</t>
  </si>
  <si>
    <t>Woman's T-Shirt 1663</t>
  </si>
  <si>
    <t>Woman's T-Shirt 1664</t>
  </si>
  <si>
    <t>Woman's T-Shirt 1665</t>
  </si>
  <si>
    <t>Woman's T-Shirt 1666</t>
  </si>
  <si>
    <t>Woman's T-Shirt 1667</t>
  </si>
  <si>
    <t>Woman's T-Shirt 1668</t>
  </si>
  <si>
    <t>Woman's T-Shirt 1669</t>
  </si>
  <si>
    <t>Woman's T-Shirt 1670</t>
  </si>
  <si>
    <t>Woman's T-Shirt 1671</t>
  </si>
  <si>
    <t>Woman's T-Shirt 1672</t>
  </si>
  <si>
    <t>Woman's T-Shirt 1673</t>
  </si>
  <si>
    <t>Woman's T-Shirt 1674</t>
  </si>
  <si>
    <t>Woman's T-Shirt 1675</t>
  </si>
  <si>
    <t>Woman's T-Shirt 1676</t>
  </si>
  <si>
    <t>Woman's T-Shirt 1677</t>
  </si>
  <si>
    <t>Woman's T-Shirt 1678</t>
  </si>
  <si>
    <t>Woman's T-Shirt 1679</t>
  </si>
  <si>
    <t>Woman's T-Shirt 1680</t>
  </si>
  <si>
    <t>Woman's T-Shirt 1681</t>
  </si>
  <si>
    <t>Woman's T-Shirt 1682</t>
  </si>
  <si>
    <t>Woman's T-Shirt 1683</t>
  </si>
  <si>
    <t>Women's polo 104</t>
  </si>
  <si>
    <t>Women's polo 105</t>
  </si>
  <si>
    <t>Women's polo 106</t>
  </si>
  <si>
    <t>Women's polo 107</t>
  </si>
  <si>
    <t>Женские лонгсливы</t>
  </si>
  <si>
    <t>Woman's T-Shirt 1684</t>
  </si>
  <si>
    <t>Woman's T-Shirt 1685</t>
  </si>
  <si>
    <t>Woman's T-Shirt 1686</t>
  </si>
  <si>
    <t>Woman's T-Shirt 1687</t>
  </si>
  <si>
    <t>Woman's T-Shirt 1688</t>
  </si>
  <si>
    <t>Woman's T-Shirt 1689</t>
  </si>
  <si>
    <t>Woman's T-Shirt 1690</t>
  </si>
  <si>
    <t>Woman's T-Shirt 1691</t>
  </si>
  <si>
    <t>Woman's T-Shirt 1692</t>
  </si>
  <si>
    <t>Woman's T-Shirt 1693</t>
  </si>
  <si>
    <t>Woman's T-Shirt 1694</t>
  </si>
  <si>
    <t>AF Women's Sweatpants 36</t>
  </si>
  <si>
    <t>AF women's short Yoga 58</t>
  </si>
  <si>
    <t>AF women's short Yoga 59</t>
  </si>
  <si>
    <t>AF women's short Yoga 60</t>
  </si>
  <si>
    <t>Women's sweaters 256</t>
  </si>
  <si>
    <t>Women's sweaters 257</t>
  </si>
  <si>
    <t>Men's hoodie 56</t>
  </si>
  <si>
    <t>Abercrombie dress 03</t>
  </si>
  <si>
    <t>Women's longsleeve 10</t>
  </si>
  <si>
    <t>Women's longsleeve 11</t>
  </si>
  <si>
    <t>Hollister Beach 02</t>
  </si>
  <si>
    <t>Women's Beach 01</t>
  </si>
  <si>
    <t>AF women's tank 17</t>
  </si>
  <si>
    <t>AF women's tank 18</t>
  </si>
  <si>
    <t>AF women's skirt 10</t>
  </si>
  <si>
    <t>AF women's skirt 11</t>
  </si>
  <si>
    <t>AF flip flops  003</t>
  </si>
  <si>
    <t>AF scarf 004</t>
  </si>
  <si>
    <t>Men's T-Shirt 1565</t>
  </si>
  <si>
    <t>Abercrombie men's T-Shirt 1444</t>
  </si>
  <si>
    <t>Abercrombie women's T-Shirt 1363</t>
  </si>
  <si>
    <t>Woman's T-Shirt 1633</t>
  </si>
  <si>
    <t>Woman's T-Shirt 1617</t>
  </si>
  <si>
    <t>A&amp;F Women's Julia Tee 15</t>
  </si>
  <si>
    <t>Woman's T-Shirt 1631</t>
  </si>
  <si>
    <t>Men's T-Shirt 1566</t>
  </si>
  <si>
    <t>Men's T-Shirt 1567</t>
  </si>
  <si>
    <r>
      <rPr>
        <b/>
        <sz val="18"/>
        <color rgb="FFFF0000"/>
        <rFont val="Times New Roman"/>
        <family val="1"/>
        <charset val="204"/>
      </rPr>
      <t>Заполняйте только белые ячейки.</t>
    </r>
    <r>
      <rPr>
        <sz val="18"/>
        <color rgb="FFFF0000"/>
        <rFont val="Times New Roman"/>
        <family val="1"/>
        <charset val="204"/>
      </rPr>
      <t xml:space="preserve"> </t>
    </r>
    <r>
      <rPr>
        <sz val="16"/>
        <color rgb="FFFF0000"/>
        <rFont val="Times New Roman"/>
        <family val="1"/>
        <charset val="204"/>
      </rPr>
      <t>Серая ячейка означает отсутствие даного размера на складе.</t>
    </r>
  </si>
</sst>
</file>

<file path=xl/styles.xml><?xml version="1.0" encoding="utf-8"?>
<styleSheet xmlns="http://schemas.openxmlformats.org/spreadsheetml/2006/main">
  <numFmts count="11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[$￥-804]#,##0"/>
    <numFmt numFmtId="166" formatCode="0.0&quot; кг&quot;"/>
    <numFmt numFmtId="167" formatCode="#,##0&quot;р.&quot;"/>
    <numFmt numFmtId="168" formatCode="0&quot; ед.&quot;"/>
    <numFmt numFmtId="169" formatCode="0.00&quot; кг&quot;"/>
    <numFmt numFmtId="170" formatCode="0.0"/>
    <numFmt numFmtId="171" formatCode="_-* #,##0&quot;р.&quot;_-;\-* #,##0&quot;р.&quot;_-;_-* &quot;-&quot;??&quot;р.&quot;_-;_-@_-"/>
    <numFmt numFmtId="172" formatCode="_-* #,##0_р_._-;\-* #,##0_р_._-;_-* &quot;-&quot;??_р_._-;_-@_-"/>
  </numFmts>
  <fonts count="98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color indexed="8"/>
      <name val="宋体"/>
      <charset val="134"/>
    </font>
    <font>
      <sz val="9"/>
      <name val="宋体"/>
      <charset val="134"/>
    </font>
    <font>
      <sz val="16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宋体"/>
      <charset val="134"/>
    </font>
    <font>
      <u/>
      <sz val="12"/>
      <color indexed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宋体"/>
      <charset val="134"/>
    </font>
    <font>
      <sz val="10"/>
      <name val="Arial"/>
      <family val="2"/>
    </font>
    <font>
      <b/>
      <sz val="16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b/>
      <sz val="20"/>
      <name val="Calibri"/>
      <family val="2"/>
      <charset val="204"/>
    </font>
    <font>
      <b/>
      <sz val="20"/>
      <color indexed="8"/>
      <name val="宋体"/>
      <charset val="134"/>
    </font>
    <font>
      <b/>
      <sz val="12"/>
      <name val="宋体"/>
      <charset val="134"/>
    </font>
    <font>
      <b/>
      <sz val="12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color indexed="8"/>
      <name val="宋体"/>
      <charset val="134"/>
    </font>
    <font>
      <b/>
      <sz val="20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4"/>
      <color indexed="9"/>
      <name val="Calibri"/>
      <family val="2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indexed="8"/>
      <name val="Calibri"/>
      <family val="2"/>
      <charset val="204"/>
    </font>
    <font>
      <b/>
      <sz val="25"/>
      <color indexed="8"/>
      <name val="Calibri"/>
      <family val="2"/>
      <charset val="204"/>
    </font>
    <font>
      <sz val="12"/>
      <color indexed="8"/>
      <name val="宋体"/>
      <charset val="204"/>
    </font>
    <font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22"/>
      <name val="Times New Roman"/>
      <family val="1"/>
      <charset val="204"/>
    </font>
    <font>
      <sz val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color indexed="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rgb="FF820008"/>
      <name val="Tahoma"/>
      <family val="2"/>
      <charset val="204"/>
    </font>
    <font>
      <sz val="16"/>
      <color theme="0"/>
      <name val="Calibri"/>
      <family val="2"/>
      <charset val="204"/>
      <scheme val="minor"/>
    </font>
    <font>
      <u/>
      <sz val="20"/>
      <color rgb="FFAF1515"/>
      <name val="Tahoma"/>
      <family val="2"/>
      <charset val="204"/>
    </font>
    <font>
      <sz val="20"/>
      <color rgb="FF820008"/>
      <name val="Tahoma"/>
      <family val="2"/>
      <charset val="204"/>
    </font>
    <font>
      <sz val="20"/>
      <color theme="0"/>
      <name val="Calibri"/>
      <family val="2"/>
      <charset val="204"/>
      <scheme val="minor"/>
    </font>
    <font>
      <u/>
      <sz val="8"/>
      <color theme="0"/>
      <name val="Tahoma"/>
      <family val="2"/>
      <charset val="204"/>
    </font>
    <font>
      <sz val="18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</font>
    <font>
      <u/>
      <sz val="8"/>
      <color rgb="FFAF1515"/>
      <name val="Tahoma"/>
      <family val="2"/>
      <charset val="204"/>
    </font>
    <font>
      <sz val="16"/>
      <color indexed="8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color theme="0"/>
      <name val="Calibri"/>
      <family val="2"/>
      <charset val="204"/>
    </font>
    <font>
      <b/>
      <sz val="14"/>
      <color theme="1" tint="0.34998626667073579"/>
      <name val="Calibri"/>
      <family val="2"/>
      <charset val="204"/>
    </font>
    <font>
      <b/>
      <sz val="14"/>
      <color theme="1" tint="0.34998626667073579"/>
      <name val="Calibri"/>
      <family val="2"/>
      <charset val="204"/>
      <scheme val="minor"/>
    </font>
    <font>
      <u/>
      <sz val="14"/>
      <color theme="1" tint="0.34998626667073579"/>
      <name val="Tahoma"/>
      <family val="2"/>
      <charset val="204"/>
    </font>
    <font>
      <sz val="14"/>
      <color theme="1" tint="0.34998626667073579"/>
      <name val="Tahoma"/>
      <family val="2"/>
      <charset val="204"/>
    </font>
    <font>
      <sz val="14"/>
      <color theme="1" tint="0.34998626667073579"/>
      <name val="Arial"/>
      <family val="2"/>
    </font>
    <font>
      <sz val="14"/>
      <color theme="1" tint="0.34998626667073579"/>
      <name val="Calibri"/>
      <family val="2"/>
      <charset val="204"/>
    </font>
    <font>
      <i/>
      <sz val="18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rgb="FF000000"/>
      <name val="Verdana"/>
      <family val="2"/>
      <charset val="204"/>
    </font>
    <font>
      <strike/>
      <sz val="16"/>
      <color theme="1" tint="0.499984740745262"/>
      <name val="Calibri"/>
      <family val="2"/>
      <charset val="204"/>
      <scheme val="minor"/>
    </font>
    <font>
      <sz val="26"/>
      <color theme="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6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18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4" fontId="30" fillId="0" borderId="0" applyFon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7" fillId="0" borderId="0"/>
    <xf numFmtId="0" fontId="18" fillId="0" borderId="0"/>
    <xf numFmtId="0" fontId="30" fillId="0" borderId="0"/>
    <xf numFmtId="0" fontId="30" fillId="0" borderId="0"/>
    <xf numFmtId="0" fontId="13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43" fontId="30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250">
    <xf numFmtId="0" fontId="0" fillId="0" borderId="0" xfId="0"/>
    <xf numFmtId="3" fontId="5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10" xfId="0" applyNumberFormat="1" applyFont="1" applyFill="1" applyBorder="1" applyAlignment="1" applyProtection="1">
      <alignment horizontal="center" vertical="center"/>
      <protection hidden="1"/>
    </xf>
    <xf numFmtId="3" fontId="59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10" xfId="0" applyNumberFormat="1" applyFont="1" applyFill="1" applyBorder="1" applyAlignment="1" applyProtection="1">
      <alignment horizontal="center" vertical="center"/>
      <protection hidden="1"/>
    </xf>
    <xf numFmtId="3" fontId="60" fillId="0" borderId="11" xfId="0" applyNumberFormat="1" applyFont="1" applyFill="1" applyBorder="1" applyAlignment="1" applyProtection="1">
      <alignment horizontal="center" vertical="center"/>
      <protection hidden="1"/>
    </xf>
    <xf numFmtId="3" fontId="59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35" fillId="0" borderId="0" xfId="0" applyNumberFormat="1" applyFont="1" applyFill="1" applyBorder="1" applyAlignment="1" applyProtection="1">
      <alignment vertical="center"/>
      <protection hidden="1"/>
    </xf>
    <xf numFmtId="3" fontId="61" fillId="0" borderId="11" xfId="0" applyNumberFormat="1" applyFont="1" applyFill="1" applyBorder="1" applyAlignment="1" applyProtection="1">
      <alignment horizontal="center" vertical="center"/>
      <protection hidden="1"/>
    </xf>
    <xf numFmtId="3" fontId="39" fillId="0" borderId="0" xfId="0" applyNumberFormat="1" applyFont="1" applyFill="1" applyBorder="1" applyAlignment="1" applyProtection="1">
      <alignment vertical="center"/>
      <protection hidden="1"/>
    </xf>
    <xf numFmtId="3" fontId="38" fillId="0" borderId="0" xfId="0" applyNumberFormat="1" applyFont="1" applyAlignment="1" applyProtection="1">
      <alignment horizontal="center" vertical="center"/>
      <protection hidden="1"/>
    </xf>
    <xf numFmtId="3" fontId="62" fillId="0" borderId="0" xfId="28" applyNumberFormat="1" applyFont="1" applyFill="1" applyBorder="1" applyAlignment="1" applyProtection="1">
      <alignment horizontal="center" vertical="center"/>
      <protection hidden="1"/>
    </xf>
    <xf numFmtId="3" fontId="61" fillId="0" borderId="12" xfId="0" applyNumberFormat="1" applyFont="1" applyFill="1" applyBorder="1" applyAlignment="1" applyProtection="1">
      <alignment horizontal="center" vertical="center"/>
      <protection hidden="1"/>
    </xf>
    <xf numFmtId="3" fontId="59" fillId="0" borderId="11" xfId="0" applyNumberFormat="1" applyFont="1" applyFill="1" applyBorder="1" applyAlignment="1" applyProtection="1">
      <alignment horizontal="center" vertical="center"/>
      <protection hidden="1"/>
    </xf>
    <xf numFmtId="3" fontId="59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58" fillId="24" borderId="13" xfId="0" applyNumberFormat="1" applyFont="1" applyFill="1" applyBorder="1" applyAlignment="1" applyProtection="1">
      <alignment horizontal="center" vertical="center"/>
      <protection hidden="1"/>
    </xf>
    <xf numFmtId="3" fontId="62" fillId="24" borderId="13" xfId="0" applyNumberFormat="1" applyFont="1" applyFill="1" applyBorder="1" applyAlignment="1" applyProtection="1">
      <alignment horizontal="center" vertical="center"/>
      <protection hidden="1"/>
    </xf>
    <xf numFmtId="3" fontId="61" fillId="24" borderId="13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63" fillId="0" borderId="10" xfId="0" applyFont="1" applyFill="1" applyBorder="1" applyAlignment="1" applyProtection="1">
      <alignment horizontal="center" vertical="center"/>
      <protection hidden="1"/>
    </xf>
    <xf numFmtId="0" fontId="63" fillId="0" borderId="14" xfId="0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65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66" fillId="25" borderId="11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7" fillId="0" borderId="0" xfId="0" applyFont="1" applyFill="1" applyProtection="1">
      <protection hidden="1"/>
    </xf>
    <xf numFmtId="0" fontId="66" fillId="25" borderId="10" xfId="0" applyFont="1" applyFill="1" applyBorder="1" applyAlignment="1" applyProtection="1">
      <alignment horizontal="center" vertical="center"/>
      <protection hidden="1"/>
    </xf>
    <xf numFmtId="0" fontId="19" fillId="0" borderId="15" xfId="0" applyFont="1" applyFill="1" applyBorder="1" applyAlignment="1" applyProtection="1">
      <alignment horizontal="center" vertical="center"/>
      <protection hidden="1"/>
    </xf>
    <xf numFmtId="0" fontId="19" fillId="24" borderId="13" xfId="0" applyFont="1" applyFill="1" applyBorder="1" applyAlignment="1" applyProtection="1">
      <alignment horizontal="center" vertical="center"/>
      <protection hidden="1"/>
    </xf>
    <xf numFmtId="0" fontId="0" fillId="24" borderId="13" xfId="0" applyFill="1" applyBorder="1" applyProtection="1">
      <protection hidden="1"/>
    </xf>
    <xf numFmtId="164" fontId="68" fillId="24" borderId="13" xfId="0" applyNumberFormat="1" applyFont="1" applyFill="1" applyBorder="1" applyAlignment="1" applyProtection="1">
      <alignment horizontal="center" vertical="center"/>
      <protection hidden="1"/>
    </xf>
    <xf numFmtId="0" fontId="65" fillId="24" borderId="13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67" fillId="0" borderId="0" xfId="0" applyFont="1" applyProtection="1">
      <protection hidden="1"/>
    </xf>
    <xf numFmtId="0" fontId="33" fillId="0" borderId="0" xfId="0" applyFont="1" applyFill="1" applyAlignment="1" applyProtection="1">
      <alignment horizontal="center" vertical="center"/>
      <protection hidden="1"/>
    </xf>
    <xf numFmtId="0" fontId="66" fillId="25" borderId="12" xfId="0" applyFont="1" applyFill="1" applyBorder="1" applyAlignment="1" applyProtection="1">
      <alignment horizontal="center" vertical="center" wrapText="1"/>
      <protection hidden="1"/>
    </xf>
    <xf numFmtId="0" fontId="66" fillId="25" borderId="10" xfId="0" applyFont="1" applyFill="1" applyBorder="1" applyAlignment="1" applyProtection="1">
      <alignment horizontal="center" vertical="center" wrapText="1"/>
      <protection hidden="1"/>
    </xf>
    <xf numFmtId="0" fontId="31" fillId="25" borderId="1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5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28" applyFont="1" applyFill="1" applyAlignment="1" applyProtection="1">
      <alignment wrapText="1"/>
      <protection hidden="1"/>
    </xf>
    <xf numFmtId="3" fontId="2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9" fillId="0" borderId="0" xfId="0" applyFont="1" applyFill="1" applyAlignment="1" applyProtection="1">
      <alignment horizontal="center" vertical="center"/>
      <protection hidden="1"/>
    </xf>
    <xf numFmtId="0" fontId="70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66" fillId="25" borderId="11" xfId="0" applyFont="1" applyFill="1" applyBorder="1" applyAlignment="1" applyProtection="1">
      <alignment horizontal="center" vertical="center"/>
      <protection locked="0" hidden="1"/>
    </xf>
    <xf numFmtId="168" fontId="61" fillId="0" borderId="11" xfId="28" applyNumberFormat="1" applyFont="1" applyFill="1" applyBorder="1" applyAlignment="1" applyProtection="1">
      <alignment horizontal="center" vertical="center"/>
      <protection hidden="1"/>
    </xf>
    <xf numFmtId="167" fontId="61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68" fillId="24" borderId="0" xfId="0" applyNumberFormat="1" applyFont="1" applyFill="1" applyBorder="1" applyAlignment="1" applyProtection="1">
      <alignment horizontal="center" vertical="center" wrapText="1"/>
      <protection hidden="1"/>
    </xf>
    <xf numFmtId="1" fontId="71" fillId="24" borderId="0" xfId="0" applyNumberFormat="1" applyFont="1" applyFill="1" applyBorder="1" applyAlignment="1" applyProtection="1">
      <alignment horizontal="center" vertical="center" wrapText="1"/>
      <protection hidden="1"/>
    </xf>
    <xf numFmtId="0" fontId="72" fillId="24" borderId="0" xfId="0" applyFont="1" applyFill="1" applyBorder="1" applyAlignment="1" applyProtection="1">
      <protection hidden="1"/>
    </xf>
    <xf numFmtId="3" fontId="73" fillId="24" borderId="0" xfId="0" applyNumberFormat="1" applyFont="1" applyFill="1" applyBorder="1" applyAlignment="1" applyProtection="1">
      <alignment horizontal="center" vertical="center" wrapText="1"/>
      <protection hidden="1"/>
    </xf>
    <xf numFmtId="1" fontId="66" fillId="25" borderId="14" xfId="0" applyNumberFormat="1" applyFont="1" applyFill="1" applyBorder="1" applyAlignment="1" applyProtection="1">
      <alignment horizontal="center" vertical="center" wrapText="1"/>
      <protection hidden="1"/>
    </xf>
    <xf numFmtId="3" fontId="66" fillId="25" borderId="14" xfId="0" applyNumberFormat="1" applyFont="1" applyFill="1" applyBorder="1" applyAlignment="1" applyProtection="1">
      <alignment horizontal="center" vertical="center" wrapText="1"/>
      <protection hidden="1"/>
    </xf>
    <xf numFmtId="0" fontId="66" fillId="25" borderId="14" xfId="0" applyFont="1" applyFill="1" applyBorder="1" applyAlignment="1" applyProtection="1">
      <alignment horizontal="center" vertical="center"/>
      <protection hidden="1"/>
    </xf>
    <xf numFmtId="0" fontId="66" fillId="25" borderId="14" xfId="0" applyFont="1" applyFill="1" applyBorder="1" applyAlignment="1" applyProtection="1">
      <alignment horizontal="center" vertical="center" wrapText="1"/>
      <protection hidden="1"/>
    </xf>
    <xf numFmtId="14" fontId="31" fillId="25" borderId="11" xfId="0" applyNumberFormat="1" applyFont="1" applyFill="1" applyBorder="1" applyAlignment="1" applyProtection="1">
      <alignment horizontal="center" vertical="center" wrapText="1"/>
      <protection hidden="1"/>
    </xf>
    <xf numFmtId="1" fontId="31" fillId="25" borderId="11" xfId="0" applyNumberFormat="1" applyFont="1" applyFill="1" applyBorder="1" applyAlignment="1" applyProtection="1">
      <alignment horizontal="center" vertical="center" wrapText="1"/>
      <protection hidden="1"/>
    </xf>
    <xf numFmtId="3" fontId="58" fillId="24" borderId="11" xfId="0" applyNumberFormat="1" applyFont="1" applyFill="1" applyBorder="1" applyAlignment="1" applyProtection="1">
      <alignment horizontal="center" vertical="center"/>
      <protection hidden="1"/>
    </xf>
    <xf numFmtId="3" fontId="68" fillId="24" borderId="0" xfId="0" applyNumberFormat="1" applyFont="1" applyFill="1" applyBorder="1" applyAlignment="1" applyProtection="1">
      <alignment horizontal="center" vertical="center"/>
      <protection hidden="1"/>
    </xf>
    <xf numFmtId="0" fontId="68" fillId="24" borderId="0" xfId="0" applyFont="1" applyFill="1" applyBorder="1" applyAlignment="1" applyProtection="1">
      <alignment horizontal="center" vertical="center"/>
      <protection hidden="1"/>
    </xf>
    <xf numFmtId="3" fontId="60" fillId="0" borderId="11" xfId="0" applyNumberFormat="1" applyFont="1" applyFill="1" applyBorder="1" applyAlignment="1" applyProtection="1">
      <alignment horizontal="center" vertical="center" wrapText="1"/>
      <protection hidden="1"/>
    </xf>
    <xf numFmtId="164" fontId="74" fillId="24" borderId="0" xfId="0" applyNumberFormat="1" applyFont="1" applyFill="1" applyBorder="1" applyAlignment="1" applyProtection="1">
      <alignment horizontal="center" vertical="center"/>
      <protection hidden="1"/>
    </xf>
    <xf numFmtId="164" fontId="74" fillId="24" borderId="0" xfId="0" applyNumberFormat="1" applyFont="1" applyFill="1" applyBorder="1" applyAlignment="1" applyProtection="1">
      <alignment horizontal="right" vertical="center"/>
      <protection hidden="1"/>
    </xf>
    <xf numFmtId="0" fontId="75" fillId="0" borderId="0" xfId="0" applyFont="1" applyFill="1" applyBorder="1" applyAlignment="1" applyProtection="1"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3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center"/>
      <protection locked="0" hidden="1"/>
    </xf>
    <xf numFmtId="1" fontId="65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68" fillId="24" borderId="13" xfId="0" applyNumberFormat="1" applyFont="1" applyFill="1" applyBorder="1" applyAlignment="1" applyProtection="1">
      <alignment horizontal="center" vertical="center" wrapText="1"/>
    </xf>
    <xf numFmtId="1" fontId="76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7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8" fillId="24" borderId="0" xfId="0" applyNumberFormat="1" applyFont="1" applyFill="1" applyBorder="1" applyAlignment="1" applyProtection="1">
      <alignment horizontal="center" vertical="center" wrapText="1"/>
    </xf>
    <xf numFmtId="3" fontId="68" fillId="24" borderId="0" xfId="0" applyNumberFormat="1" applyFont="1" applyFill="1" applyBorder="1" applyAlignment="1" applyProtection="1">
      <alignment horizontal="center" vertical="center"/>
    </xf>
    <xf numFmtId="0" fontId="68" fillId="24" borderId="0" xfId="0" applyFont="1" applyFill="1" applyBorder="1" applyAlignment="1" applyProtection="1">
      <alignment horizontal="center" vertical="center"/>
    </xf>
    <xf numFmtId="1" fontId="65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74" fillId="24" borderId="0" xfId="0" applyNumberFormat="1" applyFont="1" applyFill="1" applyBorder="1" applyAlignment="1" applyProtection="1">
      <alignment horizontal="center" vertical="center"/>
    </xf>
    <xf numFmtId="1" fontId="26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horizontal="left" vertical="center" wrapText="1"/>
    </xf>
    <xf numFmtId="3" fontId="61" fillId="0" borderId="10" xfId="0" applyNumberFormat="1" applyFont="1" applyFill="1" applyBorder="1" applyAlignment="1" applyProtection="1">
      <alignment horizontal="center" vertical="center"/>
      <protection hidden="1"/>
    </xf>
    <xf numFmtId="49" fontId="77" fillId="24" borderId="0" xfId="0" applyNumberFormat="1" applyFont="1" applyFill="1" applyBorder="1" applyAlignment="1" applyProtection="1">
      <alignment horizontal="center" vertical="center"/>
      <protection hidden="1"/>
    </xf>
    <xf numFmtId="0" fontId="45" fillId="0" borderId="16" xfId="0" applyFont="1" applyFill="1" applyBorder="1" applyAlignment="1" applyProtection="1">
      <alignment vertical="center" wrapText="1"/>
      <protection hidden="1"/>
    </xf>
    <xf numFmtId="0" fontId="24" fillId="0" borderId="0" xfId="0" applyFont="1" applyFill="1" applyAlignment="1" applyProtection="1">
      <alignment horizontal="left" vertical="center"/>
      <protection hidden="1"/>
    </xf>
    <xf numFmtId="0" fontId="19" fillId="24" borderId="0" xfId="0" applyFont="1" applyFill="1" applyBorder="1" applyAlignment="1" applyProtection="1">
      <alignment horizontal="center" vertical="center"/>
      <protection hidden="1"/>
    </xf>
    <xf numFmtId="0" fontId="0" fillId="24" borderId="0" xfId="0" applyFill="1" applyBorder="1" applyProtection="1">
      <protection hidden="1"/>
    </xf>
    <xf numFmtId="164" fontId="68" fillId="24" borderId="0" xfId="0" applyNumberFormat="1" applyFont="1" applyFill="1" applyBorder="1" applyAlignment="1" applyProtection="1">
      <alignment horizontal="center" vertical="center"/>
      <protection hidden="1"/>
    </xf>
    <xf numFmtId="49" fontId="68" fillId="24" borderId="0" xfId="0" applyNumberFormat="1" applyFont="1" applyFill="1" applyBorder="1" applyAlignment="1" applyProtection="1">
      <alignment horizontal="center" vertical="center"/>
      <protection hidden="1"/>
    </xf>
    <xf numFmtId="0" fontId="67" fillId="0" borderId="0" xfId="0" applyFont="1"/>
    <xf numFmtId="0" fontId="67" fillId="0" borderId="0" xfId="0" applyFont="1" applyFill="1"/>
    <xf numFmtId="3" fontId="62" fillId="24" borderId="13" xfId="0" applyNumberFormat="1" applyFont="1" applyFill="1" applyBorder="1" applyAlignment="1" applyProtection="1">
      <alignment horizontal="center" vertical="center"/>
      <protection hidden="1"/>
    </xf>
    <xf numFmtId="164" fontId="68" fillId="24" borderId="0" xfId="0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  <protection hidden="1"/>
    </xf>
    <xf numFmtId="0" fontId="47" fillId="0" borderId="0" xfId="0" applyFont="1" applyFill="1" applyAlignment="1" applyProtection="1">
      <alignment vertical="center"/>
      <protection hidden="1"/>
    </xf>
    <xf numFmtId="1" fontId="66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75" fillId="0" borderId="0" xfId="0" applyFont="1" applyAlignment="1" applyProtection="1">
      <protection hidden="1"/>
    </xf>
    <xf numFmtId="1" fontId="68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78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78" fillId="25" borderId="10" xfId="0" applyFont="1" applyFill="1" applyBorder="1" applyAlignment="1" applyProtection="1">
      <alignment horizontal="center" vertical="center"/>
      <protection hidden="1"/>
    </xf>
    <xf numFmtId="170" fontId="68" fillId="24" borderId="0" xfId="0" applyNumberFormat="1" applyFont="1" applyFill="1" applyBorder="1" applyAlignment="1" applyProtection="1">
      <alignment horizontal="center" vertical="center"/>
      <protection hidden="1"/>
    </xf>
    <xf numFmtId="1" fontId="26" fillId="0" borderId="17" xfId="0" applyNumberFormat="1" applyFont="1" applyFill="1" applyBorder="1" applyAlignment="1" applyProtection="1">
      <alignment vertical="center" wrapText="1"/>
      <protection locked="0"/>
    </xf>
    <xf numFmtId="0" fontId="36" fillId="25" borderId="17" xfId="0" applyFont="1" applyFill="1" applyBorder="1" applyAlignment="1" applyProtection="1">
      <alignment vertical="center"/>
      <protection hidden="1"/>
    </xf>
    <xf numFmtId="3" fontId="35" fillId="0" borderId="17" xfId="0" applyNumberFormat="1" applyFont="1" applyFill="1" applyBorder="1" applyAlignment="1" applyProtection="1">
      <alignment vertical="center"/>
      <protection hidden="1"/>
    </xf>
    <xf numFmtId="0" fontId="29" fillId="0" borderId="17" xfId="0" applyFont="1" applyFill="1" applyBorder="1" applyAlignment="1" applyProtection="1">
      <alignment vertical="center"/>
      <protection hidden="1"/>
    </xf>
    <xf numFmtId="0" fontId="48" fillId="0" borderId="17" xfId="0" applyFont="1" applyFill="1" applyBorder="1" applyAlignment="1" applyProtection="1">
      <alignment vertical="center"/>
      <protection hidden="1"/>
    </xf>
    <xf numFmtId="3" fontId="62" fillId="24" borderId="13" xfId="0" applyNumberFormat="1" applyFont="1" applyFill="1" applyBorder="1" applyAlignment="1" applyProtection="1">
      <alignment horizontal="center" vertical="center"/>
      <protection hidden="1"/>
    </xf>
    <xf numFmtId="0" fontId="77" fillId="24" borderId="0" xfId="0" applyFont="1" applyFill="1" applyBorder="1" applyAlignment="1" applyProtection="1">
      <alignment horizontal="center" vertical="center"/>
      <protection hidden="1"/>
    </xf>
    <xf numFmtId="164" fontId="79" fillId="24" borderId="0" xfId="0" applyNumberFormat="1" applyFont="1" applyFill="1" applyBorder="1" applyAlignment="1" applyProtection="1">
      <alignment horizontal="center" vertical="center"/>
      <protection hidden="1"/>
    </xf>
    <xf numFmtId="164" fontId="77" fillId="24" borderId="0" xfId="0" applyNumberFormat="1" applyFont="1" applyFill="1" applyBorder="1" applyAlignment="1" applyProtection="1">
      <alignment horizontal="center" vertical="center"/>
      <protection hidden="1"/>
    </xf>
    <xf numFmtId="164" fontId="77" fillId="0" borderId="0" xfId="0" applyNumberFormat="1" applyFont="1" applyFill="1" applyBorder="1" applyAlignment="1" applyProtection="1">
      <alignment horizontal="center" vertical="center"/>
      <protection hidden="1"/>
    </xf>
    <xf numFmtId="164" fontId="77" fillId="24" borderId="13" xfId="0" applyNumberFormat="1" applyFont="1" applyFill="1" applyBorder="1" applyAlignment="1" applyProtection="1">
      <alignment horizontal="center" vertical="center"/>
      <protection hidden="1"/>
    </xf>
    <xf numFmtId="169" fontId="49" fillId="0" borderId="0" xfId="0" applyNumberFormat="1" applyFont="1" applyFill="1" applyBorder="1" applyAlignment="1" applyProtection="1">
      <alignment horizontal="center" vertical="center"/>
      <protection hidden="1"/>
    </xf>
    <xf numFmtId="164" fontId="50" fillId="0" borderId="0" xfId="0" applyNumberFormat="1" applyFont="1" applyFill="1" applyAlignment="1" applyProtection="1">
      <alignment horizontal="center" vertical="center"/>
      <protection hidden="1"/>
    </xf>
    <xf numFmtId="164" fontId="50" fillId="0" borderId="0" xfId="0" applyNumberFormat="1" applyFont="1" applyAlignment="1" applyProtection="1">
      <alignment horizontal="center" vertical="center"/>
      <protection hidden="1"/>
    </xf>
    <xf numFmtId="164" fontId="68" fillId="24" borderId="17" xfId="0" applyNumberFormat="1" applyFont="1" applyFill="1" applyBorder="1" applyAlignment="1" applyProtection="1">
      <alignment horizontal="center" vertical="center"/>
      <protection hidden="1"/>
    </xf>
    <xf numFmtId="0" fontId="32" fillId="0" borderId="18" xfId="0" applyFont="1" applyFill="1" applyBorder="1" applyAlignment="1" applyProtection="1">
      <alignment horizontal="center" vertical="center"/>
      <protection hidden="1"/>
    </xf>
    <xf numFmtId="0" fontId="67" fillId="0" borderId="18" xfId="0" applyFont="1" applyFill="1" applyBorder="1"/>
    <xf numFmtId="164" fontId="77" fillId="0" borderId="18" xfId="0" applyNumberFormat="1" applyFont="1" applyFill="1" applyBorder="1" applyAlignment="1" applyProtection="1">
      <alignment horizontal="center" vertical="center"/>
      <protection hidden="1"/>
    </xf>
    <xf numFmtId="164" fontId="77" fillId="24" borderId="19" xfId="0" applyNumberFormat="1" applyFont="1" applyFill="1" applyBorder="1" applyAlignment="1" applyProtection="1">
      <alignment horizontal="center" vertical="center"/>
      <protection hidden="1"/>
    </xf>
    <xf numFmtId="169" fontId="49" fillId="0" borderId="18" xfId="0" applyNumberFormat="1" applyFont="1" applyFill="1" applyBorder="1" applyAlignment="1" applyProtection="1">
      <alignment horizontal="center" vertical="center"/>
      <protection hidden="1"/>
    </xf>
    <xf numFmtId="164" fontId="77" fillId="24" borderId="18" xfId="0" applyNumberFormat="1" applyFont="1" applyFill="1" applyBorder="1" applyAlignment="1" applyProtection="1">
      <alignment horizontal="center" vertical="center"/>
      <protection hidden="1"/>
    </xf>
    <xf numFmtId="0" fontId="77" fillId="24" borderId="18" xfId="0" applyFont="1" applyFill="1" applyBorder="1" applyAlignment="1" applyProtection="1">
      <alignment horizontal="center" vertical="center"/>
      <protection hidden="1"/>
    </xf>
    <xf numFmtId="1" fontId="77" fillId="24" borderId="18" xfId="0" applyNumberFormat="1" applyFont="1" applyFill="1" applyBorder="1" applyAlignment="1" applyProtection="1">
      <alignment horizontal="center" vertical="center" wrapText="1"/>
      <protection hidden="1"/>
    </xf>
    <xf numFmtId="3" fontId="77" fillId="24" borderId="18" xfId="0" applyNumberFormat="1" applyFont="1" applyFill="1" applyBorder="1" applyAlignment="1" applyProtection="1">
      <alignment horizontal="center" vertical="center"/>
      <protection hidden="1"/>
    </xf>
    <xf numFmtId="164" fontId="79" fillId="24" borderId="18" xfId="0" applyNumberFormat="1" applyFont="1" applyFill="1" applyBorder="1" applyAlignment="1" applyProtection="1">
      <alignment horizontal="center" vertical="center"/>
      <protection hidden="1"/>
    </xf>
    <xf numFmtId="164" fontId="50" fillId="0" borderId="18" xfId="0" applyNumberFormat="1" applyFont="1" applyFill="1" applyBorder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3" fontId="8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81" fillId="0" borderId="15" xfId="0" applyFont="1" applyFill="1" applyBorder="1" applyAlignment="1" applyProtection="1">
      <alignment horizontal="left" vertical="center"/>
      <protection hidden="1"/>
    </xf>
    <xf numFmtId="0" fontId="82" fillId="24" borderId="13" xfId="0" applyFont="1" applyFill="1" applyBorder="1" applyAlignment="1" applyProtection="1">
      <alignment horizontal="left"/>
      <protection hidden="1"/>
    </xf>
    <xf numFmtId="3" fontId="80" fillId="0" borderId="15" xfId="0" applyNumberFormat="1" applyFont="1" applyFill="1" applyBorder="1" applyAlignment="1" applyProtection="1">
      <alignment horizontal="left" vertical="center" wrapText="1"/>
      <protection hidden="1"/>
    </xf>
    <xf numFmtId="0" fontId="82" fillId="24" borderId="0" xfId="0" applyFont="1" applyFill="1" applyBorder="1" applyAlignment="1" applyProtection="1">
      <alignment horizontal="left"/>
      <protection hidden="1"/>
    </xf>
    <xf numFmtId="3" fontId="81" fillId="0" borderId="15" xfId="0" applyNumberFormat="1" applyFont="1" applyFill="1" applyBorder="1" applyAlignment="1" applyProtection="1">
      <alignment horizontal="left" vertical="center" wrapText="1"/>
      <protection hidden="1"/>
    </xf>
    <xf numFmtId="3" fontId="80" fillId="26" borderId="15" xfId="0" applyNumberFormat="1" applyFont="1" applyFill="1" applyBorder="1" applyAlignment="1" applyProtection="1">
      <alignment horizontal="left" vertical="center" wrapText="1"/>
      <protection hidden="1"/>
    </xf>
    <xf numFmtId="0" fontId="77" fillId="24" borderId="0" xfId="0" applyFont="1" applyFill="1" applyBorder="1" applyAlignment="1" applyProtection="1">
      <alignment horizontal="left" vertical="center"/>
      <protection hidden="1"/>
    </xf>
    <xf numFmtId="1" fontId="77" fillId="24" borderId="0" xfId="0" applyNumberFormat="1" applyFont="1" applyFill="1" applyBorder="1" applyAlignment="1" applyProtection="1">
      <alignment horizontal="left" vertical="center" wrapText="1"/>
      <protection hidden="1"/>
    </xf>
    <xf numFmtId="3" fontId="81" fillId="26" borderId="15" xfId="0" applyNumberFormat="1" applyFont="1" applyFill="1" applyBorder="1" applyAlignment="1" applyProtection="1">
      <alignment horizontal="left" vertical="center" wrapText="1"/>
      <protection hidden="1"/>
    </xf>
    <xf numFmtId="3" fontId="77" fillId="24" borderId="0" xfId="0" applyNumberFormat="1" applyFont="1" applyFill="1" applyBorder="1" applyAlignment="1" applyProtection="1">
      <alignment horizontal="left" vertical="center"/>
      <protection hidden="1"/>
    </xf>
    <xf numFmtId="164" fontId="79" fillId="24" borderId="0" xfId="0" applyNumberFormat="1" applyFont="1" applyFill="1" applyBorder="1" applyAlignment="1" applyProtection="1">
      <alignment horizontal="left" vertical="center"/>
      <protection hidden="1"/>
    </xf>
    <xf numFmtId="0" fontId="82" fillId="0" borderId="15" xfId="0" applyFont="1" applyBorder="1" applyAlignment="1" applyProtection="1">
      <alignment horizontal="left"/>
      <protection hidden="1"/>
    </xf>
    <xf numFmtId="164" fontId="77" fillId="24" borderId="0" xfId="0" applyNumberFormat="1" applyFont="1" applyFill="1" applyBorder="1" applyAlignment="1" applyProtection="1">
      <alignment horizontal="left" vertical="center"/>
      <protection hidden="1"/>
    </xf>
    <xf numFmtId="0" fontId="83" fillId="0" borderId="15" xfId="0" applyFont="1" applyBorder="1" applyAlignment="1" applyProtection="1">
      <alignment horizontal="left"/>
      <protection hidden="1"/>
    </xf>
    <xf numFmtId="0" fontId="84" fillId="0" borderId="15" xfId="0" applyFont="1" applyBorder="1" applyAlignment="1" applyProtection="1">
      <alignment horizontal="left"/>
      <protection hidden="1"/>
    </xf>
    <xf numFmtId="0" fontId="81" fillId="0" borderId="15" xfId="0" applyFont="1" applyBorder="1" applyAlignment="1" applyProtection="1">
      <alignment horizontal="left" vertical="center" wrapText="1"/>
      <protection hidden="1"/>
    </xf>
    <xf numFmtId="0" fontId="82" fillId="0" borderId="0" xfId="0" applyFont="1" applyFill="1" applyBorder="1" applyAlignment="1" applyProtection="1">
      <alignment horizontal="left"/>
      <protection hidden="1"/>
    </xf>
    <xf numFmtId="0" fontId="85" fillId="0" borderId="0" xfId="0" applyFont="1" applyFill="1" applyBorder="1" applyAlignment="1" applyProtection="1">
      <alignment horizontal="left" vertical="center"/>
      <protection hidden="1"/>
    </xf>
    <xf numFmtId="164" fontId="50" fillId="0" borderId="0" xfId="0" applyNumberFormat="1" applyFont="1" applyFill="1" applyBorder="1" applyAlignment="1" applyProtection="1">
      <alignment horizontal="center" vertical="center"/>
      <protection hidden="1"/>
    </xf>
    <xf numFmtId="164" fontId="50" fillId="0" borderId="0" xfId="0" applyNumberFormat="1" applyFont="1" applyBorder="1" applyAlignment="1" applyProtection="1">
      <alignment horizontal="center" vertical="center"/>
      <protection hidden="1"/>
    </xf>
    <xf numFmtId="171" fontId="86" fillId="0" borderId="19" xfId="29" applyNumberFormat="1" applyFont="1" applyFill="1" applyBorder="1" applyAlignment="1" applyProtection="1">
      <alignment horizontal="center" vertical="center"/>
      <protection hidden="1"/>
    </xf>
    <xf numFmtId="171" fontId="61" fillId="0" borderId="11" xfId="29" applyNumberFormat="1" applyFont="1" applyFill="1" applyBorder="1" applyAlignment="1" applyProtection="1">
      <alignment horizontal="center" vertical="center"/>
      <protection hidden="1"/>
    </xf>
    <xf numFmtId="164" fontId="79" fillId="24" borderId="13" xfId="0" applyNumberFormat="1" applyFont="1" applyFill="1" applyBorder="1" applyAlignment="1" applyProtection="1">
      <alignment horizontal="center" vertical="center"/>
      <protection hidden="1"/>
    </xf>
    <xf numFmtId="164" fontId="87" fillId="0" borderId="0" xfId="0" applyNumberFormat="1" applyFont="1" applyFill="1" applyBorder="1" applyAlignment="1" applyProtection="1">
      <alignment horizontal="center" vertical="center" wrapText="1"/>
      <protection hidden="1"/>
    </xf>
    <xf numFmtId="169" fontId="77" fillId="24" borderId="0" xfId="0" applyNumberFormat="1" applyFont="1" applyFill="1" applyBorder="1" applyAlignment="1" applyProtection="1">
      <alignment horizontal="center" vertical="center"/>
      <protection hidden="1"/>
    </xf>
    <xf numFmtId="49" fontId="68" fillId="24" borderId="26" xfId="0" applyNumberFormat="1" applyFont="1" applyFill="1" applyBorder="1" applyAlignment="1" applyProtection="1">
      <alignment horizontal="center" vertical="center"/>
      <protection hidden="1"/>
    </xf>
    <xf numFmtId="49" fontId="68" fillId="24" borderId="2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20" fillId="27" borderId="0" xfId="0" applyFont="1" applyFill="1" applyAlignment="1" applyProtection="1">
      <alignment vertical="center"/>
      <protection hidden="1"/>
    </xf>
    <xf numFmtId="171" fontId="51" fillId="27" borderId="18" xfId="29" applyNumberFormat="1" applyFont="1" applyFill="1" applyBorder="1" applyAlignment="1" applyProtection="1">
      <alignment horizontal="center" vertical="center"/>
      <protection hidden="1"/>
    </xf>
    <xf numFmtId="164" fontId="77" fillId="27" borderId="12" xfId="0" applyNumberFormat="1" applyFont="1" applyFill="1" applyBorder="1" applyAlignment="1" applyProtection="1">
      <alignment horizontal="center" vertical="center" wrapText="1"/>
      <protection hidden="1"/>
    </xf>
    <xf numFmtId="164" fontId="77" fillId="27" borderId="0" xfId="0" applyNumberFormat="1" applyFont="1" applyFill="1" applyBorder="1" applyAlignment="1" applyProtection="1">
      <alignment horizontal="center" vertical="center"/>
      <protection hidden="1"/>
    </xf>
    <xf numFmtId="164" fontId="77" fillId="27" borderId="15" xfId="0" applyNumberFormat="1" applyFont="1" applyFill="1" applyBorder="1" applyAlignment="1" applyProtection="1">
      <alignment horizontal="center" vertical="center" wrapText="1"/>
      <protection hidden="1"/>
    </xf>
    <xf numFmtId="0" fontId="19" fillId="27" borderId="0" xfId="0" applyFont="1" applyFill="1" applyAlignment="1" applyProtection="1">
      <alignment vertical="center"/>
      <protection hidden="1"/>
    </xf>
    <xf numFmtId="171" fontId="61" fillId="0" borderId="0" xfId="29" applyNumberFormat="1" applyFont="1" applyFill="1" applyBorder="1" applyAlignment="1" applyProtection="1">
      <alignment horizontal="center" vertical="center"/>
      <protection hidden="1"/>
    </xf>
    <xf numFmtId="164" fontId="78" fillId="26" borderId="20" xfId="0" applyNumberFormat="1" applyFont="1" applyFill="1" applyBorder="1" applyAlignment="1" applyProtection="1">
      <alignment horizontal="center" vertical="center" wrapText="1"/>
      <protection hidden="1"/>
    </xf>
    <xf numFmtId="3" fontId="63" fillId="27" borderId="11" xfId="28" applyNumberFormat="1" applyFont="1" applyFill="1" applyBorder="1" applyAlignment="1" applyProtection="1">
      <alignment horizontal="center"/>
      <protection hidden="1"/>
    </xf>
    <xf numFmtId="3" fontId="78" fillId="27" borderId="11" xfId="0" applyNumberFormat="1" applyFont="1" applyFill="1" applyBorder="1" applyAlignment="1" applyProtection="1">
      <alignment horizontal="center" wrapText="1"/>
      <protection hidden="1"/>
    </xf>
    <xf numFmtId="164" fontId="78" fillId="27" borderId="0" xfId="0" applyNumberFormat="1" applyFont="1" applyFill="1" applyBorder="1" applyAlignment="1" applyProtection="1">
      <alignment horizontal="center" wrapText="1"/>
      <protection hidden="1"/>
    </xf>
    <xf numFmtId="171" fontId="51" fillId="27" borderId="0" xfId="29" applyNumberFormat="1" applyFont="1" applyFill="1" applyBorder="1" applyAlignment="1" applyProtection="1">
      <alignment horizontal="center" vertical="center"/>
      <protection hidden="1"/>
    </xf>
    <xf numFmtId="169" fontId="49" fillId="27" borderId="18" xfId="0" applyNumberFormat="1" applyFont="1" applyFill="1" applyBorder="1" applyAlignment="1" applyProtection="1">
      <alignment horizontal="center" vertical="center"/>
      <protection hidden="1"/>
    </xf>
    <xf numFmtId="0" fontId="77" fillId="27" borderId="0" xfId="0" applyFont="1" applyFill="1" applyBorder="1" applyAlignment="1" applyProtection="1">
      <alignment horizontal="center" vertical="center"/>
      <protection hidden="1"/>
    </xf>
    <xf numFmtId="1" fontId="77" fillId="27" borderId="0" xfId="0" applyNumberFormat="1" applyFont="1" applyFill="1" applyBorder="1" applyAlignment="1" applyProtection="1">
      <alignment horizontal="center" vertical="center" wrapText="1"/>
      <protection hidden="1"/>
    </xf>
    <xf numFmtId="3" fontId="77" fillId="27" borderId="0" xfId="0" applyNumberFormat="1" applyFont="1" applyFill="1" applyBorder="1" applyAlignment="1" applyProtection="1">
      <alignment horizontal="center" vertical="center"/>
      <protection hidden="1"/>
    </xf>
    <xf numFmtId="1" fontId="77" fillId="24" borderId="16" xfId="0" applyNumberFormat="1" applyFont="1" applyFill="1" applyBorder="1" applyAlignment="1" applyProtection="1">
      <alignment horizontal="left" vertical="center" wrapText="1"/>
      <protection hidden="1"/>
    </xf>
    <xf numFmtId="0" fontId="77" fillId="24" borderId="16" xfId="0" applyFont="1" applyFill="1" applyBorder="1" applyAlignment="1" applyProtection="1">
      <alignment horizontal="left" vertical="center"/>
      <protection hidden="1"/>
    </xf>
    <xf numFmtId="164" fontId="79" fillId="27" borderId="0" xfId="0" applyNumberFormat="1" applyFont="1" applyFill="1" applyBorder="1" applyAlignment="1" applyProtection="1">
      <alignment horizontal="center" vertical="center"/>
      <protection hidden="1"/>
    </xf>
    <xf numFmtId="164" fontId="50" fillId="27" borderId="0" xfId="0" applyNumberFormat="1" applyFont="1" applyFill="1" applyBorder="1" applyAlignment="1" applyProtection="1">
      <alignment horizontal="center" vertical="center"/>
      <protection hidden="1"/>
    </xf>
    <xf numFmtId="0" fontId="32" fillId="27" borderId="0" xfId="0" applyFont="1" applyFill="1" applyAlignment="1" applyProtection="1">
      <alignment vertical="center"/>
      <protection hidden="1"/>
    </xf>
    <xf numFmtId="3" fontId="68" fillId="27" borderId="0" xfId="0" applyNumberFormat="1" applyFont="1" applyFill="1" applyBorder="1" applyAlignment="1" applyProtection="1">
      <alignment horizontal="center" vertical="center"/>
      <protection hidden="1"/>
    </xf>
    <xf numFmtId="164" fontId="78" fillId="27" borderId="11" xfId="0" applyNumberFormat="1" applyFont="1" applyFill="1" applyBorder="1" applyAlignment="1" applyProtection="1">
      <alignment horizontal="center" wrapText="1"/>
      <protection hidden="1"/>
    </xf>
    <xf numFmtId="166" fontId="61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Alignment="1">
      <alignment wrapText="1"/>
    </xf>
    <xf numFmtId="0" fontId="0" fillId="0" borderId="0" xfId="0" applyAlignment="1">
      <alignment wrapText="1"/>
    </xf>
    <xf numFmtId="0" fontId="54" fillId="0" borderId="0" xfId="0" applyFont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169" fontId="49" fillId="27" borderId="0" xfId="0" applyNumberFormat="1" applyFont="1" applyFill="1" applyBorder="1" applyAlignment="1" applyProtection="1">
      <alignment horizontal="center" vertical="center"/>
      <protection hidden="1"/>
    </xf>
    <xf numFmtId="0" fontId="32" fillId="0" borderId="18" xfId="0" applyFont="1" applyFill="1" applyBorder="1" applyAlignment="1" applyProtection="1">
      <alignment horizontal="center" vertical="center" wrapText="1"/>
      <protection hidden="1"/>
    </xf>
    <xf numFmtId="0" fontId="66" fillId="25" borderId="21" xfId="0" applyFont="1" applyFill="1" applyBorder="1" applyAlignment="1" applyProtection="1">
      <alignment horizontal="center" vertical="center"/>
      <protection hidden="1"/>
    </xf>
    <xf numFmtId="0" fontId="66" fillId="25" borderId="22" xfId="0" applyFont="1" applyFill="1" applyBorder="1" applyAlignment="1" applyProtection="1">
      <alignment horizontal="center" vertical="center"/>
      <protection hidden="1"/>
    </xf>
    <xf numFmtId="1" fontId="76" fillId="0" borderId="22" xfId="0" applyNumberFormat="1" applyFont="1" applyFill="1" applyBorder="1" applyAlignment="1" applyProtection="1">
      <alignment horizontal="center" vertical="center" wrapText="1"/>
      <protection locked="0"/>
    </xf>
    <xf numFmtId="1" fontId="76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58" fillId="24" borderId="0" xfId="0" applyNumberFormat="1" applyFont="1" applyFill="1" applyBorder="1" applyAlignment="1" applyProtection="1">
      <alignment horizontal="center" vertical="center" wrapText="1"/>
      <protection hidden="1"/>
    </xf>
    <xf numFmtId="3" fontId="58" fillId="24" borderId="16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0" xfId="0" applyNumberFormat="1" applyFont="1" applyFill="1" applyBorder="1" applyAlignment="1" applyProtection="1">
      <alignment horizontal="center" vertical="center"/>
      <protection hidden="1"/>
    </xf>
    <xf numFmtId="3" fontId="59" fillId="0" borderId="0" xfId="0" applyNumberFormat="1" applyFont="1" applyFill="1" applyBorder="1" applyAlignment="1" applyProtection="1">
      <alignment horizontal="center" vertical="center"/>
      <protection hidden="1"/>
    </xf>
    <xf numFmtId="3" fontId="58" fillId="24" borderId="0" xfId="0" applyNumberFormat="1" applyFont="1" applyFill="1" applyBorder="1" applyAlignment="1" applyProtection="1">
      <alignment horizontal="center" vertical="center"/>
      <protection hidden="1"/>
    </xf>
    <xf numFmtId="3" fontId="59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15" xfId="0" applyNumberFormat="1" applyFont="1" applyFill="1" applyBorder="1" applyAlignment="1" applyProtection="1">
      <alignment horizontal="center" vertical="center"/>
      <protection hidden="1"/>
    </xf>
    <xf numFmtId="3" fontId="60" fillId="0" borderId="0" xfId="0" applyNumberFormat="1" applyFont="1" applyFill="1" applyBorder="1" applyAlignment="1" applyProtection="1">
      <alignment horizontal="center" vertical="center" wrapText="1"/>
      <protection hidden="1"/>
    </xf>
    <xf numFmtId="164" fontId="89" fillId="24" borderId="0" xfId="0" applyNumberFormat="1" applyFont="1" applyFill="1" applyBorder="1" applyAlignment="1" applyProtection="1">
      <alignment horizontal="center" vertical="center"/>
      <protection hidden="1"/>
    </xf>
    <xf numFmtId="1" fontId="89" fillId="24" borderId="0" xfId="0" applyNumberFormat="1" applyFont="1" applyFill="1" applyBorder="1" applyAlignment="1" applyProtection="1">
      <alignment horizontal="center" vertical="center" wrapText="1"/>
      <protection hidden="1"/>
    </xf>
    <xf numFmtId="164" fontId="90" fillId="24" borderId="0" xfId="0" applyNumberFormat="1" applyFont="1" applyFill="1" applyBorder="1" applyAlignment="1" applyProtection="1">
      <alignment horizontal="center" vertical="center"/>
      <protection hidden="1"/>
    </xf>
    <xf numFmtId="1" fontId="90" fillId="24" borderId="0" xfId="0" applyNumberFormat="1" applyFont="1" applyFill="1" applyBorder="1" applyAlignment="1" applyProtection="1">
      <alignment horizontal="center" vertical="center" wrapText="1"/>
      <protection hidden="1"/>
    </xf>
    <xf numFmtId="3" fontId="91" fillId="28" borderId="11" xfId="0" applyNumberFormat="1" applyFont="1" applyFill="1" applyBorder="1" applyAlignment="1" applyProtection="1">
      <alignment horizontal="center" vertical="center"/>
      <protection hidden="1"/>
    </xf>
    <xf numFmtId="3" fontId="92" fillId="28" borderId="11" xfId="0" applyNumberFormat="1" applyFont="1" applyFill="1" applyBorder="1" applyAlignment="1" applyProtection="1">
      <alignment horizontal="center" vertical="center"/>
      <protection hidden="1"/>
    </xf>
    <xf numFmtId="3" fontId="59" fillId="0" borderId="14" xfId="0" applyNumberFormat="1" applyFont="1" applyFill="1" applyBorder="1" applyAlignment="1" applyProtection="1">
      <alignment horizontal="center" vertical="center"/>
      <protection hidden="1"/>
    </xf>
    <xf numFmtId="3" fontId="91" fillId="29" borderId="11" xfId="0" applyNumberFormat="1" applyFont="1" applyFill="1" applyBorder="1" applyAlignment="1" applyProtection="1">
      <alignment horizontal="center" vertical="center"/>
      <protection hidden="1"/>
    </xf>
    <xf numFmtId="3" fontId="91" fillId="30" borderId="11" xfId="0" applyNumberFormat="1" applyFont="1" applyFill="1" applyBorder="1" applyAlignment="1" applyProtection="1">
      <alignment horizontal="center" vertical="center"/>
      <protection hidden="1"/>
    </xf>
    <xf numFmtId="3" fontId="92" fillId="30" borderId="11" xfId="0" applyNumberFormat="1" applyFont="1" applyFill="1" applyBorder="1" applyAlignment="1" applyProtection="1">
      <alignment horizontal="center" vertical="center"/>
      <protection hidden="1"/>
    </xf>
    <xf numFmtId="0" fontId="78" fillId="25" borderId="11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1" fontId="76" fillId="30" borderId="11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0" xfId="0" applyFont="1" applyAlignment="1">
      <alignment horizontal="center" vertical="center"/>
    </xf>
    <xf numFmtId="1" fontId="76" fillId="28" borderId="10" xfId="0" applyNumberFormat="1" applyFont="1" applyFill="1" applyBorder="1" applyAlignment="1" applyProtection="1">
      <alignment horizontal="center" vertical="center" wrapText="1"/>
      <protection locked="0"/>
    </xf>
    <xf numFmtId="1" fontId="76" fillId="28" borderId="11" xfId="0" applyNumberFormat="1" applyFont="1" applyFill="1" applyBorder="1" applyAlignment="1" applyProtection="1">
      <alignment horizontal="center" vertical="center" wrapText="1"/>
      <protection locked="0"/>
    </xf>
    <xf numFmtId="3" fontId="62" fillId="24" borderId="13" xfId="0" applyNumberFormat="1" applyFont="1" applyFill="1" applyBorder="1" applyAlignment="1" applyProtection="1">
      <alignment horizontal="center" vertical="center"/>
      <protection hidden="1"/>
    </xf>
    <xf numFmtId="0" fontId="93" fillId="25" borderId="11" xfId="0" applyFont="1" applyFill="1" applyBorder="1" applyAlignment="1" applyProtection="1">
      <alignment horizontal="center" vertical="center"/>
      <protection locked="0" hidden="1"/>
    </xf>
    <xf numFmtId="0" fontId="93" fillId="29" borderId="11" xfId="0" applyFont="1" applyFill="1" applyBorder="1" applyAlignment="1" applyProtection="1">
      <alignment horizontal="center" vertical="center"/>
      <protection locked="0" hidden="1"/>
    </xf>
    <xf numFmtId="0" fontId="62" fillId="24" borderId="20" xfId="0" applyFont="1" applyFill="1" applyBorder="1" applyAlignment="1" applyProtection="1">
      <alignment horizontal="center" vertical="center" wrapText="1"/>
    </xf>
    <xf numFmtId="0" fontId="62" fillId="24" borderId="18" xfId="0" applyFont="1" applyFill="1" applyBorder="1" applyAlignment="1" applyProtection="1">
      <alignment horizontal="center" vertical="center" wrapText="1"/>
    </xf>
    <xf numFmtId="3" fontId="58" fillId="24" borderId="0" xfId="0" applyNumberFormat="1" applyFont="1" applyFill="1" applyBorder="1" applyAlignment="1" applyProtection="1">
      <alignment horizontal="center" vertical="center" wrapText="1"/>
      <protection hidden="1"/>
    </xf>
    <xf numFmtId="3" fontId="58" fillId="24" borderId="16" xfId="0" applyNumberFormat="1" applyFont="1" applyFill="1" applyBorder="1" applyAlignment="1" applyProtection="1">
      <alignment horizontal="center" vertical="center" wrapText="1"/>
      <protection hidden="1"/>
    </xf>
    <xf numFmtId="164" fontId="77" fillId="24" borderId="0" xfId="0" applyNumberFormat="1" applyFont="1" applyFill="1" applyBorder="1" applyAlignment="1" applyProtection="1">
      <alignment horizontal="center" vertical="center" wrapText="1"/>
      <protection hidden="1"/>
    </xf>
    <xf numFmtId="164" fontId="77" fillId="24" borderId="23" xfId="0" applyNumberFormat="1" applyFont="1" applyFill="1" applyBorder="1" applyAlignment="1" applyProtection="1">
      <alignment horizontal="center" vertical="center" wrapText="1"/>
      <protection hidden="1"/>
    </xf>
    <xf numFmtId="164" fontId="62" fillId="24" borderId="0" xfId="0" applyNumberFormat="1" applyFont="1" applyFill="1" applyBorder="1" applyAlignment="1" applyProtection="1">
      <alignment horizontal="center" vertical="center"/>
      <protection hidden="1"/>
    </xf>
    <xf numFmtId="0" fontId="94" fillId="24" borderId="15" xfId="0" applyFont="1" applyFill="1" applyBorder="1" applyAlignment="1" applyProtection="1">
      <alignment horizontal="center" vertical="center"/>
      <protection hidden="1"/>
    </xf>
    <xf numFmtId="0" fontId="94" fillId="24" borderId="24" xfId="0" applyFont="1" applyFill="1" applyBorder="1" applyAlignment="1" applyProtection="1">
      <alignment horizontal="center" vertical="center"/>
      <protection hidden="1"/>
    </xf>
    <xf numFmtId="3" fontId="62" fillId="24" borderId="25" xfId="0" applyNumberFormat="1" applyFont="1" applyFill="1" applyBorder="1" applyAlignment="1" applyProtection="1">
      <alignment horizontal="center" vertical="center"/>
      <protection hidden="1"/>
    </xf>
    <xf numFmtId="3" fontId="62" fillId="24" borderId="13" xfId="0" applyNumberFormat="1" applyFont="1" applyFill="1" applyBorder="1" applyAlignment="1" applyProtection="1">
      <alignment horizontal="center" vertical="center"/>
      <protection hidden="1"/>
    </xf>
    <xf numFmtId="164" fontId="58" fillId="24" borderId="0" xfId="0" applyNumberFormat="1" applyFont="1" applyFill="1" applyBorder="1" applyAlignment="1" applyProtection="1">
      <alignment horizontal="center" vertical="center"/>
      <protection hidden="1"/>
    </xf>
    <xf numFmtId="164" fontId="58" fillId="24" borderId="16" xfId="0" applyNumberFormat="1" applyFont="1" applyFill="1" applyBorder="1" applyAlignment="1" applyProtection="1">
      <alignment horizontal="center" vertical="center"/>
      <protection hidden="1"/>
    </xf>
    <xf numFmtId="0" fontId="44" fillId="0" borderId="13" xfId="0" applyFont="1" applyFill="1" applyBorder="1" applyAlignment="1" applyProtection="1">
      <alignment horizontal="left" vertical="center" wrapText="1"/>
      <protection hidden="1"/>
    </xf>
    <xf numFmtId="172" fontId="53" fillId="0" borderId="0" xfId="47" applyNumberFormat="1" applyFont="1" applyBorder="1" applyAlignment="1" applyProtection="1">
      <alignment horizontal="center"/>
      <protection hidden="1"/>
    </xf>
    <xf numFmtId="164" fontId="62" fillId="24" borderId="18" xfId="0" applyNumberFormat="1" applyFont="1" applyFill="1" applyBorder="1" applyAlignment="1" applyProtection="1">
      <alignment horizontal="center" vertical="center" wrapText="1"/>
      <protection hidden="1"/>
    </xf>
    <xf numFmtId="164" fontId="62" fillId="24" borderId="23" xfId="0" applyNumberFormat="1" applyFont="1" applyFill="1" applyBorder="1" applyAlignment="1" applyProtection="1">
      <alignment horizontal="center" vertical="center" wrapText="1"/>
      <protection hidden="1"/>
    </xf>
    <xf numFmtId="0" fontId="59" fillId="27" borderId="16" xfId="0" applyFont="1" applyFill="1" applyBorder="1" applyAlignment="1" applyProtection="1">
      <alignment horizontal="center" vertical="center"/>
      <protection hidden="1"/>
    </xf>
    <xf numFmtId="0" fontId="59" fillId="27" borderId="23" xfId="0" applyFont="1" applyFill="1" applyBorder="1" applyAlignment="1" applyProtection="1">
      <alignment horizontal="center" vertical="center"/>
      <protection hidden="1"/>
    </xf>
    <xf numFmtId="0" fontId="52" fillId="0" borderId="16" xfId="0" applyFont="1" applyFill="1" applyBorder="1" applyAlignment="1" applyProtection="1">
      <alignment horizontal="left" vertical="top" wrapText="1"/>
      <protection hidden="1"/>
    </xf>
    <xf numFmtId="0" fontId="95" fillId="0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wrapText="1"/>
    </xf>
  </cellXfs>
  <cellStyles count="4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Денежный" xfId="29" builtinId="4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3" xfId="39"/>
    <cellStyle name="Обычный 5" xfId="40"/>
    <cellStyle name="Обычный 6" xfId="41"/>
    <cellStyle name="Плохой" xfId="42" builtinId="27" customBuiltin="1"/>
    <cellStyle name="Пояснение" xfId="43" builtinId="53" customBuiltin="1"/>
    <cellStyle name="Примечание" xfId="44" builtinId="10" customBuiltin="1"/>
    <cellStyle name="Связанная ячейка" xfId="45" builtinId="24" customBuiltin="1"/>
    <cellStyle name="Текст предупреждения" xfId="46" builtinId="11" customBuiltin="1"/>
    <cellStyle name="Финансовый" xfId="47" builtinId="3"/>
    <cellStyle name="Хороший" xfId="48" builtinId="26" customBuiltin="1"/>
  </cellStyles>
  <dxfs count="62"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radegu.ru/index.php?view=detail&amp;id=11731&amp;option=com_joomgallery&amp;Itemid=147" TargetMode="External"/><Relationship Id="rId671" Type="http://schemas.openxmlformats.org/officeDocument/2006/relationships/image" Target="../media/image339.jpeg"/><Relationship Id="rId769" Type="http://schemas.openxmlformats.org/officeDocument/2006/relationships/image" Target="../media/image388.jpeg"/><Relationship Id="rId976" Type="http://schemas.openxmlformats.org/officeDocument/2006/relationships/hyperlink" Target="http://www.tradegu.ru/index.php?view=detail&amp;id=19836&amp;option=com_joomgallery&amp;Itemid=165" TargetMode="External"/><Relationship Id="rId21" Type="http://schemas.openxmlformats.org/officeDocument/2006/relationships/hyperlink" Target="http://www.tradegu.ru/index.php?view=detail&amp;id=6846&amp;option=com_joomgallery&amp;Itemid=184" TargetMode="External"/><Relationship Id="rId324" Type="http://schemas.openxmlformats.org/officeDocument/2006/relationships/hyperlink" Target="http://www.tradegu.ru/index.php?view=detail&amp;id=16405&amp;option=com_joomgallery&amp;Itemid=168" TargetMode="External"/><Relationship Id="rId531" Type="http://schemas.openxmlformats.org/officeDocument/2006/relationships/hyperlink" Target="http://www.tradegu.ru/index.php?view=detail&amp;id=17263&amp;option=com_joomgallery&amp;Itemid=141" TargetMode="External"/><Relationship Id="rId629" Type="http://schemas.openxmlformats.org/officeDocument/2006/relationships/image" Target="../media/image318.jpeg"/><Relationship Id="rId170" Type="http://schemas.openxmlformats.org/officeDocument/2006/relationships/image" Target="../media/image87.jpeg"/><Relationship Id="rId836" Type="http://schemas.openxmlformats.org/officeDocument/2006/relationships/hyperlink" Target="http://www.tradegu.ru/index.php?view=detail&amp;id=19662&amp;option=com_joomgallery&amp;Itemid=166" TargetMode="External"/><Relationship Id="rId1021" Type="http://schemas.openxmlformats.org/officeDocument/2006/relationships/image" Target="../media/image514.jpeg"/><Relationship Id="rId268" Type="http://schemas.openxmlformats.org/officeDocument/2006/relationships/hyperlink" Target="http://www.tradegu.ru/index.php?view=detail&amp;id=16198&amp;option=com_joomgallery&amp;Itemid=159" TargetMode="External"/><Relationship Id="rId475" Type="http://schemas.openxmlformats.org/officeDocument/2006/relationships/image" Target="../media/image240.jpeg"/><Relationship Id="rId682" Type="http://schemas.openxmlformats.org/officeDocument/2006/relationships/hyperlink" Target="http://www.tradegu.ru/index.php?view=detail&amp;id=18659&amp;option=com_joomgallery&amp;Itemid=166" TargetMode="External"/><Relationship Id="rId903" Type="http://schemas.openxmlformats.org/officeDocument/2006/relationships/image" Target="../media/image455.jpeg"/><Relationship Id="rId32" Type="http://schemas.openxmlformats.org/officeDocument/2006/relationships/image" Target="../media/image16.png"/><Relationship Id="rId128" Type="http://schemas.openxmlformats.org/officeDocument/2006/relationships/image" Target="../media/image66.jpeg"/><Relationship Id="rId335" Type="http://schemas.openxmlformats.org/officeDocument/2006/relationships/image" Target="../media/image170.jpeg"/><Relationship Id="rId542" Type="http://schemas.openxmlformats.org/officeDocument/2006/relationships/image" Target="../media/image274.jpeg"/><Relationship Id="rId987" Type="http://schemas.openxmlformats.org/officeDocument/2006/relationships/image" Target="../media/image497.jpeg"/><Relationship Id="rId181" Type="http://schemas.openxmlformats.org/officeDocument/2006/relationships/hyperlink" Target="http://www.tradegu.ru/index.php?view=detail&amp;id=4279&amp;option=com_joomgallery&amp;Itemid=185" TargetMode="External"/><Relationship Id="rId402" Type="http://schemas.openxmlformats.org/officeDocument/2006/relationships/hyperlink" Target="http://www.tradegu.ru/index.php?view=detail&amp;id=16800&amp;option=com_joomgallery&amp;Itemid=149" TargetMode="External"/><Relationship Id="rId847" Type="http://schemas.openxmlformats.org/officeDocument/2006/relationships/image" Target="../media/image427.jpeg"/><Relationship Id="rId279" Type="http://schemas.openxmlformats.org/officeDocument/2006/relationships/image" Target="../media/image142.jpeg"/><Relationship Id="rId486" Type="http://schemas.openxmlformats.org/officeDocument/2006/relationships/hyperlink" Target="http://www.tradegu.ru/index.php?view=detail&amp;id=16963&amp;option=com_joomgallery&amp;Itemid=159" TargetMode="External"/><Relationship Id="rId693" Type="http://schemas.openxmlformats.org/officeDocument/2006/relationships/image" Target="../media/image350.jpeg"/><Relationship Id="rId707" Type="http://schemas.openxmlformats.org/officeDocument/2006/relationships/image" Target="../media/image357.jpeg"/><Relationship Id="rId914" Type="http://schemas.openxmlformats.org/officeDocument/2006/relationships/hyperlink" Target="http://www.tradegu.ru/index.php?view=detail&amp;id=19709&amp;option=com_joomgallery&amp;Itemid=165" TargetMode="External"/><Relationship Id="rId43" Type="http://schemas.openxmlformats.org/officeDocument/2006/relationships/hyperlink" Target="http://tradegu.ru/index.php?view=detail&amp;id=6868&amp;option=com_joomgallery&amp;Itemid=167" TargetMode="External"/><Relationship Id="rId139" Type="http://schemas.openxmlformats.org/officeDocument/2006/relationships/hyperlink" Target="http://www.tradegu.ru/index.php?view=detail&amp;id=15929&amp;option=com_joomgallery&amp;Itemid=155" TargetMode="External"/><Relationship Id="rId346" Type="http://schemas.openxmlformats.org/officeDocument/2006/relationships/hyperlink" Target="http://www.tradegu.ru/index.php?view=detail&amp;id=16446&amp;option=com_joomgallery&amp;Itemid=166" TargetMode="External"/><Relationship Id="rId553" Type="http://schemas.openxmlformats.org/officeDocument/2006/relationships/hyperlink" Target="http://www.tradegu.ru/index.php?view=detail&amp;id=17280&amp;option=com_joomgallery&amp;Itemid=141" TargetMode="External"/><Relationship Id="rId760" Type="http://schemas.openxmlformats.org/officeDocument/2006/relationships/hyperlink" Target="http://www.tradegu.ru/index.php?view=detail&amp;id=19620&amp;option=com_joomgallery&amp;Itemid=160" TargetMode="External"/><Relationship Id="rId998" Type="http://schemas.openxmlformats.org/officeDocument/2006/relationships/hyperlink" Target="http://www.tradegu.ru/index.php?view=detail&amp;id=19843&amp;option=com_joomgallery&amp;Itemid=171" TargetMode="External"/><Relationship Id="rId192" Type="http://schemas.openxmlformats.org/officeDocument/2006/relationships/image" Target="../media/image98.jpeg"/><Relationship Id="rId206" Type="http://schemas.openxmlformats.org/officeDocument/2006/relationships/image" Target="../media/image105.jpeg"/><Relationship Id="rId413" Type="http://schemas.openxmlformats.org/officeDocument/2006/relationships/image" Target="../media/image209.jpeg"/><Relationship Id="rId858" Type="http://schemas.openxmlformats.org/officeDocument/2006/relationships/hyperlink" Target="http://www.tradegu.ru/index.php?view=detail&amp;id=19681&amp;option=com_joomgallery&amp;Itemid=160" TargetMode="External"/><Relationship Id="rId497" Type="http://schemas.openxmlformats.org/officeDocument/2006/relationships/image" Target="../media/image251.jpeg"/><Relationship Id="rId620" Type="http://schemas.openxmlformats.org/officeDocument/2006/relationships/hyperlink" Target="http://www.tradegu.ru/index.php?view=detail&amp;id=18616&amp;option=com_joomgallery&amp;Itemid=157" TargetMode="External"/><Relationship Id="rId718" Type="http://schemas.openxmlformats.org/officeDocument/2006/relationships/hyperlink" Target="http://www.tradegu.ru/index.php?view=detail&amp;id=19571&amp;option=com_joomgallery&amp;Itemid=165" TargetMode="External"/><Relationship Id="rId925" Type="http://schemas.openxmlformats.org/officeDocument/2006/relationships/image" Target="../media/image466.jpeg"/><Relationship Id="rId357" Type="http://schemas.openxmlformats.org/officeDocument/2006/relationships/image" Target="../media/image181.jpeg"/><Relationship Id="rId54" Type="http://schemas.openxmlformats.org/officeDocument/2006/relationships/image" Target="../media/image27.jpeg"/><Relationship Id="rId217" Type="http://schemas.openxmlformats.org/officeDocument/2006/relationships/hyperlink" Target="http://www.tradegu.ru/index.php?view=detail&amp;id=3828&amp;option=com_joomgallery&amp;Itemid=186" TargetMode="External"/><Relationship Id="rId564" Type="http://schemas.openxmlformats.org/officeDocument/2006/relationships/hyperlink" Target="http://www.tradegu.ru/index.php?view=detail&amp;id=17392&amp;option=com_joomgallery&amp;Itemid=155" TargetMode="External"/><Relationship Id="rId771" Type="http://schemas.openxmlformats.org/officeDocument/2006/relationships/image" Target="../media/image389.jpeg"/><Relationship Id="rId869" Type="http://schemas.openxmlformats.org/officeDocument/2006/relationships/image" Target="../media/image438.jpeg"/><Relationship Id="rId424" Type="http://schemas.openxmlformats.org/officeDocument/2006/relationships/hyperlink" Target="http://www.tradegu.ru/index.php?view=detail&amp;id=16768&amp;option=com_joomgallery&amp;Itemid=150" TargetMode="External"/><Relationship Id="rId631" Type="http://schemas.openxmlformats.org/officeDocument/2006/relationships/image" Target="../media/image319.jpeg"/><Relationship Id="rId729" Type="http://schemas.openxmlformats.org/officeDocument/2006/relationships/image" Target="../media/image368.jpeg"/><Relationship Id="rId270" Type="http://schemas.openxmlformats.org/officeDocument/2006/relationships/hyperlink" Target="http://www.tradegu.ru/index.php?view=detail&amp;id=16200&amp;option=com_joomgallery&amp;Itemid=159" TargetMode="External"/><Relationship Id="rId936" Type="http://schemas.openxmlformats.org/officeDocument/2006/relationships/hyperlink" Target="http://www.tradegu.ru/index.php?view=detail&amp;id=19720&amp;option=com_joomgallery&amp;Itemid=165" TargetMode="External"/><Relationship Id="rId65" Type="http://schemas.openxmlformats.org/officeDocument/2006/relationships/hyperlink" Target="http://tradegu.ru/index.php?view=detail&amp;id=10087&amp;option=com_joomgallery&amp;Itemid=147" TargetMode="External"/><Relationship Id="rId130" Type="http://schemas.openxmlformats.org/officeDocument/2006/relationships/image" Target="../media/image67.jpeg"/><Relationship Id="rId368" Type="http://schemas.openxmlformats.org/officeDocument/2006/relationships/hyperlink" Target="http://www.tradegu.ru/index.php?view=detail&amp;id=16877&amp;option=com_joomgallery&amp;Itemid=149" TargetMode="External"/><Relationship Id="rId575" Type="http://schemas.openxmlformats.org/officeDocument/2006/relationships/image" Target="../media/image291.jpeg"/><Relationship Id="rId782" Type="http://schemas.openxmlformats.org/officeDocument/2006/relationships/hyperlink" Target="http://www.tradegu.ru/index.php?view=detail&amp;id=19632&amp;option=com_joomgallery&amp;Itemid=171" TargetMode="External"/><Relationship Id="rId228" Type="http://schemas.openxmlformats.org/officeDocument/2006/relationships/image" Target="../media/image116.jpeg"/><Relationship Id="rId435" Type="http://schemas.openxmlformats.org/officeDocument/2006/relationships/image" Target="../media/image220.jpeg"/><Relationship Id="rId642" Type="http://schemas.openxmlformats.org/officeDocument/2006/relationships/hyperlink" Target="http://www.tradegu.ru/index.php?view=detail&amp;id=18632&amp;option=com_joomgallery&amp;Itemid=157" TargetMode="External"/><Relationship Id="rId281" Type="http://schemas.openxmlformats.org/officeDocument/2006/relationships/image" Target="../media/image143.jpeg"/><Relationship Id="rId502" Type="http://schemas.openxmlformats.org/officeDocument/2006/relationships/hyperlink" Target="http://www.tradegu.ru/index.php?view=detail&amp;id=16973&amp;option=com_joomgallery&amp;Itemid=171" TargetMode="External"/><Relationship Id="rId947" Type="http://schemas.openxmlformats.org/officeDocument/2006/relationships/image" Target="../media/image477.jpeg"/><Relationship Id="rId76" Type="http://schemas.openxmlformats.org/officeDocument/2006/relationships/image" Target="../media/image40.jpeg"/><Relationship Id="rId141" Type="http://schemas.openxmlformats.org/officeDocument/2006/relationships/hyperlink" Target="http://www.tradegu.ru/index.php?view=detail&amp;id=4280&amp;option=com_joomgallery&amp;Itemid=185" TargetMode="External"/><Relationship Id="rId379" Type="http://schemas.openxmlformats.org/officeDocument/2006/relationships/image" Target="../media/image192.jpeg"/><Relationship Id="rId586" Type="http://schemas.openxmlformats.org/officeDocument/2006/relationships/hyperlink" Target="http://www.tradegu.ru/index.php?view=detail&amp;id=18575&amp;option=com_joomgallery&amp;Itemid=157" TargetMode="External"/><Relationship Id="rId793" Type="http://schemas.openxmlformats.org/officeDocument/2006/relationships/image" Target="../media/image400.jpeg"/><Relationship Id="rId807" Type="http://schemas.openxmlformats.org/officeDocument/2006/relationships/image" Target="../media/image407.jpeg"/><Relationship Id="rId7" Type="http://schemas.openxmlformats.org/officeDocument/2006/relationships/hyperlink" Target="http://www.tradegu.ru/index.php?view=detail&amp;id=1880&amp;option=com_joomgallery&amp;Itemid=156" TargetMode="External"/><Relationship Id="rId239" Type="http://schemas.openxmlformats.org/officeDocument/2006/relationships/hyperlink" Target="http://www.tradegu.ru/index.php?view=detail&amp;id=4264&amp;option=com_joomgallery&amp;Itemid=189" TargetMode="External"/><Relationship Id="rId446" Type="http://schemas.openxmlformats.org/officeDocument/2006/relationships/hyperlink" Target="http://www.tradegu.ru/index.php?view=detail&amp;id=16796&amp;option=com_joomgallery&amp;Itemid=150" TargetMode="External"/><Relationship Id="rId653" Type="http://schemas.openxmlformats.org/officeDocument/2006/relationships/image" Target="../media/image330.jpeg"/><Relationship Id="rId292" Type="http://schemas.openxmlformats.org/officeDocument/2006/relationships/hyperlink" Target="http://www.tradegu.ru/index.php?view=detail&amp;id=16227&amp;option=com_joomgallery&amp;Itemid=159" TargetMode="External"/><Relationship Id="rId306" Type="http://schemas.openxmlformats.org/officeDocument/2006/relationships/hyperlink" Target="http://www.tradegu.ru/index.php?view=detail&amp;id=16183&amp;option=com_joomgallery&amp;Itemid=167" TargetMode="External"/><Relationship Id="rId860" Type="http://schemas.openxmlformats.org/officeDocument/2006/relationships/hyperlink" Target="http://www.tradegu.ru/index.php?view=detail&amp;id=19682&amp;option=com_joomgallery&amp;Itemid=166" TargetMode="External"/><Relationship Id="rId958" Type="http://schemas.openxmlformats.org/officeDocument/2006/relationships/hyperlink" Target="http://www.tradegu.ru/index.php?view=detail&amp;id=19827&amp;option=com_joomgallery&amp;Itemid=163" TargetMode="External"/><Relationship Id="rId87" Type="http://schemas.openxmlformats.org/officeDocument/2006/relationships/hyperlink" Target="http://www.tradegu.ru/index.php?view=detail&amp;id=11609&amp;option=com_joomgallery&amp;Itemid=147" TargetMode="External"/><Relationship Id="rId513" Type="http://schemas.openxmlformats.org/officeDocument/2006/relationships/hyperlink" Target="http://www.tradegu.ru/index.php?view=detail&amp;id=17240&amp;option=com_joomgallery&amp;Itemid=150" TargetMode="External"/><Relationship Id="rId597" Type="http://schemas.openxmlformats.org/officeDocument/2006/relationships/image" Target="../media/image302.jpeg"/><Relationship Id="rId720" Type="http://schemas.openxmlformats.org/officeDocument/2006/relationships/hyperlink" Target="http://www.tradegu.ru/index.php?view=detail&amp;id=19572&amp;option=com_joomgallery&amp;Itemid=165" TargetMode="External"/><Relationship Id="rId818" Type="http://schemas.openxmlformats.org/officeDocument/2006/relationships/hyperlink" Target="http://www.tradegu.ru/index.php?view=detail&amp;id=19650&amp;option=com_joomgallery&amp;Itemid=164" TargetMode="External"/><Relationship Id="rId152" Type="http://schemas.openxmlformats.org/officeDocument/2006/relationships/image" Target="../media/image78.jpeg"/><Relationship Id="rId457" Type="http://schemas.openxmlformats.org/officeDocument/2006/relationships/image" Target="../media/image231.jpeg"/><Relationship Id="rId1003" Type="http://schemas.openxmlformats.org/officeDocument/2006/relationships/image" Target="../media/image505.jpeg"/><Relationship Id="rId664" Type="http://schemas.openxmlformats.org/officeDocument/2006/relationships/hyperlink" Target="http://www.tradegu.ru/index.php?view=detail&amp;id=18648&amp;option=com_joomgallery&amp;Itemid=157" TargetMode="External"/><Relationship Id="rId871" Type="http://schemas.openxmlformats.org/officeDocument/2006/relationships/image" Target="../media/image439.jpeg"/><Relationship Id="rId969" Type="http://schemas.openxmlformats.org/officeDocument/2006/relationships/image" Target="../media/image488.jpeg"/><Relationship Id="rId14" Type="http://schemas.openxmlformats.org/officeDocument/2006/relationships/image" Target="../media/image7.jpeg"/><Relationship Id="rId317" Type="http://schemas.openxmlformats.org/officeDocument/2006/relationships/image" Target="../media/image161.jpeg"/><Relationship Id="rId524" Type="http://schemas.openxmlformats.org/officeDocument/2006/relationships/image" Target="../media/image265.jpeg"/><Relationship Id="rId731" Type="http://schemas.openxmlformats.org/officeDocument/2006/relationships/image" Target="../media/image369.jpeg"/><Relationship Id="rId98" Type="http://schemas.openxmlformats.org/officeDocument/2006/relationships/image" Target="../media/image51.jpeg"/><Relationship Id="rId163" Type="http://schemas.openxmlformats.org/officeDocument/2006/relationships/hyperlink" Target="http://www.tradegu.ru/index.php?view=detail&amp;id=3383&amp;option=com_joomgallery&amp;Itemid=192" TargetMode="External"/><Relationship Id="rId370" Type="http://schemas.openxmlformats.org/officeDocument/2006/relationships/hyperlink" Target="http://www.tradegu.ru/index.php?view=detail&amp;id=16879&amp;option=com_joomgallery&amp;Itemid=149" TargetMode="External"/><Relationship Id="rId829" Type="http://schemas.openxmlformats.org/officeDocument/2006/relationships/image" Target="../media/image418.jpeg"/><Relationship Id="rId1014" Type="http://schemas.openxmlformats.org/officeDocument/2006/relationships/hyperlink" Target="http://tradegu.ru/index.php?view=detail&amp;id=7038&amp;option=com_joomgallery&amp;Itemid=165" TargetMode="External"/><Relationship Id="rId230" Type="http://schemas.openxmlformats.org/officeDocument/2006/relationships/image" Target="../media/image117.jpeg"/><Relationship Id="rId468" Type="http://schemas.openxmlformats.org/officeDocument/2006/relationships/hyperlink" Target="http://www.tradegu.ru/index.php?view=detail&amp;id=16785&amp;option=com_joomgallery&amp;Itemid=156" TargetMode="External"/><Relationship Id="rId675" Type="http://schemas.openxmlformats.org/officeDocument/2006/relationships/image" Target="../media/image341.jpeg"/><Relationship Id="rId882" Type="http://schemas.openxmlformats.org/officeDocument/2006/relationships/hyperlink" Target="http://www.tradegu.ru/index.php?view=detail&amp;id=19693&amp;option=com_joomgallery&amp;Itemid=165" TargetMode="External"/><Relationship Id="rId25" Type="http://schemas.openxmlformats.org/officeDocument/2006/relationships/hyperlink" Target="http://tradegu.ru/index.php?view=detail&amp;id=4195&amp;option=com_joomgallery&amp;Itemid=173" TargetMode="External"/><Relationship Id="rId328" Type="http://schemas.openxmlformats.org/officeDocument/2006/relationships/hyperlink" Target="http://www.tradegu.ru/index.php?view=detail&amp;id=16262&amp;option=com_joomgallery&amp;Itemid=168" TargetMode="External"/><Relationship Id="rId535" Type="http://schemas.openxmlformats.org/officeDocument/2006/relationships/hyperlink" Target="http://www.tradegu.ru/index.php?view=detail&amp;id=17264&amp;option=com_joomgallery&amp;Itemid=141" TargetMode="External"/><Relationship Id="rId742" Type="http://schemas.openxmlformats.org/officeDocument/2006/relationships/hyperlink" Target="http://www.tradegu.ru/index.php?view=detail&amp;id=19583&amp;option=com_joomgallery&amp;Itemid=165" TargetMode="External"/><Relationship Id="rId174" Type="http://schemas.openxmlformats.org/officeDocument/2006/relationships/image" Target="../media/image89.jpeg"/><Relationship Id="rId381" Type="http://schemas.openxmlformats.org/officeDocument/2006/relationships/image" Target="../media/image193.jpeg"/><Relationship Id="rId602" Type="http://schemas.openxmlformats.org/officeDocument/2006/relationships/hyperlink" Target="http://www.tradegu.ru/index.php?view=detail&amp;id=18590&amp;option=com_joomgallery&amp;Itemid=157" TargetMode="External"/><Relationship Id="rId1025" Type="http://schemas.openxmlformats.org/officeDocument/2006/relationships/image" Target="../media/image516.jpeg"/><Relationship Id="rId241" Type="http://schemas.openxmlformats.org/officeDocument/2006/relationships/hyperlink" Target="http://www.tradegu.ru/index.php?view=detail&amp;id=4272&amp;option=com_joomgallery&amp;Itemid=189" TargetMode="External"/><Relationship Id="rId479" Type="http://schemas.openxmlformats.org/officeDocument/2006/relationships/image" Target="../media/image242.jpeg"/><Relationship Id="rId686" Type="http://schemas.openxmlformats.org/officeDocument/2006/relationships/hyperlink" Target="http://www.tradegu.ru/index.php?view=detail&amp;id=18662&amp;option=com_joomgallery&amp;Itemid=166" TargetMode="External"/><Relationship Id="rId893" Type="http://schemas.openxmlformats.org/officeDocument/2006/relationships/image" Target="../media/image450.jpeg"/><Relationship Id="rId907" Type="http://schemas.openxmlformats.org/officeDocument/2006/relationships/image" Target="../media/image457.jpeg"/><Relationship Id="rId36" Type="http://schemas.openxmlformats.org/officeDocument/2006/relationships/image" Target="../media/image18.png"/><Relationship Id="rId339" Type="http://schemas.openxmlformats.org/officeDocument/2006/relationships/image" Target="../media/image172.jpeg"/><Relationship Id="rId546" Type="http://schemas.openxmlformats.org/officeDocument/2006/relationships/image" Target="../media/image276.jpeg"/><Relationship Id="rId753" Type="http://schemas.openxmlformats.org/officeDocument/2006/relationships/image" Target="../media/image380.jpeg"/><Relationship Id="rId101" Type="http://schemas.openxmlformats.org/officeDocument/2006/relationships/hyperlink" Target="http://www.tradegu.ru/index.php?view=detail&amp;id=11718&amp;option=com_joomgallery&amp;Itemid=147" TargetMode="External"/><Relationship Id="rId185" Type="http://schemas.openxmlformats.org/officeDocument/2006/relationships/hyperlink" Target="http://www.tradegu.ru/index.php?view=detail&amp;id=3810&amp;option=com_joomgallery&amp;Itemid=187" TargetMode="External"/><Relationship Id="rId406" Type="http://schemas.openxmlformats.org/officeDocument/2006/relationships/hyperlink" Target="http://www.tradegu.ru/index.php?view=detail&amp;id=16828&amp;option=com_joomgallery&amp;Itemid=157" TargetMode="External"/><Relationship Id="rId960" Type="http://schemas.openxmlformats.org/officeDocument/2006/relationships/hyperlink" Target="http://www.tradegu.ru/index.php?view=detail&amp;id=19828&amp;option=com_joomgallery&amp;Itemid=163" TargetMode="External"/><Relationship Id="rId392" Type="http://schemas.openxmlformats.org/officeDocument/2006/relationships/hyperlink" Target="http://www.tradegu.ru/index.php?view=detail&amp;id=16787&amp;option=com_joomgallery&amp;Itemid=149" TargetMode="External"/><Relationship Id="rId613" Type="http://schemas.openxmlformats.org/officeDocument/2006/relationships/image" Target="../media/image310.jpeg"/><Relationship Id="rId697" Type="http://schemas.openxmlformats.org/officeDocument/2006/relationships/image" Target="../media/image352.jpeg"/><Relationship Id="rId820" Type="http://schemas.openxmlformats.org/officeDocument/2006/relationships/hyperlink" Target="http://www.tradegu.ru/index.php?view=detail&amp;id=19651&amp;option=com_joomgallery&amp;Itemid=164" TargetMode="External"/><Relationship Id="rId918" Type="http://schemas.openxmlformats.org/officeDocument/2006/relationships/hyperlink" Target="http://www.tradegu.ru/index.php?view=detail&amp;id=19711&amp;option=com_joomgallery&amp;Itemid=165" TargetMode="External"/><Relationship Id="rId252" Type="http://schemas.openxmlformats.org/officeDocument/2006/relationships/image" Target="../media/image128.jpeg"/><Relationship Id="rId47" Type="http://schemas.openxmlformats.org/officeDocument/2006/relationships/hyperlink" Target="http://www.tradegu.ru/index.php?view=detail&amp;id=8462&amp;option=com_joomgallery&amp;Itemid=147" TargetMode="External"/><Relationship Id="rId112" Type="http://schemas.openxmlformats.org/officeDocument/2006/relationships/image" Target="../media/image58.jpeg"/><Relationship Id="rId557" Type="http://schemas.openxmlformats.org/officeDocument/2006/relationships/hyperlink" Target="http://www.tradegu.ru/index.php?view=detail&amp;id=17267&amp;option=com_joomgallery&amp;Itemid=141" TargetMode="External"/><Relationship Id="rId764" Type="http://schemas.openxmlformats.org/officeDocument/2006/relationships/hyperlink" Target="http://www.tradegu.ru/index.php?view=detail&amp;id=19621&amp;option=com_joomgallery&amp;Itemid=170" TargetMode="External"/><Relationship Id="rId971" Type="http://schemas.openxmlformats.org/officeDocument/2006/relationships/image" Target="../media/image489.jpeg"/><Relationship Id="rId196" Type="http://schemas.openxmlformats.org/officeDocument/2006/relationships/image" Target="../media/image100.jpeg"/><Relationship Id="rId417" Type="http://schemas.openxmlformats.org/officeDocument/2006/relationships/image" Target="../media/image211.jpeg"/><Relationship Id="rId624" Type="http://schemas.openxmlformats.org/officeDocument/2006/relationships/hyperlink" Target="http://www.tradegu.ru/index.php?view=detail&amp;id=18623&amp;option=com_joomgallery&amp;Itemid=157" TargetMode="External"/><Relationship Id="rId831" Type="http://schemas.openxmlformats.org/officeDocument/2006/relationships/image" Target="../media/image419.jpeg"/><Relationship Id="rId263" Type="http://schemas.openxmlformats.org/officeDocument/2006/relationships/image" Target="../media/image134.jpeg"/><Relationship Id="rId470" Type="http://schemas.openxmlformats.org/officeDocument/2006/relationships/hyperlink" Target="http://www.tradegu.ru/index.php?view=detail&amp;id=16786&amp;option=com_joomgallery&amp;Itemid=156" TargetMode="External"/><Relationship Id="rId929" Type="http://schemas.openxmlformats.org/officeDocument/2006/relationships/image" Target="../media/image468.jpeg"/><Relationship Id="rId58" Type="http://schemas.openxmlformats.org/officeDocument/2006/relationships/image" Target="../media/image31.jpeg"/><Relationship Id="rId123" Type="http://schemas.openxmlformats.org/officeDocument/2006/relationships/hyperlink" Target="http://www.tradegu.ru/index.php?view=detail&amp;id=14799&amp;option=com_joomgallery&amp;Itemid=179" TargetMode="External"/><Relationship Id="rId330" Type="http://schemas.openxmlformats.org/officeDocument/2006/relationships/hyperlink" Target="http://www.tradegu.ru/index.php?view=detail&amp;id=16264&amp;option=com_joomgallery&amp;Itemid=168" TargetMode="External"/><Relationship Id="rId568" Type="http://schemas.openxmlformats.org/officeDocument/2006/relationships/hyperlink" Target="http://www.tradegu.ru/index.php?view=detail&amp;id=18556&amp;option=com_joomgallery&amp;Itemid=157" TargetMode="External"/><Relationship Id="rId775" Type="http://schemas.openxmlformats.org/officeDocument/2006/relationships/image" Target="../media/image391.jpeg"/><Relationship Id="rId982" Type="http://schemas.openxmlformats.org/officeDocument/2006/relationships/hyperlink" Target="http://www.tradegu.ru/index.php?view=detail&amp;id=19839&amp;option=com_joomgallery&amp;Itemid=165" TargetMode="External"/><Relationship Id="rId428" Type="http://schemas.openxmlformats.org/officeDocument/2006/relationships/hyperlink" Target="http://www.tradegu.ru/index.php?view=detail&amp;id=16770&amp;option=com_joomgallery&amp;Itemid=150" TargetMode="External"/><Relationship Id="rId635" Type="http://schemas.openxmlformats.org/officeDocument/2006/relationships/image" Target="../media/image321.jpeg"/><Relationship Id="rId842" Type="http://schemas.openxmlformats.org/officeDocument/2006/relationships/hyperlink" Target="http://www.tradegu.ru/index.php?view=detail&amp;id=19665&amp;option=com_joomgallery&amp;Itemid=166" TargetMode="External"/><Relationship Id="rId274" Type="http://schemas.openxmlformats.org/officeDocument/2006/relationships/hyperlink" Target="http://www.tradegu.ru/index.php?view=detail&amp;id=16208&amp;option=com_joomgallery&amp;Itemid=159" TargetMode="External"/><Relationship Id="rId481" Type="http://schemas.openxmlformats.org/officeDocument/2006/relationships/image" Target="../media/image243.jpeg"/><Relationship Id="rId702" Type="http://schemas.openxmlformats.org/officeDocument/2006/relationships/hyperlink" Target="http://www.tradegu.ru/index.php?view=detail&amp;id=18781&amp;option=com_joomgallery&amp;Itemid=149" TargetMode="External"/><Relationship Id="rId69" Type="http://schemas.openxmlformats.org/officeDocument/2006/relationships/hyperlink" Target="http://www.tradegu.ru/index.php?view=detail&amp;id=9990&amp;option=com_joomgallery&amp;Itemid=156" TargetMode="External"/><Relationship Id="rId134" Type="http://schemas.openxmlformats.org/officeDocument/2006/relationships/image" Target="../media/image69.jpeg"/><Relationship Id="rId579" Type="http://schemas.openxmlformats.org/officeDocument/2006/relationships/image" Target="../media/image293.jpeg"/><Relationship Id="rId786" Type="http://schemas.openxmlformats.org/officeDocument/2006/relationships/hyperlink" Target="http://www.tradegu.ru/index.php?view=detail&amp;id=19634&amp;option=com_joomgallery&amp;Itemid=171" TargetMode="External"/><Relationship Id="rId993" Type="http://schemas.openxmlformats.org/officeDocument/2006/relationships/image" Target="../media/image500.jpeg"/><Relationship Id="rId341" Type="http://schemas.openxmlformats.org/officeDocument/2006/relationships/image" Target="../media/image173.jpeg"/><Relationship Id="rId439" Type="http://schemas.openxmlformats.org/officeDocument/2006/relationships/image" Target="../media/image222.jpeg"/><Relationship Id="rId646" Type="http://schemas.openxmlformats.org/officeDocument/2006/relationships/hyperlink" Target="http://www.tradegu.ru/index.php?view=detail&amp;id=18634&amp;option=com_joomgallery&amp;Itemid=157" TargetMode="External"/><Relationship Id="rId201" Type="http://schemas.openxmlformats.org/officeDocument/2006/relationships/hyperlink" Target="http://www.tradegu.ru/index.php?view=detail&amp;id=3382&amp;option=com_joomgallery&amp;Itemid=192" TargetMode="External"/><Relationship Id="rId285" Type="http://schemas.openxmlformats.org/officeDocument/2006/relationships/image" Target="../media/image145.jpeg"/><Relationship Id="rId506" Type="http://schemas.openxmlformats.org/officeDocument/2006/relationships/hyperlink" Target="http://www.tradegu.ru/index.php?view=detail&amp;id=17091&amp;option=com_joomgallery&amp;Itemid=158" TargetMode="External"/><Relationship Id="rId853" Type="http://schemas.openxmlformats.org/officeDocument/2006/relationships/image" Target="../media/image430.jpeg"/><Relationship Id="rId492" Type="http://schemas.openxmlformats.org/officeDocument/2006/relationships/hyperlink" Target="http://www.tradegu.ru/index.php?view=detail&amp;id=16966&amp;option=com_joomgallery&amp;Itemid=167" TargetMode="External"/><Relationship Id="rId713" Type="http://schemas.openxmlformats.org/officeDocument/2006/relationships/image" Target="../media/image360.jpeg"/><Relationship Id="rId797" Type="http://schemas.openxmlformats.org/officeDocument/2006/relationships/image" Target="../media/image402.jpeg"/><Relationship Id="rId920" Type="http://schemas.openxmlformats.org/officeDocument/2006/relationships/hyperlink" Target="http://www.tradegu.ru/index.php?view=detail&amp;id=19712&amp;option=com_joomgallery&amp;Itemid=165" TargetMode="External"/><Relationship Id="rId145" Type="http://schemas.openxmlformats.org/officeDocument/2006/relationships/hyperlink" Target="http://www.tradegu.ru/index.php?view=detail&amp;id=3811&amp;option=com_joomgallery&amp;Itemid=187" TargetMode="External"/><Relationship Id="rId352" Type="http://schemas.openxmlformats.org/officeDocument/2006/relationships/hyperlink" Target="http://www.tradegu.ru/index.php?view=detail&amp;id=16636&amp;option=com_joomgallery&amp;Itemid=169" TargetMode="External"/><Relationship Id="rId212" Type="http://schemas.openxmlformats.org/officeDocument/2006/relationships/image" Target="../media/image108.jpeg"/><Relationship Id="rId254" Type="http://schemas.openxmlformats.org/officeDocument/2006/relationships/image" Target="../media/image129.jpeg"/><Relationship Id="rId657" Type="http://schemas.openxmlformats.org/officeDocument/2006/relationships/image" Target="../media/image332.jpeg"/><Relationship Id="rId699" Type="http://schemas.openxmlformats.org/officeDocument/2006/relationships/image" Target="../media/image353.jpeg"/><Relationship Id="rId864" Type="http://schemas.openxmlformats.org/officeDocument/2006/relationships/hyperlink" Target="http://www.tradegu.ru/index.php?view=detail&amp;id=19684&amp;option=com_joomgallery&amp;Itemid=165" TargetMode="External"/><Relationship Id="rId49" Type="http://schemas.openxmlformats.org/officeDocument/2006/relationships/hyperlink" Target="http://www.tradegu.ru/index.php?view=detail&amp;id=8463&amp;option=com_joomgallery&amp;Itemid=147" TargetMode="External"/><Relationship Id="rId114" Type="http://schemas.openxmlformats.org/officeDocument/2006/relationships/image" Target="../media/image59.jpeg"/><Relationship Id="rId296" Type="http://schemas.openxmlformats.org/officeDocument/2006/relationships/hyperlink" Target="http://www.tradegu.ru/index.php?view=detail&amp;id=16232&amp;option=com_joomgallery&amp;Itemid=159" TargetMode="External"/><Relationship Id="rId461" Type="http://schemas.openxmlformats.org/officeDocument/2006/relationships/image" Target="../media/image233.jpeg"/><Relationship Id="rId517" Type="http://schemas.openxmlformats.org/officeDocument/2006/relationships/hyperlink" Target="http://www.tradegu.ru/index.php?view=detail&amp;id=17242&amp;option=com_joomgallery&amp;Itemid=150" TargetMode="External"/><Relationship Id="rId559" Type="http://schemas.openxmlformats.org/officeDocument/2006/relationships/hyperlink" Target="http://www.tradegu.ru/index.php?view=detail&amp;id=17268&amp;option=com_joomgallery&amp;Itemid=141" TargetMode="External"/><Relationship Id="rId724" Type="http://schemas.openxmlformats.org/officeDocument/2006/relationships/hyperlink" Target="http://www.tradegu.ru/index.php?view=detail&amp;id=19568&amp;option=com_joomgallery&amp;Itemid=165" TargetMode="External"/><Relationship Id="rId766" Type="http://schemas.openxmlformats.org/officeDocument/2006/relationships/hyperlink" Target="http://www.tradegu.ru/index.php?view=detail&amp;id=18641&amp;option=com_joomgallery&amp;Itemid=157" TargetMode="External"/><Relationship Id="rId931" Type="http://schemas.openxmlformats.org/officeDocument/2006/relationships/image" Target="../media/image469.jpeg"/><Relationship Id="rId60" Type="http://schemas.openxmlformats.org/officeDocument/2006/relationships/image" Target="../media/image32.jpeg"/><Relationship Id="rId156" Type="http://schemas.openxmlformats.org/officeDocument/2006/relationships/image" Target="../media/image80.jpeg"/><Relationship Id="rId198" Type="http://schemas.openxmlformats.org/officeDocument/2006/relationships/image" Target="../media/image101.jpeg"/><Relationship Id="rId321" Type="http://schemas.openxmlformats.org/officeDocument/2006/relationships/image" Target="../media/image163.jpeg"/><Relationship Id="rId363" Type="http://schemas.openxmlformats.org/officeDocument/2006/relationships/image" Target="../media/image184.jpeg"/><Relationship Id="rId419" Type="http://schemas.openxmlformats.org/officeDocument/2006/relationships/image" Target="../media/image212.jpeg"/><Relationship Id="rId570" Type="http://schemas.openxmlformats.org/officeDocument/2006/relationships/hyperlink" Target="http://www.tradegu.ru/index.php?view=detail&amp;id=18558&amp;option=com_joomgallery&amp;Itemid=157" TargetMode="External"/><Relationship Id="rId626" Type="http://schemas.openxmlformats.org/officeDocument/2006/relationships/hyperlink" Target="http://www.tradegu.ru/index.php?view=detail&amp;id=18624&amp;option=com_joomgallery&amp;Itemid=157" TargetMode="External"/><Relationship Id="rId973" Type="http://schemas.openxmlformats.org/officeDocument/2006/relationships/image" Target="../media/image490.jpeg"/><Relationship Id="rId1007" Type="http://schemas.openxmlformats.org/officeDocument/2006/relationships/image" Target="../media/image507.jpeg"/><Relationship Id="rId223" Type="http://schemas.openxmlformats.org/officeDocument/2006/relationships/hyperlink" Target="http://tradegu.ru/index.php?view=detail&amp;id=8458&amp;option=com_joomgallery&amp;Itemid=180" TargetMode="External"/><Relationship Id="rId430" Type="http://schemas.openxmlformats.org/officeDocument/2006/relationships/hyperlink" Target="http://www.tradegu.ru/index.php?view=detail&amp;id=16771&amp;option=com_joomgallery&amp;Itemid=150" TargetMode="External"/><Relationship Id="rId668" Type="http://schemas.openxmlformats.org/officeDocument/2006/relationships/hyperlink" Target="http://www.tradegu.ru/index.php?view=detail&amp;id=18650&amp;option=com_joomgallery&amp;Itemid=157" TargetMode="External"/><Relationship Id="rId833" Type="http://schemas.openxmlformats.org/officeDocument/2006/relationships/image" Target="../media/image420.jpeg"/><Relationship Id="rId875" Type="http://schemas.openxmlformats.org/officeDocument/2006/relationships/image" Target="../media/image441.jpeg"/><Relationship Id="rId18" Type="http://schemas.openxmlformats.org/officeDocument/2006/relationships/image" Target="../media/image9.jpeg"/><Relationship Id="rId265" Type="http://schemas.openxmlformats.org/officeDocument/2006/relationships/hyperlink" Target="http://tradegu.ru/index.php?view=detail&amp;id=10090&amp;option=com_joomgallery&amp;Itemid=147" TargetMode="External"/><Relationship Id="rId472" Type="http://schemas.openxmlformats.org/officeDocument/2006/relationships/hyperlink" Target="http://www.tradegu.ru/index.php?view=detail&amp;id=16782&amp;option=com_joomgallery&amp;Itemid=156" TargetMode="External"/><Relationship Id="rId528" Type="http://schemas.openxmlformats.org/officeDocument/2006/relationships/image" Target="../media/image267.jpeg"/><Relationship Id="rId735" Type="http://schemas.openxmlformats.org/officeDocument/2006/relationships/image" Target="../media/image371.jpeg"/><Relationship Id="rId900" Type="http://schemas.openxmlformats.org/officeDocument/2006/relationships/hyperlink" Target="http://www.tradegu.ru/index.php?view=detail&amp;id=19702&amp;option=com_joomgallery&amp;Itemid=165" TargetMode="External"/><Relationship Id="rId942" Type="http://schemas.openxmlformats.org/officeDocument/2006/relationships/hyperlink" Target="http://www.tradegu.ru/index.php?view=detail&amp;id=19723&amp;option=com_joomgallery&amp;Itemid=165" TargetMode="External"/><Relationship Id="rId125" Type="http://schemas.openxmlformats.org/officeDocument/2006/relationships/hyperlink" Target="http://www.tradegu.ru/index.php?view=detail&amp;id=15791&amp;option=com_joomgallery&amp;Itemid=156" TargetMode="External"/><Relationship Id="rId167" Type="http://schemas.openxmlformats.org/officeDocument/2006/relationships/hyperlink" Target="http://www.tradegu.ru/index.php?view=detail&amp;id=3842&amp;option=com_joomgallery&amp;Itemid=186" TargetMode="External"/><Relationship Id="rId332" Type="http://schemas.openxmlformats.org/officeDocument/2006/relationships/hyperlink" Target="http://www.tradegu.ru/index.php?view=detail&amp;id=16458&amp;option=com_joomgallery&amp;Itemid=166" TargetMode="External"/><Relationship Id="rId374" Type="http://schemas.openxmlformats.org/officeDocument/2006/relationships/hyperlink" Target="http://www.tradegu.ru/index.php?view=detail&amp;id=16881&amp;option=com_joomgallery&amp;Itemid=149" TargetMode="External"/><Relationship Id="rId581" Type="http://schemas.openxmlformats.org/officeDocument/2006/relationships/image" Target="../media/image294.jpeg"/><Relationship Id="rId777" Type="http://schemas.openxmlformats.org/officeDocument/2006/relationships/image" Target="../media/image392.jpeg"/><Relationship Id="rId984" Type="http://schemas.openxmlformats.org/officeDocument/2006/relationships/hyperlink" Target="http://www.tradegu.ru/index.php?view=detail&amp;id=19840&amp;option=com_joomgallery&amp;Itemid=165" TargetMode="External"/><Relationship Id="rId1018" Type="http://schemas.openxmlformats.org/officeDocument/2006/relationships/hyperlink" Target="http://www.tradegu.ru/index.php?view=detail&amp;id=18591&amp;option=com_joomgallery&amp;Itemid=157" TargetMode="External"/><Relationship Id="rId71" Type="http://schemas.openxmlformats.org/officeDocument/2006/relationships/hyperlink" Target="http://www.tradegu.ru/index.php?view=detail&amp;id=9989&amp;option=com_joomgallery&amp;Itemid=156" TargetMode="External"/><Relationship Id="rId234" Type="http://schemas.openxmlformats.org/officeDocument/2006/relationships/image" Target="../media/image119.jpeg"/><Relationship Id="rId637" Type="http://schemas.openxmlformats.org/officeDocument/2006/relationships/image" Target="../media/image322.jpeg"/><Relationship Id="rId679" Type="http://schemas.openxmlformats.org/officeDocument/2006/relationships/image" Target="../media/image343.jpeg"/><Relationship Id="rId802" Type="http://schemas.openxmlformats.org/officeDocument/2006/relationships/hyperlink" Target="http://www.tradegu.ru/index.php?view=detail&amp;id=19642&amp;option=com_joomgallery&amp;Itemid=164" TargetMode="External"/><Relationship Id="rId844" Type="http://schemas.openxmlformats.org/officeDocument/2006/relationships/hyperlink" Target="http://www.tradegu.ru/index.php?view=detail&amp;id=19666&amp;option=com_joomgallery&amp;Itemid=166" TargetMode="External"/><Relationship Id="rId886" Type="http://schemas.openxmlformats.org/officeDocument/2006/relationships/hyperlink" Target="http://www.tradegu.ru/index.php?view=detail&amp;id=19695&amp;option=com_joomgallery&amp;Itemid=165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://tradegu.ru/index.php?view=detail&amp;id=7019&amp;option=com_joomgallery&amp;Itemid=165" TargetMode="External"/><Relationship Id="rId276" Type="http://schemas.openxmlformats.org/officeDocument/2006/relationships/hyperlink" Target="http://www.tradegu.ru/index.php?view=detail&amp;id=16215&amp;option=com_joomgallery&amp;Itemid=159" TargetMode="External"/><Relationship Id="rId441" Type="http://schemas.openxmlformats.org/officeDocument/2006/relationships/image" Target="../media/image223.jpeg"/><Relationship Id="rId483" Type="http://schemas.openxmlformats.org/officeDocument/2006/relationships/image" Target="../media/image244.jpeg"/><Relationship Id="rId539" Type="http://schemas.openxmlformats.org/officeDocument/2006/relationships/hyperlink" Target="http://www.tradegu.ru/index.php?view=detail&amp;id=17254&amp;option=com_joomgallery&amp;Itemid=141" TargetMode="External"/><Relationship Id="rId690" Type="http://schemas.openxmlformats.org/officeDocument/2006/relationships/hyperlink" Target="http://www.tradegu.ru/index.php?view=detail&amp;id=18663&amp;option=com_joomgallery&amp;Itemid=166" TargetMode="External"/><Relationship Id="rId704" Type="http://schemas.openxmlformats.org/officeDocument/2006/relationships/hyperlink" Target="http://www.tradegu.ru/index.php?view=detail&amp;id=18782&amp;option=com_joomgallery&amp;Itemid=149" TargetMode="External"/><Relationship Id="rId746" Type="http://schemas.openxmlformats.org/officeDocument/2006/relationships/hyperlink" Target="http://www.tradegu.ru/index.php?view=detail&amp;id=19586&amp;option=com_joomgallery&amp;Itemid=165" TargetMode="External"/><Relationship Id="rId911" Type="http://schemas.openxmlformats.org/officeDocument/2006/relationships/image" Target="../media/image459.jpeg"/><Relationship Id="rId40" Type="http://schemas.openxmlformats.org/officeDocument/2006/relationships/image" Target="../media/image20.png"/><Relationship Id="rId136" Type="http://schemas.openxmlformats.org/officeDocument/2006/relationships/image" Target="../media/image70.jpeg"/><Relationship Id="rId178" Type="http://schemas.openxmlformats.org/officeDocument/2006/relationships/image" Target="../media/image91.jpeg"/><Relationship Id="rId301" Type="http://schemas.openxmlformats.org/officeDocument/2006/relationships/image" Target="../media/image153.jpeg"/><Relationship Id="rId343" Type="http://schemas.openxmlformats.org/officeDocument/2006/relationships/image" Target="../media/image174.jpeg"/><Relationship Id="rId550" Type="http://schemas.openxmlformats.org/officeDocument/2006/relationships/image" Target="../media/image278.jpeg"/><Relationship Id="rId788" Type="http://schemas.openxmlformats.org/officeDocument/2006/relationships/hyperlink" Target="http://www.tradegu.ru/index.php?view=detail&amp;id=19635&amp;option=com_joomgallery&amp;Itemid=171" TargetMode="External"/><Relationship Id="rId953" Type="http://schemas.openxmlformats.org/officeDocument/2006/relationships/image" Target="../media/image480.jpeg"/><Relationship Id="rId995" Type="http://schemas.openxmlformats.org/officeDocument/2006/relationships/image" Target="../media/image501.jpeg"/><Relationship Id="rId1029" Type="http://schemas.openxmlformats.org/officeDocument/2006/relationships/image" Target="../media/image518.jpeg"/><Relationship Id="rId82" Type="http://schemas.openxmlformats.org/officeDocument/2006/relationships/image" Target="../media/image43.jpeg"/><Relationship Id="rId203" Type="http://schemas.openxmlformats.org/officeDocument/2006/relationships/hyperlink" Target="http://www.tradegu.ru/index.php?view=detail&amp;id=3824&amp;option=com_joomgallery&amp;Itemid=186" TargetMode="External"/><Relationship Id="rId385" Type="http://schemas.openxmlformats.org/officeDocument/2006/relationships/image" Target="../media/image195.jpeg"/><Relationship Id="rId592" Type="http://schemas.openxmlformats.org/officeDocument/2006/relationships/hyperlink" Target="http://www.tradegu.ru/index.php?view=detail&amp;id=18579&amp;option=com_joomgallery&amp;Itemid=157" TargetMode="External"/><Relationship Id="rId606" Type="http://schemas.openxmlformats.org/officeDocument/2006/relationships/hyperlink" Target="http://www.tradegu.ru/index.php?view=detail&amp;id=18594&amp;option=com_joomgallery&amp;Itemid=157" TargetMode="External"/><Relationship Id="rId648" Type="http://schemas.openxmlformats.org/officeDocument/2006/relationships/hyperlink" Target="http://www.tradegu.ru/index.php?view=detail&amp;id=18636&amp;option=com_joomgallery&amp;Itemid=157" TargetMode="External"/><Relationship Id="rId813" Type="http://schemas.openxmlformats.org/officeDocument/2006/relationships/image" Target="../media/image410.jpeg"/><Relationship Id="rId855" Type="http://schemas.openxmlformats.org/officeDocument/2006/relationships/image" Target="../media/image431.jpeg"/><Relationship Id="rId245" Type="http://schemas.openxmlformats.org/officeDocument/2006/relationships/hyperlink" Target="http://www.tradegu.ru/index.php?view=detail&amp;id=4265&amp;option=com_joomgallery&amp;Itemid=189" TargetMode="External"/><Relationship Id="rId287" Type="http://schemas.openxmlformats.org/officeDocument/2006/relationships/image" Target="../media/image146.jpeg"/><Relationship Id="rId410" Type="http://schemas.openxmlformats.org/officeDocument/2006/relationships/hyperlink" Target="http://www.tradegu.ru/index.php?view=detail&amp;id=16781&amp;option=com_joomgallery&amp;Itemid=155" TargetMode="External"/><Relationship Id="rId452" Type="http://schemas.openxmlformats.org/officeDocument/2006/relationships/hyperlink" Target="http://www.tradegu.ru/index.php?view=detail&amp;id=16829&amp;option=com_joomgallery&amp;Itemid=158" TargetMode="External"/><Relationship Id="rId494" Type="http://schemas.openxmlformats.org/officeDocument/2006/relationships/hyperlink" Target="http://www.tradegu.ru/index.php?view=detail&amp;id=16969&amp;option=com_joomgallery&amp;Itemid=167" TargetMode="External"/><Relationship Id="rId508" Type="http://schemas.openxmlformats.org/officeDocument/2006/relationships/hyperlink" Target="http://www.tradegu.ru/index.php?view=detail&amp;id=2127&amp;option=com_joomgallery&amp;Itemid=142" TargetMode="External"/><Relationship Id="rId715" Type="http://schemas.openxmlformats.org/officeDocument/2006/relationships/image" Target="../media/image361.jpeg"/><Relationship Id="rId897" Type="http://schemas.openxmlformats.org/officeDocument/2006/relationships/image" Target="../media/image452.jpeg"/><Relationship Id="rId922" Type="http://schemas.openxmlformats.org/officeDocument/2006/relationships/hyperlink" Target="http://www.tradegu.ru/index.php?view=detail&amp;id=19713&amp;option=com_joomgallery&amp;Itemid=165" TargetMode="External"/><Relationship Id="rId105" Type="http://schemas.openxmlformats.org/officeDocument/2006/relationships/hyperlink" Target="http://www.tradegu.ru/index.php?view=detail&amp;id=11720&amp;option=com_joomgallery&amp;Itemid=147" TargetMode="External"/><Relationship Id="rId147" Type="http://schemas.openxmlformats.org/officeDocument/2006/relationships/hyperlink" Target="http://www.tradegu.ru/index.php?view=detail&amp;id=3820&amp;option=com_joomgallery&amp;Itemid=187" TargetMode="External"/><Relationship Id="rId312" Type="http://schemas.openxmlformats.org/officeDocument/2006/relationships/hyperlink" Target="http://www.tradegu.ru/index.php?view=detail&amp;id=16186&amp;option=com_joomgallery&amp;Itemid=167" TargetMode="External"/><Relationship Id="rId354" Type="http://schemas.openxmlformats.org/officeDocument/2006/relationships/hyperlink" Target="http://www.tradegu.ru/index.php?view=detail&amp;id=16639&amp;option=com_joomgallery&amp;Itemid=159" TargetMode="External"/><Relationship Id="rId757" Type="http://schemas.openxmlformats.org/officeDocument/2006/relationships/image" Target="../media/image382.jpeg"/><Relationship Id="rId799" Type="http://schemas.openxmlformats.org/officeDocument/2006/relationships/image" Target="../media/image403.jpeg"/><Relationship Id="rId964" Type="http://schemas.openxmlformats.org/officeDocument/2006/relationships/hyperlink" Target="http://www.tradegu.ru/index.php?view=detail&amp;id=19830&amp;option=com_joomgallery&amp;Itemid=165" TargetMode="External"/><Relationship Id="rId51" Type="http://schemas.openxmlformats.org/officeDocument/2006/relationships/hyperlink" Target="http://www.tradegu.ru/index.php?view=detail&amp;id=8474&amp;option=com_joomgallery&amp;Itemid=147" TargetMode="External"/><Relationship Id="rId93" Type="http://schemas.openxmlformats.org/officeDocument/2006/relationships/hyperlink" Target="http://www.tradegu.ru/index.php?view=detail&amp;id=11395&amp;option=com_joomgallery&amp;Itemid=147" TargetMode="External"/><Relationship Id="rId189" Type="http://schemas.openxmlformats.org/officeDocument/2006/relationships/hyperlink" Target="http://www.tradegu.ru/index.php?view=detail&amp;id=3817&amp;option=com_joomgallery&amp;Itemid=187" TargetMode="External"/><Relationship Id="rId396" Type="http://schemas.openxmlformats.org/officeDocument/2006/relationships/hyperlink" Target="http://www.tradegu.ru/index.php?view=detail&amp;id=16789&amp;option=com_joomgallery&amp;Itemid=149" TargetMode="External"/><Relationship Id="rId561" Type="http://schemas.openxmlformats.org/officeDocument/2006/relationships/hyperlink" Target="http://www.tradegu.ru/index.php?view=detail&amp;id=17269&amp;option=com_joomgallery&amp;Itemid=141" TargetMode="External"/><Relationship Id="rId617" Type="http://schemas.openxmlformats.org/officeDocument/2006/relationships/image" Target="../media/image312.jpeg"/><Relationship Id="rId659" Type="http://schemas.openxmlformats.org/officeDocument/2006/relationships/image" Target="../media/image333.jpeg"/><Relationship Id="rId824" Type="http://schemas.openxmlformats.org/officeDocument/2006/relationships/hyperlink" Target="http://www.tradegu.ru/index.php?view=detail&amp;id=19654&amp;option=com_joomgallery&amp;Itemid=166" TargetMode="External"/><Relationship Id="rId866" Type="http://schemas.openxmlformats.org/officeDocument/2006/relationships/hyperlink" Target="http://www.tradegu.ru/index.php?view=detail&amp;id=19685&amp;option=com_joomgallery&amp;Itemid=165" TargetMode="External"/><Relationship Id="rId214" Type="http://schemas.openxmlformats.org/officeDocument/2006/relationships/image" Target="../media/image109.jpeg"/><Relationship Id="rId256" Type="http://schemas.openxmlformats.org/officeDocument/2006/relationships/image" Target="../media/image130.jpeg"/><Relationship Id="rId298" Type="http://schemas.openxmlformats.org/officeDocument/2006/relationships/hyperlink" Target="http://www.tradegu.ru/index.php?view=detail&amp;id=16178&amp;option=com_joomgallery&amp;Itemid=167" TargetMode="External"/><Relationship Id="rId421" Type="http://schemas.openxmlformats.org/officeDocument/2006/relationships/image" Target="../media/image213.jpeg"/><Relationship Id="rId463" Type="http://schemas.openxmlformats.org/officeDocument/2006/relationships/image" Target="../media/image234.jpeg"/><Relationship Id="rId519" Type="http://schemas.openxmlformats.org/officeDocument/2006/relationships/hyperlink" Target="http://www.tradegu.ru/index.php?view=detail&amp;id=17238&amp;option=com_joomgallery&amp;Itemid=154" TargetMode="External"/><Relationship Id="rId670" Type="http://schemas.openxmlformats.org/officeDocument/2006/relationships/hyperlink" Target="http://www.tradegu.ru/index.php?view=detail&amp;id=18651&amp;option=com_joomgallery&amp;Itemid=157" TargetMode="External"/><Relationship Id="rId116" Type="http://schemas.openxmlformats.org/officeDocument/2006/relationships/image" Target="../media/image60.jpeg"/><Relationship Id="rId158" Type="http://schemas.openxmlformats.org/officeDocument/2006/relationships/image" Target="../media/image81.jpeg"/><Relationship Id="rId323" Type="http://schemas.openxmlformats.org/officeDocument/2006/relationships/image" Target="../media/image164.jpeg"/><Relationship Id="rId530" Type="http://schemas.openxmlformats.org/officeDocument/2006/relationships/image" Target="../media/image268.jpeg"/><Relationship Id="rId726" Type="http://schemas.openxmlformats.org/officeDocument/2006/relationships/hyperlink" Target="http://www.tradegu.ru/index.php?view=detail&amp;id=19569&amp;option=com_joomgallery&amp;Itemid=165" TargetMode="External"/><Relationship Id="rId768" Type="http://schemas.openxmlformats.org/officeDocument/2006/relationships/hyperlink" Target="http://www.tradegu.ru/index.php?view=detail&amp;id=19625&amp;option=com_joomgallery&amp;Itemid=166" TargetMode="External"/><Relationship Id="rId933" Type="http://schemas.openxmlformats.org/officeDocument/2006/relationships/image" Target="../media/image470.jpeg"/><Relationship Id="rId975" Type="http://schemas.openxmlformats.org/officeDocument/2006/relationships/image" Target="../media/image491.jpeg"/><Relationship Id="rId1009" Type="http://schemas.openxmlformats.org/officeDocument/2006/relationships/image" Target="../media/image508.jpeg"/><Relationship Id="rId20" Type="http://schemas.openxmlformats.org/officeDocument/2006/relationships/image" Target="../media/image10.jpeg"/><Relationship Id="rId62" Type="http://schemas.openxmlformats.org/officeDocument/2006/relationships/image" Target="../media/image33.jpeg"/><Relationship Id="rId365" Type="http://schemas.openxmlformats.org/officeDocument/2006/relationships/image" Target="../media/image185.jpeg"/><Relationship Id="rId572" Type="http://schemas.openxmlformats.org/officeDocument/2006/relationships/hyperlink" Target="http://www.tradegu.ru/index.php?view=detail&amp;id=18557&amp;option=com_joomgallery&amp;Itemid=157" TargetMode="External"/><Relationship Id="rId628" Type="http://schemas.openxmlformats.org/officeDocument/2006/relationships/hyperlink" Target="http://www.tradegu.ru/index.php?view=detail&amp;id=18625&amp;option=com_joomgallery&amp;Itemid=157" TargetMode="External"/><Relationship Id="rId835" Type="http://schemas.openxmlformats.org/officeDocument/2006/relationships/image" Target="../media/image421.jpeg"/><Relationship Id="rId225" Type="http://schemas.openxmlformats.org/officeDocument/2006/relationships/hyperlink" Target="http://www.tradegu.ru/index.php?view=detail&amp;id=4271&amp;option=com_joomgallery&amp;Itemid=189" TargetMode="External"/><Relationship Id="rId267" Type="http://schemas.openxmlformats.org/officeDocument/2006/relationships/hyperlink" Target="#'&#1054;&#1055;&#1058;&#1054;&#1042;&#1067;&#1049; &#1050;&#1040;&#1058;&#1054;&#1051;&#1054;&#1043; &quot;Trade GURU&quot; '!R3C1"/><Relationship Id="rId432" Type="http://schemas.openxmlformats.org/officeDocument/2006/relationships/hyperlink" Target="http://www.tradegu.ru/index.php?view=detail&amp;id=16772&amp;option=com_joomgallery&amp;Itemid=150" TargetMode="External"/><Relationship Id="rId474" Type="http://schemas.openxmlformats.org/officeDocument/2006/relationships/hyperlink" Target="http://www.tradegu.ru/index.php?view=detail&amp;id=16900&amp;option=com_joomgallery&amp;Itemid=149" TargetMode="External"/><Relationship Id="rId877" Type="http://schemas.openxmlformats.org/officeDocument/2006/relationships/image" Target="../media/image442.jpeg"/><Relationship Id="rId1020" Type="http://schemas.openxmlformats.org/officeDocument/2006/relationships/hyperlink" Target="http://www.tradegu.ru/index.php?view=detail&amp;id=11675&amp;option=com_joomgallery&amp;Itemid=147" TargetMode="External"/><Relationship Id="rId127" Type="http://schemas.openxmlformats.org/officeDocument/2006/relationships/hyperlink" Target="http://www.tradegu.ru/index.php?view=detail&amp;id=15803&amp;option=com_joomgallery&amp;Itemid=160" TargetMode="External"/><Relationship Id="rId681" Type="http://schemas.openxmlformats.org/officeDocument/2006/relationships/image" Target="../media/image344.jpeg"/><Relationship Id="rId737" Type="http://schemas.openxmlformats.org/officeDocument/2006/relationships/image" Target="../media/image372.jpeg"/><Relationship Id="rId779" Type="http://schemas.openxmlformats.org/officeDocument/2006/relationships/image" Target="../media/image393.jpeg"/><Relationship Id="rId902" Type="http://schemas.openxmlformats.org/officeDocument/2006/relationships/hyperlink" Target="http://www.tradegu.ru/index.php?view=detail&amp;id=19703&amp;option=com_joomgallery&amp;Itemid=165" TargetMode="External"/><Relationship Id="rId944" Type="http://schemas.openxmlformats.org/officeDocument/2006/relationships/hyperlink" Target="http://www.tradegu.ru/index.php?view=detail&amp;id=19652&amp;option=com_joomgallery&amp;Itemid=164" TargetMode="External"/><Relationship Id="rId986" Type="http://schemas.openxmlformats.org/officeDocument/2006/relationships/hyperlink" Target="http://www.tradegu.ru/index.php?view=detail&amp;id=19818&amp;option=com_joomgallery&amp;Itemid=195" TargetMode="External"/><Relationship Id="rId31" Type="http://schemas.openxmlformats.org/officeDocument/2006/relationships/hyperlink" Target="http://tradegu.ru/index.php?view=detail&amp;id=7045&amp;option=com_joomgallery&amp;Itemid=165" TargetMode="External"/><Relationship Id="rId73" Type="http://schemas.openxmlformats.org/officeDocument/2006/relationships/hyperlink" Target="http://www.tradegu.ru/index.php?view=detail&amp;id=10289&amp;option=com_joomgallery&amp;Itemid=156" TargetMode="External"/><Relationship Id="rId169" Type="http://schemas.openxmlformats.org/officeDocument/2006/relationships/hyperlink" Target="http://www.tradegu.ru/index.php?view=detail&amp;id=3848&amp;option=com_joomgallery&amp;Itemid=186" TargetMode="External"/><Relationship Id="rId334" Type="http://schemas.openxmlformats.org/officeDocument/2006/relationships/hyperlink" Target="http://www.tradegu.ru/index.php?view=detail&amp;id=16465&amp;option=com_joomgallery&amp;Itemid=166" TargetMode="External"/><Relationship Id="rId376" Type="http://schemas.openxmlformats.org/officeDocument/2006/relationships/hyperlink" Target="http://www.tradegu.ru/index.php?view=detail&amp;id=16882&amp;option=com_joomgallery&amp;Itemid=149" TargetMode="External"/><Relationship Id="rId541" Type="http://schemas.openxmlformats.org/officeDocument/2006/relationships/hyperlink" Target="http://www.tradegu.ru/index.php?view=detail&amp;id=17255&amp;option=com_joomgallery&amp;Itemid=141" TargetMode="External"/><Relationship Id="rId583" Type="http://schemas.openxmlformats.org/officeDocument/2006/relationships/image" Target="../media/image295.jpeg"/><Relationship Id="rId639" Type="http://schemas.openxmlformats.org/officeDocument/2006/relationships/image" Target="../media/image323.jpeg"/><Relationship Id="rId790" Type="http://schemas.openxmlformats.org/officeDocument/2006/relationships/hyperlink" Target="http://www.tradegu.ru/index.php?view=detail&amp;id=19636&amp;option=com_joomgallery&amp;Itemid=171" TargetMode="External"/><Relationship Id="rId804" Type="http://schemas.openxmlformats.org/officeDocument/2006/relationships/hyperlink" Target="http://www.tradegu.ru/index.php?view=detail&amp;id=19643&amp;option=com_joomgallery&amp;Itemid=164" TargetMode="External"/><Relationship Id="rId4" Type="http://schemas.openxmlformats.org/officeDocument/2006/relationships/image" Target="../media/image2.jpeg"/><Relationship Id="rId180" Type="http://schemas.openxmlformats.org/officeDocument/2006/relationships/image" Target="../media/image92.jpeg"/><Relationship Id="rId236" Type="http://schemas.openxmlformats.org/officeDocument/2006/relationships/image" Target="../media/image120.jpeg"/><Relationship Id="rId278" Type="http://schemas.openxmlformats.org/officeDocument/2006/relationships/hyperlink" Target="http://www.tradegu.ru/index.php?view=detail&amp;id=16217&amp;option=com_joomgallery&amp;Itemid=159" TargetMode="External"/><Relationship Id="rId401" Type="http://schemas.openxmlformats.org/officeDocument/2006/relationships/image" Target="../media/image203.jpeg"/><Relationship Id="rId443" Type="http://schemas.openxmlformats.org/officeDocument/2006/relationships/image" Target="../media/image224.jpeg"/><Relationship Id="rId650" Type="http://schemas.openxmlformats.org/officeDocument/2006/relationships/hyperlink" Target="http://www.tradegu.ru/index.php?view=detail&amp;id=18637&amp;option=com_joomgallery&amp;Itemid=157" TargetMode="External"/><Relationship Id="rId846" Type="http://schemas.openxmlformats.org/officeDocument/2006/relationships/hyperlink" Target="http://www.tradegu.ru/index.php?view=detail&amp;id=19668&amp;option=com_joomgallery&amp;Itemid=166" TargetMode="External"/><Relationship Id="rId888" Type="http://schemas.openxmlformats.org/officeDocument/2006/relationships/hyperlink" Target="http://www.tradegu.ru/index.php?view=detail&amp;id=19696&amp;option=com_joomgallery&amp;Itemid=165" TargetMode="External"/><Relationship Id="rId1031" Type="http://schemas.openxmlformats.org/officeDocument/2006/relationships/image" Target="../media/image519.jpeg"/><Relationship Id="rId303" Type="http://schemas.openxmlformats.org/officeDocument/2006/relationships/image" Target="../media/image154.jpeg"/><Relationship Id="rId485" Type="http://schemas.openxmlformats.org/officeDocument/2006/relationships/image" Target="../media/image245.jpeg"/><Relationship Id="rId692" Type="http://schemas.openxmlformats.org/officeDocument/2006/relationships/hyperlink" Target="http://www.tradegu.ru/index.php?view=detail&amp;id=18776&amp;option=com_joomgallery&amp;Itemid=149" TargetMode="External"/><Relationship Id="rId706" Type="http://schemas.openxmlformats.org/officeDocument/2006/relationships/hyperlink" Target="http://www.tradegu.ru/index.php?view=detail&amp;id=18783&amp;option=com_joomgallery&amp;Itemid=149" TargetMode="External"/><Relationship Id="rId748" Type="http://schemas.openxmlformats.org/officeDocument/2006/relationships/hyperlink" Target="http://www.tradegu.ru/index.php?view=detail&amp;id=19580&amp;option=com_joomgallery&amp;Itemid=165" TargetMode="External"/><Relationship Id="rId913" Type="http://schemas.openxmlformats.org/officeDocument/2006/relationships/image" Target="../media/image460.jpeg"/><Relationship Id="rId955" Type="http://schemas.openxmlformats.org/officeDocument/2006/relationships/image" Target="../media/image481.jpeg"/><Relationship Id="rId42" Type="http://schemas.openxmlformats.org/officeDocument/2006/relationships/image" Target="../media/image21.png"/><Relationship Id="rId84" Type="http://schemas.openxmlformats.org/officeDocument/2006/relationships/image" Target="../media/image44.jpeg"/><Relationship Id="rId138" Type="http://schemas.openxmlformats.org/officeDocument/2006/relationships/image" Target="../media/image71.jpeg"/><Relationship Id="rId345" Type="http://schemas.openxmlformats.org/officeDocument/2006/relationships/image" Target="../media/image175.jpeg"/><Relationship Id="rId387" Type="http://schemas.openxmlformats.org/officeDocument/2006/relationships/image" Target="../media/image196.jpeg"/><Relationship Id="rId510" Type="http://schemas.openxmlformats.org/officeDocument/2006/relationships/hyperlink" Target="http://www.tradegu.ru/index.php?view=detail&amp;id=2126&amp;option=com_joomgallery&amp;Itemid=142" TargetMode="External"/><Relationship Id="rId552" Type="http://schemas.openxmlformats.org/officeDocument/2006/relationships/image" Target="../media/image279.jpeg"/><Relationship Id="rId594" Type="http://schemas.openxmlformats.org/officeDocument/2006/relationships/hyperlink" Target="http://www.tradegu.ru/index.php?view=detail&amp;id=18580&amp;option=com_joomgallery&amp;Itemid=157" TargetMode="External"/><Relationship Id="rId608" Type="http://schemas.openxmlformats.org/officeDocument/2006/relationships/hyperlink" Target="http://www.tradegu.ru/index.php?view=detail&amp;id=18595&amp;option=com_joomgallery&amp;Itemid=157" TargetMode="External"/><Relationship Id="rId815" Type="http://schemas.openxmlformats.org/officeDocument/2006/relationships/image" Target="../media/image411.jpeg"/><Relationship Id="rId997" Type="http://schemas.openxmlformats.org/officeDocument/2006/relationships/image" Target="../media/image502.jpeg"/><Relationship Id="rId191" Type="http://schemas.openxmlformats.org/officeDocument/2006/relationships/hyperlink" Target="http://www.tradegu.ru/index.php?view=detail&amp;id=3428&amp;option=com_joomgallery&amp;Itemid=187" TargetMode="External"/><Relationship Id="rId205" Type="http://schemas.openxmlformats.org/officeDocument/2006/relationships/hyperlink" Target="http://www.tradegu.ru/index.php?view=detail&amp;id=3841&amp;option=com_joomgallery&amp;Itemid=186" TargetMode="External"/><Relationship Id="rId247" Type="http://schemas.openxmlformats.org/officeDocument/2006/relationships/hyperlink" Target="http://www.tradegu.ru/index.php?view=detail&amp;id=4269&amp;option=com_joomgallery&amp;Itemid=189" TargetMode="External"/><Relationship Id="rId412" Type="http://schemas.openxmlformats.org/officeDocument/2006/relationships/hyperlink" Target="http://www.tradegu.ru/index.php?view=detail&amp;id=16866&amp;option=com_joomgallery&amp;Itemid=169" TargetMode="External"/><Relationship Id="rId857" Type="http://schemas.openxmlformats.org/officeDocument/2006/relationships/image" Target="../media/image432.jpeg"/><Relationship Id="rId899" Type="http://schemas.openxmlformats.org/officeDocument/2006/relationships/image" Target="../media/image453.jpeg"/><Relationship Id="rId1000" Type="http://schemas.openxmlformats.org/officeDocument/2006/relationships/hyperlink" Target="http://www.tradegu.ru/index.php?view=detail&amp;id=19844&amp;option=com_joomgallery&amp;Itemid=175" TargetMode="External"/><Relationship Id="rId107" Type="http://schemas.openxmlformats.org/officeDocument/2006/relationships/hyperlink" Target="http://www.tradegu.ru/index.php?view=detail&amp;id=11721&amp;option=com_joomgallery&amp;Itemid=147" TargetMode="External"/><Relationship Id="rId289" Type="http://schemas.openxmlformats.org/officeDocument/2006/relationships/image" Target="../media/image147.jpeg"/><Relationship Id="rId454" Type="http://schemas.openxmlformats.org/officeDocument/2006/relationships/hyperlink" Target="http://www.tradegu.ru/index.php?view=detail&amp;id=16835&amp;option=com_joomgallery&amp;Itemid=158" TargetMode="External"/><Relationship Id="rId496" Type="http://schemas.openxmlformats.org/officeDocument/2006/relationships/hyperlink" Target="http://www.tradegu.ru/index.php?view=detail&amp;id=16968&amp;option=com_joomgallery&amp;Itemid=167" TargetMode="External"/><Relationship Id="rId661" Type="http://schemas.openxmlformats.org/officeDocument/2006/relationships/image" Target="../media/image334.jpeg"/><Relationship Id="rId717" Type="http://schemas.openxmlformats.org/officeDocument/2006/relationships/image" Target="../media/image362.jpeg"/><Relationship Id="rId759" Type="http://schemas.openxmlformats.org/officeDocument/2006/relationships/image" Target="../media/image383.jpeg"/><Relationship Id="rId924" Type="http://schemas.openxmlformats.org/officeDocument/2006/relationships/hyperlink" Target="http://www.tradegu.ru/index.php?view=detail&amp;id=19714&amp;option=com_joomgallery&amp;Itemid=165" TargetMode="External"/><Relationship Id="rId966" Type="http://schemas.openxmlformats.org/officeDocument/2006/relationships/hyperlink" Target="http://www.tradegu.ru/index.php?view=detail&amp;id=19831&amp;option=com_joomgallery&amp;Itemid=165" TargetMode="External"/><Relationship Id="rId11" Type="http://schemas.openxmlformats.org/officeDocument/2006/relationships/hyperlink" Target="http://www.tradegu.ru/index.php?view=detail&amp;id=1882&amp;option=com_joomgallery&amp;Itemid=156" TargetMode="External"/><Relationship Id="rId53" Type="http://schemas.openxmlformats.org/officeDocument/2006/relationships/hyperlink" Target="http://www.tradegu.ru/index.php?view=detail&amp;id=7223&amp;option=com_joomgallery&amp;Itemid=147" TargetMode="External"/><Relationship Id="rId149" Type="http://schemas.openxmlformats.org/officeDocument/2006/relationships/hyperlink" Target="http://www.tradegu.ru/index.php?view=detail&amp;id=3813&amp;option=com_joomgallery&amp;Itemid=187" TargetMode="External"/><Relationship Id="rId314" Type="http://schemas.openxmlformats.org/officeDocument/2006/relationships/hyperlink" Target="http://www.tradegu.ru/index.php?view=detail&amp;id=16395&amp;option=com_joomgallery&amp;Itemid=160" TargetMode="External"/><Relationship Id="rId356" Type="http://schemas.openxmlformats.org/officeDocument/2006/relationships/hyperlink" Target="http://www.tradegu.ru/index.php?view=detail&amp;id=16872&amp;option=com_joomgallery&amp;Itemid=149" TargetMode="External"/><Relationship Id="rId398" Type="http://schemas.openxmlformats.org/officeDocument/2006/relationships/hyperlink" Target="http://www.tradegu.ru/index.php?view=detail&amp;id=16790&amp;option=com_joomgallery&amp;Itemid=149" TargetMode="External"/><Relationship Id="rId521" Type="http://schemas.openxmlformats.org/officeDocument/2006/relationships/hyperlink" Target="http://www.tradegu.ru/index.php?view=detail&amp;id=17236&amp;option=com_joomgallery&amp;Itemid=130" TargetMode="External"/><Relationship Id="rId563" Type="http://schemas.openxmlformats.org/officeDocument/2006/relationships/image" Target="../media/image285.jpeg"/><Relationship Id="rId619" Type="http://schemas.openxmlformats.org/officeDocument/2006/relationships/image" Target="../media/image313.jpeg"/><Relationship Id="rId770" Type="http://schemas.openxmlformats.org/officeDocument/2006/relationships/hyperlink" Target="http://www.tradegu.ru/index.php?view=detail&amp;id=19626&amp;option=com_joomgallery&amp;Itemid=163" TargetMode="External"/><Relationship Id="rId95" Type="http://schemas.openxmlformats.org/officeDocument/2006/relationships/hyperlink" Target="http://www.tradegu.ru/index.php?view=detail&amp;id=11399&amp;option=com_joomgallery&amp;Itemid=147" TargetMode="External"/><Relationship Id="rId160" Type="http://schemas.openxmlformats.org/officeDocument/2006/relationships/image" Target="../media/image82.jpeg"/><Relationship Id="rId216" Type="http://schemas.openxmlformats.org/officeDocument/2006/relationships/image" Target="../media/image110.jpeg"/><Relationship Id="rId423" Type="http://schemas.openxmlformats.org/officeDocument/2006/relationships/image" Target="../media/image214.jpeg"/><Relationship Id="rId826" Type="http://schemas.openxmlformats.org/officeDocument/2006/relationships/hyperlink" Target="http://www.tradegu.ru/index.php?view=detail&amp;id=19655&amp;option=com_joomgallery&amp;Itemid=166" TargetMode="External"/><Relationship Id="rId868" Type="http://schemas.openxmlformats.org/officeDocument/2006/relationships/hyperlink" Target="http://www.tradegu.ru/index.php?view=detail&amp;id=19686&amp;option=com_joomgallery&amp;Itemid=165" TargetMode="External"/><Relationship Id="rId1011" Type="http://schemas.openxmlformats.org/officeDocument/2006/relationships/image" Target="../media/image509.jpeg"/><Relationship Id="rId258" Type="http://schemas.openxmlformats.org/officeDocument/2006/relationships/image" Target="../media/image131.jpeg"/><Relationship Id="rId465" Type="http://schemas.openxmlformats.org/officeDocument/2006/relationships/image" Target="../media/image235.jpeg"/><Relationship Id="rId630" Type="http://schemas.openxmlformats.org/officeDocument/2006/relationships/hyperlink" Target="http://www.tradegu.ru/index.php?view=detail&amp;id=18626&amp;option=com_joomgallery&amp;Itemid=157" TargetMode="External"/><Relationship Id="rId672" Type="http://schemas.openxmlformats.org/officeDocument/2006/relationships/hyperlink" Target="http://www.tradegu.ru/index.php?view=detail&amp;id=18652&amp;option=com_joomgallery&amp;Itemid=166" TargetMode="External"/><Relationship Id="rId728" Type="http://schemas.openxmlformats.org/officeDocument/2006/relationships/hyperlink" Target="http://www.tradegu.ru/index.php?view=detail&amp;id=19573&amp;option=com_joomgallery&amp;Itemid=165" TargetMode="External"/><Relationship Id="rId935" Type="http://schemas.openxmlformats.org/officeDocument/2006/relationships/image" Target="../media/image471.jpeg"/><Relationship Id="rId22" Type="http://schemas.openxmlformats.org/officeDocument/2006/relationships/image" Target="../media/image11.jpeg"/><Relationship Id="rId64" Type="http://schemas.openxmlformats.org/officeDocument/2006/relationships/image" Target="../media/image34.jpeg"/><Relationship Id="rId118" Type="http://schemas.openxmlformats.org/officeDocument/2006/relationships/image" Target="../media/image61.jpeg"/><Relationship Id="rId325" Type="http://schemas.openxmlformats.org/officeDocument/2006/relationships/image" Target="../media/image165.jpeg"/><Relationship Id="rId367" Type="http://schemas.openxmlformats.org/officeDocument/2006/relationships/image" Target="../media/image186.jpeg"/><Relationship Id="rId532" Type="http://schemas.openxmlformats.org/officeDocument/2006/relationships/image" Target="../media/image269.jpeg"/><Relationship Id="rId574" Type="http://schemas.openxmlformats.org/officeDocument/2006/relationships/hyperlink" Target="http://www.tradegu.ru/index.php?view=detail&amp;id=18559&amp;option=com_joomgallery&amp;Itemid=157" TargetMode="External"/><Relationship Id="rId977" Type="http://schemas.openxmlformats.org/officeDocument/2006/relationships/image" Target="../media/image492.jpeg"/><Relationship Id="rId171" Type="http://schemas.openxmlformats.org/officeDocument/2006/relationships/hyperlink" Target="http://www.tradegu.ru/index.php?view=detail&amp;id=3849&amp;option=com_joomgallery&amp;Itemid=186" TargetMode="External"/><Relationship Id="rId227" Type="http://schemas.openxmlformats.org/officeDocument/2006/relationships/hyperlink" Target="http://www.tradegu.ru/index.php?view=detail&amp;id=4263&amp;option=com_joomgallery&amp;Itemid=189" TargetMode="External"/><Relationship Id="rId781" Type="http://schemas.openxmlformats.org/officeDocument/2006/relationships/image" Target="../media/image394.jpeg"/><Relationship Id="rId837" Type="http://schemas.openxmlformats.org/officeDocument/2006/relationships/image" Target="../media/image422.jpeg"/><Relationship Id="rId879" Type="http://schemas.openxmlformats.org/officeDocument/2006/relationships/image" Target="../media/image443.jpeg"/><Relationship Id="rId1022" Type="http://schemas.openxmlformats.org/officeDocument/2006/relationships/hyperlink" Target="http://www.tradegu.ru/index.php?view=detail&amp;id=18605&amp;option=com_joomgallery&amp;Itemid=157" TargetMode="External"/><Relationship Id="rId269" Type="http://schemas.openxmlformats.org/officeDocument/2006/relationships/image" Target="../media/image137.jpeg"/><Relationship Id="rId434" Type="http://schemas.openxmlformats.org/officeDocument/2006/relationships/hyperlink" Target="http://www.tradegu.ru/index.php?view=detail&amp;id=16774&amp;option=com_joomgallery&amp;Itemid=150" TargetMode="External"/><Relationship Id="rId476" Type="http://schemas.openxmlformats.org/officeDocument/2006/relationships/hyperlink" Target="http://www.tradegu.ru/index.php?view=detail&amp;id=16901&amp;option=com_joomgallery&amp;Itemid=149" TargetMode="External"/><Relationship Id="rId641" Type="http://schemas.openxmlformats.org/officeDocument/2006/relationships/image" Target="../media/image324.jpeg"/><Relationship Id="rId683" Type="http://schemas.openxmlformats.org/officeDocument/2006/relationships/image" Target="../media/image345.jpeg"/><Relationship Id="rId739" Type="http://schemas.openxmlformats.org/officeDocument/2006/relationships/image" Target="../media/image373.jpeg"/><Relationship Id="rId890" Type="http://schemas.openxmlformats.org/officeDocument/2006/relationships/hyperlink" Target="http://www.tradegu.ru/index.php?view=detail&amp;id=19697&amp;option=com_joomgallery&amp;Itemid=165" TargetMode="External"/><Relationship Id="rId904" Type="http://schemas.openxmlformats.org/officeDocument/2006/relationships/hyperlink" Target="http://www.tradegu.ru/index.php?view=detail&amp;id=19704&amp;option=com_joomgallery&amp;Itemid=165" TargetMode="External"/><Relationship Id="rId33" Type="http://schemas.openxmlformats.org/officeDocument/2006/relationships/hyperlink" Target="http://tradegu.ru/index.php?view=detail&amp;id=7049&amp;option=com_joomgallery&amp;Itemid=165" TargetMode="External"/><Relationship Id="rId129" Type="http://schemas.openxmlformats.org/officeDocument/2006/relationships/hyperlink" Target="http://www.tradegu.ru/index.php?view=detail&amp;id=15925&amp;option=com_joomgallery&amp;Itemid=155" TargetMode="External"/><Relationship Id="rId280" Type="http://schemas.openxmlformats.org/officeDocument/2006/relationships/hyperlink" Target="http://www.tradegu.ru/index.php?view=detail&amp;id=16218&amp;option=com_joomgallery&amp;Itemid=159" TargetMode="External"/><Relationship Id="rId336" Type="http://schemas.openxmlformats.org/officeDocument/2006/relationships/hyperlink" Target="http://www.tradegu.ru/index.php?view=detail&amp;id=16466&amp;option=com_joomgallery&amp;Itemid=166" TargetMode="External"/><Relationship Id="rId501" Type="http://schemas.openxmlformats.org/officeDocument/2006/relationships/image" Target="../media/image253.jpeg"/><Relationship Id="rId543" Type="http://schemas.openxmlformats.org/officeDocument/2006/relationships/hyperlink" Target="http://www.tradegu.ru/index.php?view=detail&amp;id=17256&amp;option=com_joomgallery&amp;Itemid=141" TargetMode="External"/><Relationship Id="rId946" Type="http://schemas.openxmlformats.org/officeDocument/2006/relationships/hyperlink" Target="http://www.tradegu.ru/index.php?view=detail&amp;id=19822&amp;option=com_joomgallery&amp;Itemid=155" TargetMode="External"/><Relationship Id="rId988" Type="http://schemas.openxmlformats.org/officeDocument/2006/relationships/hyperlink" Target="http://www.tradegu.ru/index.php?view=detail&amp;id=19817&amp;option=com_joomgallery&amp;Itemid=195" TargetMode="External"/><Relationship Id="rId75" Type="http://schemas.openxmlformats.org/officeDocument/2006/relationships/hyperlink" Target="http://www.tradegu.ru/index.php?view=detail&amp;id=11499&amp;option=com_joomgallery&amp;Itemid=168" TargetMode="External"/><Relationship Id="rId140" Type="http://schemas.openxmlformats.org/officeDocument/2006/relationships/image" Target="../media/image72.jpeg"/><Relationship Id="rId182" Type="http://schemas.openxmlformats.org/officeDocument/2006/relationships/image" Target="../media/image93.jpeg"/><Relationship Id="rId378" Type="http://schemas.openxmlformats.org/officeDocument/2006/relationships/hyperlink" Target="http://www.tradegu.ru/index.php?view=detail&amp;id=16883&amp;option=com_joomgallery&amp;Itemid=149" TargetMode="External"/><Relationship Id="rId403" Type="http://schemas.openxmlformats.org/officeDocument/2006/relationships/image" Target="../media/image204.jpeg"/><Relationship Id="rId585" Type="http://schemas.openxmlformats.org/officeDocument/2006/relationships/image" Target="../media/image296.jpeg"/><Relationship Id="rId750" Type="http://schemas.openxmlformats.org/officeDocument/2006/relationships/hyperlink" Target="http://www.tradegu.ru/index.php?view=detail&amp;id=19589&amp;option=com_joomgallery&amp;Itemid=165" TargetMode="External"/><Relationship Id="rId792" Type="http://schemas.openxmlformats.org/officeDocument/2006/relationships/hyperlink" Target="http://www.tradegu.ru/index.php?view=detail&amp;id=19637&amp;option=com_joomgallery&amp;Itemid=171" TargetMode="External"/><Relationship Id="rId806" Type="http://schemas.openxmlformats.org/officeDocument/2006/relationships/hyperlink" Target="http://www.tradegu.ru/index.php?view=detail&amp;id=19645&amp;option=com_joomgallery&amp;Itemid=164" TargetMode="External"/><Relationship Id="rId848" Type="http://schemas.openxmlformats.org/officeDocument/2006/relationships/hyperlink" Target="http://www.tradegu.ru/index.php?view=detail&amp;id=19667&amp;option=com_joomgallery&amp;Itemid=166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21.jpeg"/><Relationship Id="rId445" Type="http://schemas.openxmlformats.org/officeDocument/2006/relationships/image" Target="../media/image225.jpeg"/><Relationship Id="rId487" Type="http://schemas.openxmlformats.org/officeDocument/2006/relationships/image" Target="../media/image246.jpeg"/><Relationship Id="rId610" Type="http://schemas.openxmlformats.org/officeDocument/2006/relationships/hyperlink" Target="http://www.tradegu.ru/index.php?view=detail&amp;id=18597&amp;option=com_joomgallery&amp;Itemid=157" TargetMode="External"/><Relationship Id="rId652" Type="http://schemas.openxmlformats.org/officeDocument/2006/relationships/hyperlink" Target="http://www.tradegu.ru/index.php?view=detail&amp;id=18638&amp;option=com_joomgallery&amp;Itemid=157" TargetMode="External"/><Relationship Id="rId694" Type="http://schemas.openxmlformats.org/officeDocument/2006/relationships/hyperlink" Target="http://www.tradegu.ru/index.php?view=detail&amp;id=18777&amp;option=com_joomgallery&amp;Itemid=149" TargetMode="External"/><Relationship Id="rId708" Type="http://schemas.openxmlformats.org/officeDocument/2006/relationships/hyperlink" Target="http://www.tradegu.ru/index.php?view=detail&amp;id=17239&amp;option=com_joomgallery&amp;Itemid=160" TargetMode="External"/><Relationship Id="rId915" Type="http://schemas.openxmlformats.org/officeDocument/2006/relationships/image" Target="../media/image461.jpeg"/><Relationship Id="rId291" Type="http://schemas.openxmlformats.org/officeDocument/2006/relationships/image" Target="../media/image148.jpeg"/><Relationship Id="rId305" Type="http://schemas.openxmlformats.org/officeDocument/2006/relationships/image" Target="../media/image155.jpeg"/><Relationship Id="rId347" Type="http://schemas.openxmlformats.org/officeDocument/2006/relationships/image" Target="../media/image176.jpeg"/><Relationship Id="rId512" Type="http://schemas.openxmlformats.org/officeDocument/2006/relationships/image" Target="../media/image259.jpeg"/><Relationship Id="rId957" Type="http://schemas.openxmlformats.org/officeDocument/2006/relationships/image" Target="../media/image482.jpeg"/><Relationship Id="rId999" Type="http://schemas.openxmlformats.org/officeDocument/2006/relationships/image" Target="../media/image503.jpeg"/><Relationship Id="rId44" Type="http://schemas.openxmlformats.org/officeDocument/2006/relationships/image" Target="../media/image22.jpeg"/><Relationship Id="rId86" Type="http://schemas.openxmlformats.org/officeDocument/2006/relationships/image" Target="../media/image45.jpeg"/><Relationship Id="rId151" Type="http://schemas.openxmlformats.org/officeDocument/2006/relationships/hyperlink" Target="http://www.tradegu.ru/index.php?view=detail&amp;id=3815&amp;option=com_joomgallery&amp;Itemid=187" TargetMode="External"/><Relationship Id="rId389" Type="http://schemas.openxmlformats.org/officeDocument/2006/relationships/image" Target="../media/image197.jpeg"/><Relationship Id="rId554" Type="http://schemas.openxmlformats.org/officeDocument/2006/relationships/image" Target="../media/image280.jpeg"/><Relationship Id="rId596" Type="http://schemas.openxmlformats.org/officeDocument/2006/relationships/hyperlink" Target="http://www.tradegu.ru/index.php?view=detail&amp;id=18581&amp;option=com_joomgallery&amp;Itemid=157" TargetMode="External"/><Relationship Id="rId761" Type="http://schemas.openxmlformats.org/officeDocument/2006/relationships/image" Target="../media/image384.jpeg"/><Relationship Id="rId817" Type="http://schemas.openxmlformats.org/officeDocument/2006/relationships/image" Target="../media/image412.jpeg"/><Relationship Id="rId859" Type="http://schemas.openxmlformats.org/officeDocument/2006/relationships/image" Target="../media/image433.jpeg"/><Relationship Id="rId1002" Type="http://schemas.openxmlformats.org/officeDocument/2006/relationships/hyperlink" Target="http://www.tradegu.ru/index.php?view=detail&amp;id=19815&amp;option=com_joomgallery&amp;Itemid=101" TargetMode="External"/><Relationship Id="rId193" Type="http://schemas.openxmlformats.org/officeDocument/2006/relationships/hyperlink" Target="http://www.tradegu.ru/index.php?view=detail&amp;id=3429&amp;option=com_joomgallery&amp;Itemid=187" TargetMode="External"/><Relationship Id="rId207" Type="http://schemas.openxmlformats.org/officeDocument/2006/relationships/hyperlink" Target="http://www.tradegu.ru/index.php?view=detail&amp;id=3847&amp;option=com_joomgallery&amp;Itemid=186" TargetMode="External"/><Relationship Id="rId249" Type="http://schemas.openxmlformats.org/officeDocument/2006/relationships/hyperlink" Target="http://www.tradegu.ru/index.php?view=detail&amp;id=4259&amp;option=com_joomgallery&amp;Itemid=189" TargetMode="External"/><Relationship Id="rId414" Type="http://schemas.openxmlformats.org/officeDocument/2006/relationships/hyperlink" Target="http://www.tradegu.ru/index.php?view=detail&amp;id=16851&amp;option=com_joomgallery&amp;Itemid=169" TargetMode="External"/><Relationship Id="rId456" Type="http://schemas.openxmlformats.org/officeDocument/2006/relationships/hyperlink" Target="http://www.tradegu.ru/index.php?view=detail&amp;id=16836&amp;option=com_joomgallery&amp;Itemid=158" TargetMode="External"/><Relationship Id="rId498" Type="http://schemas.openxmlformats.org/officeDocument/2006/relationships/hyperlink" Target="http://www.tradegu.ru/index.php?view=detail&amp;id=16967&amp;option=com_joomgallery&amp;Itemid=167" TargetMode="External"/><Relationship Id="rId621" Type="http://schemas.openxmlformats.org/officeDocument/2006/relationships/image" Target="../media/image314.jpeg"/><Relationship Id="rId663" Type="http://schemas.openxmlformats.org/officeDocument/2006/relationships/image" Target="../media/image335.jpeg"/><Relationship Id="rId870" Type="http://schemas.openxmlformats.org/officeDocument/2006/relationships/hyperlink" Target="http://www.tradegu.ru/index.php?view=detail&amp;id=19687&amp;option=com_joomgallery&amp;Itemid=165" TargetMode="External"/><Relationship Id="rId13" Type="http://schemas.openxmlformats.org/officeDocument/2006/relationships/hyperlink" Target="http://www.tradegu.ru/index.php?view=detail&amp;id=1352&amp;option=com_joomgallery&amp;Itemid=156" TargetMode="External"/><Relationship Id="rId109" Type="http://schemas.openxmlformats.org/officeDocument/2006/relationships/hyperlink" Target="http://www.tradegu.ru/index.php?view=detail&amp;id=11361&amp;option=com_joomgallery&amp;Itemid=147" TargetMode="External"/><Relationship Id="rId260" Type="http://schemas.openxmlformats.org/officeDocument/2006/relationships/image" Target="../media/image132.jpeg"/><Relationship Id="rId316" Type="http://schemas.openxmlformats.org/officeDocument/2006/relationships/hyperlink" Target="http://www.tradegu.ru/index.php?view=detail&amp;id=16259&amp;option=com_joomgallery&amp;Itemid=168" TargetMode="External"/><Relationship Id="rId523" Type="http://schemas.openxmlformats.org/officeDocument/2006/relationships/hyperlink" Target="http://www.tradegu.ru/index.php?view=detail&amp;id=17275&amp;option=com_joomgallery&amp;Itemid=141" TargetMode="External"/><Relationship Id="rId719" Type="http://schemas.openxmlformats.org/officeDocument/2006/relationships/image" Target="../media/image363.jpeg"/><Relationship Id="rId926" Type="http://schemas.openxmlformats.org/officeDocument/2006/relationships/hyperlink" Target="http://www.tradegu.ru/index.php?view=detail&amp;id=19715&amp;option=com_joomgallery&amp;Itemid=165" TargetMode="External"/><Relationship Id="rId968" Type="http://schemas.openxmlformats.org/officeDocument/2006/relationships/hyperlink" Target="http://www.tradegu.ru/index.php?view=detail&amp;id=19832&amp;option=com_joomgallery&amp;Itemid=165" TargetMode="External"/><Relationship Id="rId55" Type="http://schemas.openxmlformats.org/officeDocument/2006/relationships/image" Target="../media/image28.jpeg"/><Relationship Id="rId97" Type="http://schemas.openxmlformats.org/officeDocument/2006/relationships/hyperlink" Target="http://www.tradegu.ru/index.php?view=detail&amp;id=11402&amp;option=com_joomgallery&amp;Itemid=147" TargetMode="External"/><Relationship Id="rId120" Type="http://schemas.openxmlformats.org/officeDocument/2006/relationships/image" Target="../media/image62.jpeg"/><Relationship Id="rId358" Type="http://schemas.openxmlformats.org/officeDocument/2006/relationships/hyperlink" Target="http://www.tradegu.ru/index.php?view=detail&amp;id=10086&amp;option=com_joomgallery&amp;Itemid=149" TargetMode="External"/><Relationship Id="rId565" Type="http://schemas.openxmlformats.org/officeDocument/2006/relationships/image" Target="../media/image286.jpeg"/><Relationship Id="rId730" Type="http://schemas.openxmlformats.org/officeDocument/2006/relationships/hyperlink" Target="http://www.tradegu.ru/index.php?view=detail&amp;id=19574&amp;option=com_joomgallery&amp;Itemid=165" TargetMode="External"/><Relationship Id="rId772" Type="http://schemas.openxmlformats.org/officeDocument/2006/relationships/hyperlink" Target="http://www.tradegu.ru/index.php?view=detail&amp;id=19627&amp;option=com_joomgallery&amp;Itemid=163" TargetMode="External"/><Relationship Id="rId828" Type="http://schemas.openxmlformats.org/officeDocument/2006/relationships/hyperlink" Target="http://www.tradegu.ru/index.php?view=detail&amp;id=19658&amp;option=com_joomgallery&amp;Itemid=166" TargetMode="External"/><Relationship Id="rId1013" Type="http://schemas.openxmlformats.org/officeDocument/2006/relationships/image" Target="../media/image510.jpeg"/><Relationship Id="rId162" Type="http://schemas.openxmlformats.org/officeDocument/2006/relationships/image" Target="../media/image83.jpeg"/><Relationship Id="rId218" Type="http://schemas.openxmlformats.org/officeDocument/2006/relationships/image" Target="../media/image111.jpeg"/><Relationship Id="rId425" Type="http://schemas.openxmlformats.org/officeDocument/2006/relationships/image" Target="../media/image215.jpeg"/><Relationship Id="rId467" Type="http://schemas.openxmlformats.org/officeDocument/2006/relationships/image" Target="../media/image236.jpeg"/><Relationship Id="rId632" Type="http://schemas.openxmlformats.org/officeDocument/2006/relationships/hyperlink" Target="http://www.tradegu.ru/index.php?view=detail&amp;id=18627&amp;option=com_joomgallery&amp;Itemid=157" TargetMode="External"/><Relationship Id="rId271" Type="http://schemas.openxmlformats.org/officeDocument/2006/relationships/image" Target="../media/image138.jpeg"/><Relationship Id="rId674" Type="http://schemas.openxmlformats.org/officeDocument/2006/relationships/hyperlink" Target="http://www.tradegu.ru/index.php?view=detail&amp;id=18655&amp;option=com_joomgallery&amp;Itemid=166" TargetMode="External"/><Relationship Id="rId881" Type="http://schemas.openxmlformats.org/officeDocument/2006/relationships/image" Target="../media/image444.jpeg"/><Relationship Id="rId937" Type="http://schemas.openxmlformats.org/officeDocument/2006/relationships/image" Target="../media/image472.jpeg"/><Relationship Id="rId979" Type="http://schemas.openxmlformats.org/officeDocument/2006/relationships/image" Target="../media/image493.jpeg"/><Relationship Id="rId24" Type="http://schemas.openxmlformats.org/officeDocument/2006/relationships/image" Target="../media/image12.jpeg"/><Relationship Id="rId66" Type="http://schemas.openxmlformats.org/officeDocument/2006/relationships/image" Target="../media/image35.jpeg"/><Relationship Id="rId131" Type="http://schemas.openxmlformats.org/officeDocument/2006/relationships/hyperlink" Target="http://www.tradegu.ru/index.php?view=detail&amp;id=15926&amp;option=com_joomgallery&amp;Itemid=155" TargetMode="External"/><Relationship Id="rId327" Type="http://schemas.openxmlformats.org/officeDocument/2006/relationships/image" Target="../media/image166.jpeg"/><Relationship Id="rId369" Type="http://schemas.openxmlformats.org/officeDocument/2006/relationships/image" Target="../media/image187.jpeg"/><Relationship Id="rId534" Type="http://schemas.openxmlformats.org/officeDocument/2006/relationships/image" Target="../media/image270.jpeg"/><Relationship Id="rId576" Type="http://schemas.openxmlformats.org/officeDocument/2006/relationships/hyperlink" Target="http://www.tradegu.ru/index.php?view=detail&amp;id=18561&amp;option=com_joomgallery&amp;Itemid=157" TargetMode="External"/><Relationship Id="rId741" Type="http://schemas.openxmlformats.org/officeDocument/2006/relationships/image" Target="../media/image374.jpeg"/><Relationship Id="rId783" Type="http://schemas.openxmlformats.org/officeDocument/2006/relationships/image" Target="../media/image395.jpeg"/><Relationship Id="rId839" Type="http://schemas.openxmlformats.org/officeDocument/2006/relationships/image" Target="../media/image423.jpeg"/><Relationship Id="rId990" Type="http://schemas.openxmlformats.org/officeDocument/2006/relationships/hyperlink" Target="http://www.tradegu.ru/index.php?view=detail&amp;id=19820&amp;option=com_joomgallery&amp;Itemid=151" TargetMode="External"/><Relationship Id="rId173" Type="http://schemas.openxmlformats.org/officeDocument/2006/relationships/hyperlink" Target="http://www.tradegu.ru/index.php?view=detail&amp;id=3851&amp;option=com_joomgallery&amp;Itemid=186" TargetMode="External"/><Relationship Id="rId229" Type="http://schemas.openxmlformats.org/officeDocument/2006/relationships/hyperlink" Target="http://www.tradegu.ru/index.php?view=detail&amp;id=4260&amp;option=com_joomgallery&amp;Itemid=189" TargetMode="External"/><Relationship Id="rId380" Type="http://schemas.openxmlformats.org/officeDocument/2006/relationships/hyperlink" Target="http://www.tradegu.ru/index.php?view=detail&amp;id=16884&amp;option=com_joomgallery&amp;Itemid=149" TargetMode="External"/><Relationship Id="rId436" Type="http://schemas.openxmlformats.org/officeDocument/2006/relationships/hyperlink" Target="http://www.tradegu.ru/index.php?view=detail&amp;id=16775&amp;option=com_joomgallery&amp;Itemid=150" TargetMode="External"/><Relationship Id="rId601" Type="http://schemas.openxmlformats.org/officeDocument/2006/relationships/image" Target="../media/image304.jpeg"/><Relationship Id="rId643" Type="http://schemas.openxmlformats.org/officeDocument/2006/relationships/image" Target="../media/image325.jpeg"/><Relationship Id="rId1024" Type="http://schemas.openxmlformats.org/officeDocument/2006/relationships/hyperlink" Target="http://www.tradegu.ru/index.php?view=detail&amp;id=19942&amp;option=com_joomgallery&amp;Itemid=166" TargetMode="External"/><Relationship Id="rId240" Type="http://schemas.openxmlformats.org/officeDocument/2006/relationships/image" Target="../media/image122.jpeg"/><Relationship Id="rId478" Type="http://schemas.openxmlformats.org/officeDocument/2006/relationships/hyperlink" Target="http://www.tradegu.ru/index.php?view=detail&amp;id=16902&amp;option=com_joomgallery&amp;Itemid=149" TargetMode="External"/><Relationship Id="rId685" Type="http://schemas.openxmlformats.org/officeDocument/2006/relationships/image" Target="../media/image346.jpeg"/><Relationship Id="rId850" Type="http://schemas.openxmlformats.org/officeDocument/2006/relationships/hyperlink" Target="http://www.tradegu.ru/index.php?view=detail&amp;id=19669&amp;option=com_joomgallery&amp;Itemid=166" TargetMode="External"/><Relationship Id="rId892" Type="http://schemas.openxmlformats.org/officeDocument/2006/relationships/hyperlink" Target="http://www.tradegu.ru/index.php?view=detail&amp;id=19698&amp;option=com_joomgallery&amp;Itemid=165" TargetMode="External"/><Relationship Id="rId906" Type="http://schemas.openxmlformats.org/officeDocument/2006/relationships/hyperlink" Target="http://www.tradegu.ru/index.php?view=detail&amp;id=19705&amp;option=com_joomgallery&amp;Itemid=165" TargetMode="External"/><Relationship Id="rId948" Type="http://schemas.openxmlformats.org/officeDocument/2006/relationships/hyperlink" Target="http://www.tradegu.ru/index.php?view=detail&amp;id=19823&amp;option=com_joomgallery&amp;Itemid=155" TargetMode="External"/><Relationship Id="rId35" Type="http://schemas.openxmlformats.org/officeDocument/2006/relationships/hyperlink" Target="http://tradegu.ru/index.php?view=detail&amp;id=7053&amp;option=com_joomgallery&amp;Itemid=165" TargetMode="External"/><Relationship Id="rId77" Type="http://schemas.openxmlformats.org/officeDocument/2006/relationships/hyperlink" Target="http://www.tradegu.ru/index.php?view=detail&amp;id=11502&amp;option=com_joomgallery&amp;Itemid=168" TargetMode="External"/><Relationship Id="rId100" Type="http://schemas.openxmlformats.org/officeDocument/2006/relationships/image" Target="../media/image52.jpeg"/><Relationship Id="rId282" Type="http://schemas.openxmlformats.org/officeDocument/2006/relationships/hyperlink" Target="http://www.tradegu.ru/index.php?view=detail&amp;id=16220&amp;option=com_joomgallery&amp;Itemid=159" TargetMode="External"/><Relationship Id="rId338" Type="http://schemas.openxmlformats.org/officeDocument/2006/relationships/hyperlink" Target="http://www.tradegu.ru/index.php?view=detail&amp;id=16469&amp;option=com_joomgallery&amp;Itemid=166" TargetMode="External"/><Relationship Id="rId503" Type="http://schemas.openxmlformats.org/officeDocument/2006/relationships/image" Target="../media/image254.jpeg"/><Relationship Id="rId545" Type="http://schemas.openxmlformats.org/officeDocument/2006/relationships/hyperlink" Target="http://www.tradegu.ru/index.php?view=detail&amp;id=17257&amp;option=com_joomgallery&amp;Itemid=141" TargetMode="External"/><Relationship Id="rId587" Type="http://schemas.openxmlformats.org/officeDocument/2006/relationships/image" Target="../media/image297.jpeg"/><Relationship Id="rId710" Type="http://schemas.openxmlformats.org/officeDocument/2006/relationships/hyperlink" Target="http://www.tradegu.ru/index.php?view=detail&amp;id=19429&amp;option=com_joomgallery&amp;Itemid=158" TargetMode="External"/><Relationship Id="rId752" Type="http://schemas.openxmlformats.org/officeDocument/2006/relationships/hyperlink" Target="http://www.tradegu.ru/index.php?view=detail&amp;id=19590&amp;option=com_joomgallery&amp;Itemid=165" TargetMode="External"/><Relationship Id="rId808" Type="http://schemas.openxmlformats.org/officeDocument/2006/relationships/hyperlink" Target="http://www.tradegu.ru/index.php?view=detail&amp;id=19644&amp;option=com_joomgallery&amp;Itemid=164" TargetMode="External"/><Relationship Id="rId8" Type="http://schemas.openxmlformats.org/officeDocument/2006/relationships/image" Target="../media/image4.jpeg"/><Relationship Id="rId142" Type="http://schemas.openxmlformats.org/officeDocument/2006/relationships/image" Target="../media/image73.jpeg"/><Relationship Id="rId184" Type="http://schemas.openxmlformats.org/officeDocument/2006/relationships/image" Target="../media/image94.jpeg"/><Relationship Id="rId391" Type="http://schemas.openxmlformats.org/officeDocument/2006/relationships/image" Target="../media/image198.jpeg"/><Relationship Id="rId405" Type="http://schemas.openxmlformats.org/officeDocument/2006/relationships/image" Target="../media/image205.jpeg"/><Relationship Id="rId447" Type="http://schemas.openxmlformats.org/officeDocument/2006/relationships/image" Target="../media/image226.jpeg"/><Relationship Id="rId612" Type="http://schemas.openxmlformats.org/officeDocument/2006/relationships/hyperlink" Target="http://www.tradegu.ru/index.php?view=detail&amp;id=18598&amp;option=com_joomgallery&amp;Itemid=157" TargetMode="External"/><Relationship Id="rId794" Type="http://schemas.openxmlformats.org/officeDocument/2006/relationships/hyperlink" Target="http://www.tradegu.ru/index.php?view=detail&amp;id=19638&amp;option=com_joomgallery&amp;Itemid=171" TargetMode="External"/><Relationship Id="rId251" Type="http://schemas.openxmlformats.org/officeDocument/2006/relationships/hyperlink" Target="http://www.tradegu.ru/index.php?view=detail&amp;id=4275&amp;option=com_joomgallery&amp;Itemid=189" TargetMode="External"/><Relationship Id="rId489" Type="http://schemas.openxmlformats.org/officeDocument/2006/relationships/image" Target="../media/image247.jpeg"/><Relationship Id="rId654" Type="http://schemas.openxmlformats.org/officeDocument/2006/relationships/hyperlink" Target="http://www.tradegu.ru/index.php?view=detail&amp;id=18643&amp;option=com_joomgallery&amp;Itemid=157" TargetMode="External"/><Relationship Id="rId696" Type="http://schemas.openxmlformats.org/officeDocument/2006/relationships/hyperlink" Target="http://www.tradegu.ru/index.php?view=detail&amp;id=18778&amp;option=com_joomgallery&amp;Itemid=149" TargetMode="External"/><Relationship Id="rId861" Type="http://schemas.openxmlformats.org/officeDocument/2006/relationships/image" Target="../media/image434.jpeg"/><Relationship Id="rId917" Type="http://schemas.openxmlformats.org/officeDocument/2006/relationships/image" Target="../media/image462.jpeg"/><Relationship Id="rId959" Type="http://schemas.openxmlformats.org/officeDocument/2006/relationships/image" Target="../media/image483.jpeg"/><Relationship Id="rId46" Type="http://schemas.openxmlformats.org/officeDocument/2006/relationships/image" Target="../media/image23.jpeg"/><Relationship Id="rId293" Type="http://schemas.openxmlformats.org/officeDocument/2006/relationships/image" Target="../media/image149.jpeg"/><Relationship Id="rId307" Type="http://schemas.openxmlformats.org/officeDocument/2006/relationships/image" Target="../media/image156.jpeg"/><Relationship Id="rId349" Type="http://schemas.openxmlformats.org/officeDocument/2006/relationships/image" Target="../media/image177.jpeg"/><Relationship Id="rId514" Type="http://schemas.openxmlformats.org/officeDocument/2006/relationships/image" Target="../media/image260.jpeg"/><Relationship Id="rId556" Type="http://schemas.openxmlformats.org/officeDocument/2006/relationships/image" Target="../media/image281.jpeg"/><Relationship Id="rId721" Type="http://schemas.openxmlformats.org/officeDocument/2006/relationships/image" Target="../media/image364.jpeg"/><Relationship Id="rId763" Type="http://schemas.openxmlformats.org/officeDocument/2006/relationships/image" Target="../media/image385.jpeg"/><Relationship Id="rId88" Type="http://schemas.openxmlformats.org/officeDocument/2006/relationships/image" Target="../media/image46.jpeg"/><Relationship Id="rId111" Type="http://schemas.openxmlformats.org/officeDocument/2006/relationships/hyperlink" Target="http://www.tradegu.ru/index.php?view=detail&amp;id=11362&amp;option=com_joomgallery&amp;Itemid=147" TargetMode="External"/><Relationship Id="rId153" Type="http://schemas.openxmlformats.org/officeDocument/2006/relationships/hyperlink" Target="http://www.tradegu.ru/index.php?view=detail&amp;id=3816&amp;option=com_joomgallery&amp;Itemid=187" TargetMode="External"/><Relationship Id="rId195" Type="http://schemas.openxmlformats.org/officeDocument/2006/relationships/hyperlink" Target="http://www.tradegu.ru/index.php?view=detail&amp;id=3814&amp;option=com_joomgallery&amp;Itemid=187" TargetMode="External"/><Relationship Id="rId209" Type="http://schemas.openxmlformats.org/officeDocument/2006/relationships/hyperlink" Target="http://www.tradegu.ru/index.php?view=detail&amp;id=3850&amp;option=com_joomgallery&amp;Itemid=186" TargetMode="External"/><Relationship Id="rId360" Type="http://schemas.openxmlformats.org/officeDocument/2006/relationships/hyperlink" Target="http://www.tradegu.ru/index.php?view=detail&amp;id=16873&amp;option=com_joomgallery&amp;Itemid=149" TargetMode="External"/><Relationship Id="rId416" Type="http://schemas.openxmlformats.org/officeDocument/2006/relationships/hyperlink" Target="http://www.tradegu.ru/index.php?view=detail&amp;id=16852&amp;option=com_joomgallery&amp;Itemid=169" TargetMode="External"/><Relationship Id="rId598" Type="http://schemas.openxmlformats.org/officeDocument/2006/relationships/hyperlink" Target="http://www.tradegu.ru/index.php?view=detail&amp;id=18583&amp;option=com_joomgallery&amp;Itemid=157" TargetMode="External"/><Relationship Id="rId819" Type="http://schemas.openxmlformats.org/officeDocument/2006/relationships/image" Target="../media/image413.jpeg"/><Relationship Id="rId970" Type="http://schemas.openxmlformats.org/officeDocument/2006/relationships/hyperlink" Target="http://www.tradegu.ru/index.php?view=detail&amp;id=19833&amp;option=com_joomgallery&amp;Itemid=165" TargetMode="External"/><Relationship Id="rId1004" Type="http://schemas.openxmlformats.org/officeDocument/2006/relationships/hyperlink" Target="http://www.tradegu.ru/index.php?view=detail&amp;id=19816&amp;option=com_joomgallery&amp;Itemid=101" TargetMode="External"/><Relationship Id="rId220" Type="http://schemas.openxmlformats.org/officeDocument/2006/relationships/image" Target="../media/image112.jpeg"/><Relationship Id="rId458" Type="http://schemas.openxmlformats.org/officeDocument/2006/relationships/hyperlink" Target="http://www.tradegu.ru/index.php?view=detail&amp;id=16840&amp;option=com_joomgallery&amp;Itemid=158" TargetMode="External"/><Relationship Id="rId623" Type="http://schemas.openxmlformats.org/officeDocument/2006/relationships/image" Target="../media/image315.jpeg"/><Relationship Id="rId665" Type="http://schemas.openxmlformats.org/officeDocument/2006/relationships/image" Target="../media/image336.jpeg"/><Relationship Id="rId830" Type="http://schemas.openxmlformats.org/officeDocument/2006/relationships/hyperlink" Target="http://www.tradegu.ru/index.php?view=detail&amp;id=19659&amp;option=com_joomgallery&amp;Itemid=166" TargetMode="External"/><Relationship Id="rId872" Type="http://schemas.openxmlformats.org/officeDocument/2006/relationships/hyperlink" Target="http://www.tradegu.ru/index.php?view=detail&amp;id=19688&amp;option=com_joomgallery&amp;Itemid=165" TargetMode="External"/><Relationship Id="rId928" Type="http://schemas.openxmlformats.org/officeDocument/2006/relationships/hyperlink" Target="http://www.tradegu.ru/index.php?view=detail&amp;id=19716&amp;option=com_joomgallery&amp;Itemid=165" TargetMode="External"/><Relationship Id="rId15" Type="http://schemas.openxmlformats.org/officeDocument/2006/relationships/hyperlink" Target="http://www.tradegu.ru/index.php?view=detail&amp;id=6859&amp;option=com_joomgallery&amp;Itemid=184" TargetMode="External"/><Relationship Id="rId57" Type="http://schemas.openxmlformats.org/officeDocument/2006/relationships/image" Target="../media/image30.jpeg"/><Relationship Id="rId262" Type="http://schemas.openxmlformats.org/officeDocument/2006/relationships/image" Target="../media/image133.jpeg"/><Relationship Id="rId318" Type="http://schemas.openxmlformats.org/officeDocument/2006/relationships/hyperlink" Target="http://www.tradegu.ru/index.php?view=detail&amp;id=16261&amp;option=com_joomgallery&amp;Itemid=168" TargetMode="External"/><Relationship Id="rId525" Type="http://schemas.openxmlformats.org/officeDocument/2006/relationships/hyperlink" Target="http://www.tradegu.ru/index.php?view=detail&amp;id=17274&amp;option=com_joomgallery&amp;Itemid=141" TargetMode="External"/><Relationship Id="rId567" Type="http://schemas.openxmlformats.org/officeDocument/2006/relationships/image" Target="../media/image287.jpeg"/><Relationship Id="rId732" Type="http://schemas.openxmlformats.org/officeDocument/2006/relationships/hyperlink" Target="http://www.tradegu.ru/index.php?view=detail&amp;id=19575&amp;option=com_joomgallery&amp;Itemid=165" TargetMode="External"/><Relationship Id="rId99" Type="http://schemas.openxmlformats.org/officeDocument/2006/relationships/hyperlink" Target="http://www.tradegu.ru/index.php?view=detail&amp;id=11403&amp;option=com_joomgallery&amp;Itemid=147" TargetMode="External"/><Relationship Id="rId122" Type="http://schemas.openxmlformats.org/officeDocument/2006/relationships/image" Target="../media/image63.jpeg"/><Relationship Id="rId164" Type="http://schemas.openxmlformats.org/officeDocument/2006/relationships/image" Target="../media/image84.jpeg"/><Relationship Id="rId371" Type="http://schemas.openxmlformats.org/officeDocument/2006/relationships/image" Target="../media/image188.jpeg"/><Relationship Id="rId774" Type="http://schemas.openxmlformats.org/officeDocument/2006/relationships/hyperlink" Target="http://www.tradegu.ru/index.php?view=detail&amp;id=19628&amp;option=com_joomgallery&amp;Itemid=163" TargetMode="External"/><Relationship Id="rId981" Type="http://schemas.openxmlformats.org/officeDocument/2006/relationships/image" Target="../media/image494.jpeg"/><Relationship Id="rId1015" Type="http://schemas.openxmlformats.org/officeDocument/2006/relationships/image" Target="../media/image511.png"/><Relationship Id="rId427" Type="http://schemas.openxmlformats.org/officeDocument/2006/relationships/image" Target="../media/image216.jpeg"/><Relationship Id="rId469" Type="http://schemas.openxmlformats.org/officeDocument/2006/relationships/image" Target="../media/image237.jpeg"/><Relationship Id="rId634" Type="http://schemas.openxmlformats.org/officeDocument/2006/relationships/hyperlink" Target="http://www.tradegu.ru/index.php?view=detail&amp;id=18628&amp;option=com_joomgallery&amp;Itemid=157" TargetMode="External"/><Relationship Id="rId676" Type="http://schemas.openxmlformats.org/officeDocument/2006/relationships/hyperlink" Target="http://www.tradegu.ru/index.php?view=detail&amp;id=18656&amp;option=com_joomgallery&amp;Itemid=166" TargetMode="External"/><Relationship Id="rId841" Type="http://schemas.openxmlformats.org/officeDocument/2006/relationships/image" Target="../media/image424.jpeg"/><Relationship Id="rId883" Type="http://schemas.openxmlformats.org/officeDocument/2006/relationships/image" Target="../media/image445.jpeg"/><Relationship Id="rId26" Type="http://schemas.openxmlformats.org/officeDocument/2006/relationships/image" Target="../media/image13.jpeg"/><Relationship Id="rId231" Type="http://schemas.openxmlformats.org/officeDocument/2006/relationships/hyperlink" Target="http://www.tradegu.ru/index.php?view=detail&amp;id=4266&amp;option=com_joomgallery&amp;Itemid=189" TargetMode="External"/><Relationship Id="rId273" Type="http://schemas.openxmlformats.org/officeDocument/2006/relationships/image" Target="../media/image139.jpeg"/><Relationship Id="rId329" Type="http://schemas.openxmlformats.org/officeDocument/2006/relationships/image" Target="../media/image167.jpeg"/><Relationship Id="rId480" Type="http://schemas.openxmlformats.org/officeDocument/2006/relationships/hyperlink" Target="http://www.tradegu.ru/index.php?view=detail&amp;id=16893&amp;option=com_joomgallery&amp;Itemid=169" TargetMode="External"/><Relationship Id="rId536" Type="http://schemas.openxmlformats.org/officeDocument/2006/relationships/image" Target="../media/image271.jpeg"/><Relationship Id="rId701" Type="http://schemas.openxmlformats.org/officeDocument/2006/relationships/image" Target="../media/image354.jpeg"/><Relationship Id="rId939" Type="http://schemas.openxmlformats.org/officeDocument/2006/relationships/image" Target="../media/image473.jpeg"/><Relationship Id="rId68" Type="http://schemas.openxmlformats.org/officeDocument/2006/relationships/image" Target="../media/image36.jpeg"/><Relationship Id="rId133" Type="http://schemas.openxmlformats.org/officeDocument/2006/relationships/hyperlink" Target="http://www.tradegu.ru/index.php?view=detail&amp;id=15927&amp;option=com_joomgallery&amp;Itemid=155" TargetMode="External"/><Relationship Id="rId175" Type="http://schemas.openxmlformats.org/officeDocument/2006/relationships/hyperlink" Target="http://www.tradegu.ru/index.php?view=detail&amp;id=3840&amp;option=com_joomgallery&amp;Itemid=186" TargetMode="External"/><Relationship Id="rId340" Type="http://schemas.openxmlformats.org/officeDocument/2006/relationships/hyperlink" Target="http://www.tradegu.ru/index.php?view=detail&amp;id=16489&amp;option=com_joomgallery&amp;Itemid=166" TargetMode="External"/><Relationship Id="rId578" Type="http://schemas.openxmlformats.org/officeDocument/2006/relationships/hyperlink" Target="http://www.tradegu.ru/index.php?view=detail&amp;id=18562&amp;option=com_joomgallery&amp;Itemid=157" TargetMode="External"/><Relationship Id="rId743" Type="http://schemas.openxmlformats.org/officeDocument/2006/relationships/image" Target="../media/image375.jpeg"/><Relationship Id="rId785" Type="http://schemas.openxmlformats.org/officeDocument/2006/relationships/image" Target="../media/image396.jpeg"/><Relationship Id="rId950" Type="http://schemas.openxmlformats.org/officeDocument/2006/relationships/hyperlink" Target="http://www.tradegu.ru/index.php?view=detail&amp;id=19814&amp;option=com_joomgallery&amp;Itemid=173" TargetMode="External"/><Relationship Id="rId992" Type="http://schemas.openxmlformats.org/officeDocument/2006/relationships/hyperlink" Target="http://www.tradegu.ru/index.php?view=detail&amp;id=19821&amp;option=com_joomgallery&amp;Itemid=151" TargetMode="External"/><Relationship Id="rId1026" Type="http://schemas.openxmlformats.org/officeDocument/2006/relationships/hyperlink" Target="http://www.tradegu.ru/index.php?view=detail&amp;id=19941&amp;option=com_joomgallery&amp;Itemid=166" TargetMode="External"/><Relationship Id="rId200" Type="http://schemas.openxmlformats.org/officeDocument/2006/relationships/image" Target="../media/image102.jpeg"/><Relationship Id="rId382" Type="http://schemas.openxmlformats.org/officeDocument/2006/relationships/hyperlink" Target="http://www.tradegu.ru/index.php?view=detail&amp;id=16885&amp;option=com_joomgallery&amp;Itemid=149" TargetMode="External"/><Relationship Id="rId438" Type="http://schemas.openxmlformats.org/officeDocument/2006/relationships/hyperlink" Target="http://www.tradegu.ru/index.php?view=detail&amp;id=16776&amp;option=com_joomgallery&amp;Itemid=150" TargetMode="External"/><Relationship Id="rId603" Type="http://schemas.openxmlformats.org/officeDocument/2006/relationships/image" Target="../media/image305.jpeg"/><Relationship Id="rId645" Type="http://schemas.openxmlformats.org/officeDocument/2006/relationships/image" Target="../media/image326.jpeg"/><Relationship Id="rId687" Type="http://schemas.openxmlformats.org/officeDocument/2006/relationships/image" Target="../media/image347.jpeg"/><Relationship Id="rId810" Type="http://schemas.openxmlformats.org/officeDocument/2006/relationships/hyperlink" Target="http://www.tradegu.ru/index.php?view=detail&amp;id=19646&amp;option=com_joomgallery&amp;Itemid=164" TargetMode="External"/><Relationship Id="rId852" Type="http://schemas.openxmlformats.org/officeDocument/2006/relationships/hyperlink" Target="http://www.tradegu.ru/index.php?view=detail&amp;id=19670&amp;option=com_joomgallery&amp;Itemid=166" TargetMode="External"/><Relationship Id="rId908" Type="http://schemas.openxmlformats.org/officeDocument/2006/relationships/hyperlink" Target="http://www.tradegu.ru/index.php?view=detail&amp;id=19706&amp;option=com_joomgallery&amp;Itemid=165" TargetMode="External"/><Relationship Id="rId242" Type="http://schemas.openxmlformats.org/officeDocument/2006/relationships/image" Target="../media/image123.jpeg"/><Relationship Id="rId284" Type="http://schemas.openxmlformats.org/officeDocument/2006/relationships/hyperlink" Target="http://www.tradegu.ru/index.php?view=detail&amp;id=16221&amp;option=com_joomgallery&amp;Itemid=159" TargetMode="External"/><Relationship Id="rId491" Type="http://schemas.openxmlformats.org/officeDocument/2006/relationships/image" Target="../media/image248.jpeg"/><Relationship Id="rId505" Type="http://schemas.openxmlformats.org/officeDocument/2006/relationships/image" Target="../media/image255.jpeg"/><Relationship Id="rId712" Type="http://schemas.openxmlformats.org/officeDocument/2006/relationships/hyperlink" Target="http://www.tradegu.ru/index.php?view=detail&amp;id=19430&amp;option=com_joomgallery&amp;Itemid=158" TargetMode="External"/><Relationship Id="rId894" Type="http://schemas.openxmlformats.org/officeDocument/2006/relationships/hyperlink" Target="http://www.tradegu.ru/index.php?view=detail&amp;id=19699&amp;option=com_joomgallery&amp;Itemid=165" TargetMode="External"/><Relationship Id="rId37" Type="http://schemas.openxmlformats.org/officeDocument/2006/relationships/hyperlink" Target="http://tradegu.ru/index.php?view=detail&amp;id=7966&amp;option=com_joomgallery&amp;Itemid=165" TargetMode="External"/><Relationship Id="rId79" Type="http://schemas.openxmlformats.org/officeDocument/2006/relationships/hyperlink" Target="http://www.tradegu.ru/index.php?view=detail&amp;id=11501&amp;option=com_joomgallery&amp;Itemid=168" TargetMode="External"/><Relationship Id="rId102" Type="http://schemas.openxmlformats.org/officeDocument/2006/relationships/image" Target="../media/image53.jpeg"/><Relationship Id="rId144" Type="http://schemas.openxmlformats.org/officeDocument/2006/relationships/image" Target="../media/image74.jpeg"/><Relationship Id="rId547" Type="http://schemas.openxmlformats.org/officeDocument/2006/relationships/hyperlink" Target="http://www.tradegu.ru/index.php?view=detail&amp;id=17258&amp;option=com_joomgallery&amp;Itemid=141" TargetMode="External"/><Relationship Id="rId589" Type="http://schemas.openxmlformats.org/officeDocument/2006/relationships/image" Target="../media/image298.jpeg"/><Relationship Id="rId754" Type="http://schemas.openxmlformats.org/officeDocument/2006/relationships/hyperlink" Target="http://www.tradegu.ru/index.php?view=detail&amp;id=19566&amp;option=com_joomgallery&amp;Itemid=165" TargetMode="External"/><Relationship Id="rId796" Type="http://schemas.openxmlformats.org/officeDocument/2006/relationships/hyperlink" Target="http://www.tradegu.ru/index.php?view=detail&amp;id=19639&amp;option=com_joomgallery&amp;Itemid=171" TargetMode="External"/><Relationship Id="rId961" Type="http://schemas.openxmlformats.org/officeDocument/2006/relationships/image" Target="../media/image484.jpeg"/><Relationship Id="rId90" Type="http://schemas.openxmlformats.org/officeDocument/2006/relationships/image" Target="../media/image47.jpeg"/><Relationship Id="rId186" Type="http://schemas.openxmlformats.org/officeDocument/2006/relationships/image" Target="../media/image95.jpeg"/><Relationship Id="rId351" Type="http://schemas.openxmlformats.org/officeDocument/2006/relationships/image" Target="../media/image178.jpeg"/><Relationship Id="rId393" Type="http://schemas.openxmlformats.org/officeDocument/2006/relationships/image" Target="../media/image199.jpeg"/><Relationship Id="rId407" Type="http://schemas.openxmlformats.org/officeDocument/2006/relationships/image" Target="../media/image206.jpeg"/><Relationship Id="rId449" Type="http://schemas.openxmlformats.org/officeDocument/2006/relationships/image" Target="../media/image227.jpeg"/><Relationship Id="rId614" Type="http://schemas.openxmlformats.org/officeDocument/2006/relationships/hyperlink" Target="http://www.tradegu.ru/index.php?view=detail&amp;id=18602&amp;option=com_joomgallery&amp;Itemid=157" TargetMode="External"/><Relationship Id="rId656" Type="http://schemas.openxmlformats.org/officeDocument/2006/relationships/hyperlink" Target="http://www.tradegu.ru/index.php?view=detail&amp;id=18644&amp;option=com_joomgallery&amp;Itemid=157" TargetMode="External"/><Relationship Id="rId821" Type="http://schemas.openxmlformats.org/officeDocument/2006/relationships/image" Target="../media/image414.jpeg"/><Relationship Id="rId863" Type="http://schemas.openxmlformats.org/officeDocument/2006/relationships/image" Target="../media/image435.jpeg"/><Relationship Id="rId211" Type="http://schemas.openxmlformats.org/officeDocument/2006/relationships/hyperlink" Target="http://www.tradegu.ru/index.php?view=detail&amp;id=3853&amp;option=com_joomgallery&amp;Itemid=186" TargetMode="External"/><Relationship Id="rId253" Type="http://schemas.openxmlformats.org/officeDocument/2006/relationships/hyperlink" Target="http://www.tradegu.ru/index.php?view=detail&amp;id=4262&amp;option=com_joomgallery&amp;Itemid=189" TargetMode="External"/><Relationship Id="rId295" Type="http://schemas.openxmlformats.org/officeDocument/2006/relationships/image" Target="../media/image150.jpeg"/><Relationship Id="rId309" Type="http://schemas.openxmlformats.org/officeDocument/2006/relationships/image" Target="../media/image157.jpeg"/><Relationship Id="rId460" Type="http://schemas.openxmlformats.org/officeDocument/2006/relationships/hyperlink" Target="http://www.tradegu.ru/index.php?view=detail&amp;id=16806&amp;option=com_joomgallery&amp;Itemid=160" TargetMode="External"/><Relationship Id="rId516" Type="http://schemas.openxmlformats.org/officeDocument/2006/relationships/image" Target="../media/image261.jpeg"/><Relationship Id="rId698" Type="http://schemas.openxmlformats.org/officeDocument/2006/relationships/hyperlink" Target="http://www.tradegu.ru/index.php?view=detail&amp;id=18779&amp;option=com_joomgallery&amp;Itemid=149" TargetMode="External"/><Relationship Id="rId919" Type="http://schemas.openxmlformats.org/officeDocument/2006/relationships/image" Target="../media/image463.jpeg"/><Relationship Id="rId48" Type="http://schemas.openxmlformats.org/officeDocument/2006/relationships/image" Target="../media/image24.jpeg"/><Relationship Id="rId113" Type="http://schemas.openxmlformats.org/officeDocument/2006/relationships/hyperlink" Target="http://www.tradegu.ru/index.php?view=detail&amp;id=11363&amp;option=com_joomgallery&amp;Itemid=147" TargetMode="External"/><Relationship Id="rId320" Type="http://schemas.openxmlformats.org/officeDocument/2006/relationships/hyperlink" Target="http://www.tradegu.ru/index.php?view=detail&amp;id=16263&amp;option=com_joomgallery&amp;Itemid=168" TargetMode="External"/><Relationship Id="rId558" Type="http://schemas.openxmlformats.org/officeDocument/2006/relationships/image" Target="../media/image282.jpeg"/><Relationship Id="rId723" Type="http://schemas.openxmlformats.org/officeDocument/2006/relationships/image" Target="../media/image365.jpeg"/><Relationship Id="rId765" Type="http://schemas.openxmlformats.org/officeDocument/2006/relationships/image" Target="../media/image386.jpeg"/><Relationship Id="rId930" Type="http://schemas.openxmlformats.org/officeDocument/2006/relationships/hyperlink" Target="http://www.tradegu.ru/index.php?view=detail&amp;id=19717&amp;option=com_joomgallery&amp;Itemid=165" TargetMode="External"/><Relationship Id="rId972" Type="http://schemas.openxmlformats.org/officeDocument/2006/relationships/hyperlink" Target="http://www.tradegu.ru/index.php?view=detail&amp;id=19834&amp;option=com_joomgallery&amp;Itemid=165" TargetMode="External"/><Relationship Id="rId1006" Type="http://schemas.openxmlformats.org/officeDocument/2006/relationships/hyperlink" Target="http://www.tradegu.ru/index.php?view=detail&amp;id=19819&amp;option=com_joomgallery&amp;Itemid=166" TargetMode="External"/><Relationship Id="rId155" Type="http://schemas.openxmlformats.org/officeDocument/2006/relationships/hyperlink" Target="http://www.tradegu.ru/index.php?view=detail&amp;id=3818&amp;option=com_joomgallery&amp;Itemid=187" TargetMode="External"/><Relationship Id="rId197" Type="http://schemas.openxmlformats.org/officeDocument/2006/relationships/hyperlink" Target="http://www.tradegu.ru/index.php?view=detail&amp;id=3819&amp;option=com_joomgallery&amp;Itemid=187" TargetMode="External"/><Relationship Id="rId362" Type="http://schemas.openxmlformats.org/officeDocument/2006/relationships/hyperlink" Target="http://www.tradegu.ru/index.php?view=detail&amp;id=16890&amp;option=com_joomgallery&amp;Itemid=149" TargetMode="External"/><Relationship Id="rId418" Type="http://schemas.openxmlformats.org/officeDocument/2006/relationships/hyperlink" Target="http://www.tradegu.ru/index.php?view=detail&amp;id=16764&amp;option=com_joomgallery&amp;Itemid=150" TargetMode="External"/><Relationship Id="rId625" Type="http://schemas.openxmlformats.org/officeDocument/2006/relationships/image" Target="../media/image316.jpeg"/><Relationship Id="rId832" Type="http://schemas.openxmlformats.org/officeDocument/2006/relationships/hyperlink" Target="http://www.tradegu.ru/index.php?view=detail&amp;id=19660&amp;option=com_joomgallery&amp;Itemid=166" TargetMode="External"/><Relationship Id="rId222" Type="http://schemas.openxmlformats.org/officeDocument/2006/relationships/image" Target="../media/image113.jpeg"/><Relationship Id="rId264" Type="http://schemas.openxmlformats.org/officeDocument/2006/relationships/image" Target="../media/image135.jpeg"/><Relationship Id="rId471" Type="http://schemas.openxmlformats.org/officeDocument/2006/relationships/image" Target="../media/image238.jpeg"/><Relationship Id="rId667" Type="http://schemas.openxmlformats.org/officeDocument/2006/relationships/image" Target="../media/image337.jpeg"/><Relationship Id="rId874" Type="http://schemas.openxmlformats.org/officeDocument/2006/relationships/hyperlink" Target="http://www.tradegu.ru/index.php?view=detail&amp;id=19689&amp;option=com_joomgallery&amp;Itemid=165" TargetMode="External"/><Relationship Id="rId17" Type="http://schemas.openxmlformats.org/officeDocument/2006/relationships/hyperlink" Target="http://www.tradegu.ru/index.php?view=detail&amp;id=6860&amp;option=com_joomgallery&amp;Itemid=184" TargetMode="External"/><Relationship Id="rId59" Type="http://schemas.openxmlformats.org/officeDocument/2006/relationships/hyperlink" Target="http://tradegu.ru/index.php?view=detail&amp;id=8480&amp;option=com_joomgallery&amp;Itemid=147" TargetMode="External"/><Relationship Id="rId124" Type="http://schemas.openxmlformats.org/officeDocument/2006/relationships/image" Target="../media/image64.jpeg"/><Relationship Id="rId527" Type="http://schemas.openxmlformats.org/officeDocument/2006/relationships/hyperlink" Target="http://www.tradegu.ru/index.php?view=detail&amp;id=17277&amp;option=com_joomgallery&amp;Itemid=141" TargetMode="External"/><Relationship Id="rId569" Type="http://schemas.openxmlformats.org/officeDocument/2006/relationships/image" Target="../media/image288.jpeg"/><Relationship Id="rId734" Type="http://schemas.openxmlformats.org/officeDocument/2006/relationships/hyperlink" Target="http://www.tradegu.ru/index.php?view=detail&amp;id=19576&amp;option=com_joomgallery&amp;Itemid=165" TargetMode="External"/><Relationship Id="rId776" Type="http://schemas.openxmlformats.org/officeDocument/2006/relationships/hyperlink" Target="http://www.tradegu.ru/index.php?view=detail&amp;id=19629&amp;option=com_joomgallery&amp;Itemid=163" TargetMode="External"/><Relationship Id="rId941" Type="http://schemas.openxmlformats.org/officeDocument/2006/relationships/image" Target="../media/image474.jpeg"/><Relationship Id="rId983" Type="http://schemas.openxmlformats.org/officeDocument/2006/relationships/image" Target="../media/image495.jpeg"/><Relationship Id="rId70" Type="http://schemas.openxmlformats.org/officeDocument/2006/relationships/image" Target="../media/image37.jpeg"/><Relationship Id="rId166" Type="http://schemas.openxmlformats.org/officeDocument/2006/relationships/image" Target="../media/image85.jpeg"/><Relationship Id="rId331" Type="http://schemas.openxmlformats.org/officeDocument/2006/relationships/image" Target="../media/image168.jpeg"/><Relationship Id="rId373" Type="http://schemas.openxmlformats.org/officeDocument/2006/relationships/image" Target="../media/image189.jpeg"/><Relationship Id="rId429" Type="http://schemas.openxmlformats.org/officeDocument/2006/relationships/image" Target="../media/image217.jpeg"/><Relationship Id="rId580" Type="http://schemas.openxmlformats.org/officeDocument/2006/relationships/hyperlink" Target="http://www.tradegu.ru/index.php?view=detail&amp;id=18564&amp;option=com_joomgallery&amp;Itemid=157" TargetMode="External"/><Relationship Id="rId636" Type="http://schemas.openxmlformats.org/officeDocument/2006/relationships/hyperlink" Target="http://www.tradegu.ru/index.php?view=detail&amp;id=18629&amp;option=com_joomgallery&amp;Itemid=157" TargetMode="External"/><Relationship Id="rId801" Type="http://schemas.openxmlformats.org/officeDocument/2006/relationships/image" Target="../media/image404.jpeg"/><Relationship Id="rId1017" Type="http://schemas.openxmlformats.org/officeDocument/2006/relationships/image" Target="../media/image512.jpeg"/><Relationship Id="rId1" Type="http://schemas.openxmlformats.org/officeDocument/2006/relationships/hyperlink" Target="http://www.tradegu.ru/index.php?view=detail&amp;id=1198&amp;option=com_joomgallery&amp;Itemid=174" TargetMode="External"/><Relationship Id="rId233" Type="http://schemas.openxmlformats.org/officeDocument/2006/relationships/hyperlink" Target="http://www.tradegu.ru/index.php?view=detail&amp;id=4274&amp;option=com_joomgallery&amp;Itemid=189" TargetMode="External"/><Relationship Id="rId440" Type="http://schemas.openxmlformats.org/officeDocument/2006/relationships/hyperlink" Target="http://www.tradegu.ru/index.php?view=detail&amp;id=16777&amp;option=com_joomgallery&amp;Itemid=150" TargetMode="External"/><Relationship Id="rId678" Type="http://schemas.openxmlformats.org/officeDocument/2006/relationships/hyperlink" Target="http://www.tradegu.ru/index.php?view=detail&amp;id=18657&amp;option=com_joomgallery&amp;Itemid=166" TargetMode="External"/><Relationship Id="rId843" Type="http://schemas.openxmlformats.org/officeDocument/2006/relationships/image" Target="../media/image425.jpeg"/><Relationship Id="rId885" Type="http://schemas.openxmlformats.org/officeDocument/2006/relationships/image" Target="../media/image446.jpeg"/><Relationship Id="rId28" Type="http://schemas.openxmlformats.org/officeDocument/2006/relationships/image" Target="../media/image14.png"/><Relationship Id="rId275" Type="http://schemas.openxmlformats.org/officeDocument/2006/relationships/image" Target="../media/image140.jpeg"/><Relationship Id="rId300" Type="http://schemas.openxmlformats.org/officeDocument/2006/relationships/hyperlink" Target="http://www.tradegu.ru/index.php?view=detail&amp;id=16179&amp;option=com_joomgallery&amp;Itemid=167" TargetMode="External"/><Relationship Id="rId482" Type="http://schemas.openxmlformats.org/officeDocument/2006/relationships/hyperlink" Target="http://www.tradegu.ru/index.php?view=detail&amp;id=16960&amp;option=com_joomgallery&amp;Itemid=149" TargetMode="External"/><Relationship Id="rId538" Type="http://schemas.openxmlformats.org/officeDocument/2006/relationships/image" Target="../media/image272.jpeg"/><Relationship Id="rId703" Type="http://schemas.openxmlformats.org/officeDocument/2006/relationships/image" Target="../media/image355.jpeg"/><Relationship Id="rId745" Type="http://schemas.openxmlformats.org/officeDocument/2006/relationships/image" Target="../media/image376.jpeg"/><Relationship Id="rId910" Type="http://schemas.openxmlformats.org/officeDocument/2006/relationships/hyperlink" Target="http://www.tradegu.ru/index.php?view=detail&amp;id=19707&amp;option=com_joomgallery&amp;Itemid=165" TargetMode="External"/><Relationship Id="rId952" Type="http://schemas.openxmlformats.org/officeDocument/2006/relationships/hyperlink" Target="http://www.tradegu.ru/index.php?view=detail&amp;id=19824&amp;option=com_joomgallery&amp;Itemid=161" TargetMode="External"/><Relationship Id="rId81" Type="http://schemas.openxmlformats.org/officeDocument/2006/relationships/hyperlink" Target="http://www.tradegu.ru/index.php?view=detail&amp;id=11496&amp;option=com_joomgallery&amp;Itemid=168" TargetMode="External"/><Relationship Id="rId135" Type="http://schemas.openxmlformats.org/officeDocument/2006/relationships/hyperlink" Target="http://www.tradegu.ru/index.php?view=detail&amp;id=15928&amp;option=com_joomgallery&amp;Itemid=155" TargetMode="External"/><Relationship Id="rId177" Type="http://schemas.openxmlformats.org/officeDocument/2006/relationships/hyperlink" Target="http://www.tradegu.ru/index.php?view=detail&amp;id=3829&amp;option=com_joomgallery&amp;Itemid=186" TargetMode="External"/><Relationship Id="rId342" Type="http://schemas.openxmlformats.org/officeDocument/2006/relationships/hyperlink" Target="http://www.tradegu.ru/index.php?view=detail&amp;id=16501&amp;option=com_joomgallery&amp;Itemid=166" TargetMode="External"/><Relationship Id="rId384" Type="http://schemas.openxmlformats.org/officeDocument/2006/relationships/hyperlink" Target="http://www.tradegu.ru/index.php?view=detail&amp;id=16886&amp;option=com_joomgallery&amp;Itemid=149" TargetMode="External"/><Relationship Id="rId591" Type="http://schemas.openxmlformats.org/officeDocument/2006/relationships/image" Target="../media/image299.jpeg"/><Relationship Id="rId605" Type="http://schemas.openxmlformats.org/officeDocument/2006/relationships/image" Target="../media/image306.jpeg"/><Relationship Id="rId787" Type="http://schemas.openxmlformats.org/officeDocument/2006/relationships/image" Target="../media/image397.jpeg"/><Relationship Id="rId812" Type="http://schemas.openxmlformats.org/officeDocument/2006/relationships/hyperlink" Target="http://www.tradegu.ru/index.php?view=detail&amp;id=19647&amp;option=com_joomgallery&amp;Itemid=164" TargetMode="External"/><Relationship Id="rId994" Type="http://schemas.openxmlformats.org/officeDocument/2006/relationships/hyperlink" Target="http://www.tradegu.ru/index.php?view=detail&amp;id=19841&amp;option=com_joomgallery&amp;Itemid=171" TargetMode="External"/><Relationship Id="rId1028" Type="http://schemas.openxmlformats.org/officeDocument/2006/relationships/hyperlink" Target="http://www.tradegu.ru/index.php?view=detail&amp;id=19944&amp;option=com_joomgallery&amp;Itemid=158" TargetMode="External"/><Relationship Id="rId202" Type="http://schemas.openxmlformats.org/officeDocument/2006/relationships/image" Target="../media/image103.jpeg"/><Relationship Id="rId244" Type="http://schemas.openxmlformats.org/officeDocument/2006/relationships/image" Target="../media/image124.jpeg"/><Relationship Id="rId647" Type="http://schemas.openxmlformats.org/officeDocument/2006/relationships/image" Target="../media/image327.jpeg"/><Relationship Id="rId689" Type="http://schemas.openxmlformats.org/officeDocument/2006/relationships/image" Target="../media/image348.jpeg"/><Relationship Id="rId854" Type="http://schemas.openxmlformats.org/officeDocument/2006/relationships/hyperlink" Target="http://www.tradegu.ru/index.php?view=detail&amp;id=19674&amp;option=com_joomgallery&amp;Itemid=101" TargetMode="External"/><Relationship Id="rId896" Type="http://schemas.openxmlformats.org/officeDocument/2006/relationships/hyperlink" Target="http://www.tradegu.ru/index.php?view=detail&amp;id=19700&amp;option=com_joomgallery&amp;Itemid=165" TargetMode="External"/><Relationship Id="rId39" Type="http://schemas.openxmlformats.org/officeDocument/2006/relationships/hyperlink" Target="http://tradegu.ru/index.php?view=detail&amp;id=7055&amp;option=com_joomgallery&amp;Itemid=165" TargetMode="External"/><Relationship Id="rId286" Type="http://schemas.openxmlformats.org/officeDocument/2006/relationships/hyperlink" Target="http://www.tradegu.ru/index.php?view=detail&amp;id=16222&amp;option=com_joomgallery&amp;Itemid=159" TargetMode="External"/><Relationship Id="rId451" Type="http://schemas.openxmlformats.org/officeDocument/2006/relationships/image" Target="../media/image228.jpeg"/><Relationship Id="rId493" Type="http://schemas.openxmlformats.org/officeDocument/2006/relationships/image" Target="../media/image249.jpeg"/><Relationship Id="rId507" Type="http://schemas.openxmlformats.org/officeDocument/2006/relationships/image" Target="../media/image256.jpeg"/><Relationship Id="rId549" Type="http://schemas.openxmlformats.org/officeDocument/2006/relationships/hyperlink" Target="http://www.tradegu.ru/index.php?view=detail&amp;id=17249&amp;option=com_joomgallery&amp;Itemid=130" TargetMode="External"/><Relationship Id="rId714" Type="http://schemas.openxmlformats.org/officeDocument/2006/relationships/hyperlink" Target="http://www.tradegu.ru/index.php?view=detail&amp;id=19563&amp;option=com_joomgallery&amp;Itemid=160" TargetMode="External"/><Relationship Id="rId756" Type="http://schemas.openxmlformats.org/officeDocument/2006/relationships/hyperlink" Target="http://www.tradegu.ru/index.php?view=detail&amp;id=19619&amp;option=com_joomgallery&amp;Itemid=156" TargetMode="External"/><Relationship Id="rId921" Type="http://schemas.openxmlformats.org/officeDocument/2006/relationships/image" Target="../media/image464.jpeg"/><Relationship Id="rId50" Type="http://schemas.openxmlformats.org/officeDocument/2006/relationships/image" Target="../media/image25.jpeg"/><Relationship Id="rId104" Type="http://schemas.openxmlformats.org/officeDocument/2006/relationships/image" Target="../media/image54.jpeg"/><Relationship Id="rId146" Type="http://schemas.openxmlformats.org/officeDocument/2006/relationships/image" Target="../media/image75.jpeg"/><Relationship Id="rId188" Type="http://schemas.openxmlformats.org/officeDocument/2006/relationships/image" Target="../media/image96.jpeg"/><Relationship Id="rId311" Type="http://schemas.openxmlformats.org/officeDocument/2006/relationships/image" Target="../media/image158.jpeg"/><Relationship Id="rId353" Type="http://schemas.openxmlformats.org/officeDocument/2006/relationships/image" Target="../media/image179.jpeg"/><Relationship Id="rId395" Type="http://schemas.openxmlformats.org/officeDocument/2006/relationships/image" Target="../media/image200.jpeg"/><Relationship Id="rId409" Type="http://schemas.openxmlformats.org/officeDocument/2006/relationships/image" Target="../media/image207.jpeg"/><Relationship Id="rId560" Type="http://schemas.openxmlformats.org/officeDocument/2006/relationships/image" Target="../media/image283.jpeg"/><Relationship Id="rId798" Type="http://schemas.openxmlformats.org/officeDocument/2006/relationships/hyperlink" Target="http://www.tradegu.ru/index.php?view=detail&amp;id=19641&amp;option=com_joomgallery&amp;Itemid=164" TargetMode="External"/><Relationship Id="rId963" Type="http://schemas.openxmlformats.org/officeDocument/2006/relationships/image" Target="../media/image485.jpeg"/><Relationship Id="rId92" Type="http://schemas.openxmlformats.org/officeDocument/2006/relationships/image" Target="../media/image48.jpeg"/><Relationship Id="rId213" Type="http://schemas.openxmlformats.org/officeDocument/2006/relationships/hyperlink" Target="http://www.tradegu.ru/index.php?view=detail&amp;id=3839&amp;option=com_joomgallery&amp;Itemid=186" TargetMode="External"/><Relationship Id="rId420" Type="http://schemas.openxmlformats.org/officeDocument/2006/relationships/hyperlink" Target="http://www.tradegu.ru/index.php?view=detail&amp;id=16765&amp;option=com_joomgallery&amp;Itemid=150" TargetMode="External"/><Relationship Id="rId616" Type="http://schemas.openxmlformats.org/officeDocument/2006/relationships/hyperlink" Target="http://www.tradegu.ru/index.php?view=detail&amp;id=18609&amp;option=com_joomgallery&amp;Itemid=157" TargetMode="External"/><Relationship Id="rId658" Type="http://schemas.openxmlformats.org/officeDocument/2006/relationships/hyperlink" Target="http://www.tradegu.ru/index.php?view=detail&amp;id=18645&amp;option=com_joomgallery&amp;Itemid=157" TargetMode="External"/><Relationship Id="rId823" Type="http://schemas.openxmlformats.org/officeDocument/2006/relationships/image" Target="../media/image415.jpeg"/><Relationship Id="rId865" Type="http://schemas.openxmlformats.org/officeDocument/2006/relationships/image" Target="../media/image436.jpeg"/><Relationship Id="rId255" Type="http://schemas.openxmlformats.org/officeDocument/2006/relationships/hyperlink" Target="http://www.tradegu.ru/index.php?view=detail&amp;id=4273&amp;option=com_joomgallery&amp;Itemid=189" TargetMode="External"/><Relationship Id="rId297" Type="http://schemas.openxmlformats.org/officeDocument/2006/relationships/image" Target="../media/image151.jpeg"/><Relationship Id="rId462" Type="http://schemas.openxmlformats.org/officeDocument/2006/relationships/hyperlink" Target="http://www.tradegu.ru/index.php?view=detail&amp;id=16807&amp;option=com_joomgallery&amp;Itemid=160" TargetMode="External"/><Relationship Id="rId518" Type="http://schemas.openxmlformats.org/officeDocument/2006/relationships/image" Target="../media/image262.jpeg"/><Relationship Id="rId725" Type="http://schemas.openxmlformats.org/officeDocument/2006/relationships/image" Target="../media/image366.jpeg"/><Relationship Id="rId932" Type="http://schemas.openxmlformats.org/officeDocument/2006/relationships/hyperlink" Target="http://www.tradegu.ru/index.php?view=detail&amp;id=19718&amp;option=com_joomgallery&amp;Itemid=165" TargetMode="External"/><Relationship Id="rId115" Type="http://schemas.openxmlformats.org/officeDocument/2006/relationships/hyperlink" Target="http://www.tradegu.ru/index.php?view=detail&amp;id=11365&amp;option=com_joomgallery&amp;Itemid=147" TargetMode="External"/><Relationship Id="rId157" Type="http://schemas.openxmlformats.org/officeDocument/2006/relationships/hyperlink" Target="http://www.tradegu.ru/index.php?view=detail&amp;id=3423&amp;option=com_joomgallery&amp;Itemid=187" TargetMode="External"/><Relationship Id="rId322" Type="http://schemas.openxmlformats.org/officeDocument/2006/relationships/hyperlink" Target="http://www.tradegu.ru/index.php?view=detail&amp;id=16406&amp;option=com_joomgallery&amp;Itemid=168" TargetMode="External"/><Relationship Id="rId364" Type="http://schemas.openxmlformats.org/officeDocument/2006/relationships/hyperlink" Target="http://www.tradegu.ru/index.php?view=detail&amp;id=16891&amp;option=com_joomgallery&amp;Itemid=149" TargetMode="External"/><Relationship Id="rId767" Type="http://schemas.openxmlformats.org/officeDocument/2006/relationships/image" Target="../media/image387.jpeg"/><Relationship Id="rId974" Type="http://schemas.openxmlformats.org/officeDocument/2006/relationships/hyperlink" Target="http://www.tradegu.ru/index.php?view=detail&amp;id=19835&amp;option=com_joomgallery&amp;Itemid=165" TargetMode="External"/><Relationship Id="rId1008" Type="http://schemas.openxmlformats.org/officeDocument/2006/relationships/hyperlink" Target="http://www.tradegu.ru/index.php?view=detail&amp;id=19855&amp;option=com_joomgallery&amp;Itemid=18" TargetMode="External"/><Relationship Id="rId61" Type="http://schemas.openxmlformats.org/officeDocument/2006/relationships/hyperlink" Target="http://tradegu.ru/index.php?view=detail&amp;id=8479&amp;option=com_joomgallery&amp;Itemid=147#joomimg" TargetMode="External"/><Relationship Id="rId199" Type="http://schemas.openxmlformats.org/officeDocument/2006/relationships/hyperlink" Target="http://www.tradegu.ru/index.php?view=detail&amp;id=3424&amp;option=com_joomgallery&amp;Itemid=187" TargetMode="External"/><Relationship Id="rId571" Type="http://schemas.openxmlformats.org/officeDocument/2006/relationships/image" Target="../media/image289.jpeg"/><Relationship Id="rId627" Type="http://schemas.openxmlformats.org/officeDocument/2006/relationships/image" Target="../media/image317.jpeg"/><Relationship Id="rId669" Type="http://schemas.openxmlformats.org/officeDocument/2006/relationships/image" Target="../media/image338.jpeg"/><Relationship Id="rId834" Type="http://schemas.openxmlformats.org/officeDocument/2006/relationships/hyperlink" Target="http://www.tradegu.ru/index.php?view=detail&amp;id=19661&amp;option=com_joomgallery&amp;Itemid=166" TargetMode="External"/><Relationship Id="rId876" Type="http://schemas.openxmlformats.org/officeDocument/2006/relationships/hyperlink" Target="http://www.tradegu.ru/index.php?view=detail&amp;id=19690&amp;option=com_joomgallery&amp;Itemid=165" TargetMode="External"/><Relationship Id="rId19" Type="http://schemas.openxmlformats.org/officeDocument/2006/relationships/hyperlink" Target="http://www.tradegu.ru/index.php?view=detail&amp;id=6861&amp;option=com_joomgallery&amp;Itemid=184" TargetMode="External"/><Relationship Id="rId224" Type="http://schemas.openxmlformats.org/officeDocument/2006/relationships/image" Target="../media/image114.jpeg"/><Relationship Id="rId266" Type="http://schemas.openxmlformats.org/officeDocument/2006/relationships/image" Target="../media/image136.jpeg"/><Relationship Id="rId431" Type="http://schemas.openxmlformats.org/officeDocument/2006/relationships/image" Target="../media/image218.jpeg"/><Relationship Id="rId473" Type="http://schemas.openxmlformats.org/officeDocument/2006/relationships/image" Target="../media/image239.jpeg"/><Relationship Id="rId529" Type="http://schemas.openxmlformats.org/officeDocument/2006/relationships/hyperlink" Target="http://www.tradegu.ru/index.php?view=detail&amp;id=17276&amp;option=com_joomgallery&amp;Itemid=141" TargetMode="External"/><Relationship Id="rId680" Type="http://schemas.openxmlformats.org/officeDocument/2006/relationships/hyperlink" Target="http://www.tradegu.ru/index.php?view=detail&amp;id=18658&amp;option=com_joomgallery&amp;Itemid=166" TargetMode="External"/><Relationship Id="rId736" Type="http://schemas.openxmlformats.org/officeDocument/2006/relationships/hyperlink" Target="http://www.tradegu.ru/index.php?view=detail&amp;id=19577&amp;option=com_joomgallery&amp;Itemid=165" TargetMode="External"/><Relationship Id="rId901" Type="http://schemas.openxmlformats.org/officeDocument/2006/relationships/image" Target="../media/image454.jpeg"/><Relationship Id="rId30" Type="http://schemas.openxmlformats.org/officeDocument/2006/relationships/image" Target="../media/image15.png"/><Relationship Id="rId126" Type="http://schemas.openxmlformats.org/officeDocument/2006/relationships/image" Target="../media/image65.jpeg"/><Relationship Id="rId168" Type="http://schemas.openxmlformats.org/officeDocument/2006/relationships/image" Target="../media/image86.jpeg"/><Relationship Id="rId333" Type="http://schemas.openxmlformats.org/officeDocument/2006/relationships/image" Target="../media/image169.jpeg"/><Relationship Id="rId540" Type="http://schemas.openxmlformats.org/officeDocument/2006/relationships/image" Target="../media/image273.jpeg"/><Relationship Id="rId778" Type="http://schemas.openxmlformats.org/officeDocument/2006/relationships/hyperlink" Target="http://www.tradegu.ru/index.php?view=detail&amp;id=19630&amp;option=com_joomgallery&amp;Itemid=165" TargetMode="External"/><Relationship Id="rId943" Type="http://schemas.openxmlformats.org/officeDocument/2006/relationships/image" Target="../media/image475.jpeg"/><Relationship Id="rId985" Type="http://schemas.openxmlformats.org/officeDocument/2006/relationships/image" Target="../media/image496.jpeg"/><Relationship Id="rId1019" Type="http://schemas.openxmlformats.org/officeDocument/2006/relationships/image" Target="../media/image513.jpeg"/><Relationship Id="rId72" Type="http://schemas.openxmlformats.org/officeDocument/2006/relationships/image" Target="../media/image38.jpeg"/><Relationship Id="rId375" Type="http://schemas.openxmlformats.org/officeDocument/2006/relationships/image" Target="../media/image190.jpeg"/><Relationship Id="rId582" Type="http://schemas.openxmlformats.org/officeDocument/2006/relationships/hyperlink" Target="http://www.tradegu.ru/index.php?view=detail&amp;id=18565&amp;option=com_joomgallery&amp;Itemid=157" TargetMode="External"/><Relationship Id="rId638" Type="http://schemas.openxmlformats.org/officeDocument/2006/relationships/hyperlink" Target="http://www.tradegu.ru/index.php?view=detail&amp;id=18630&amp;option=com_joomgallery&amp;Itemid=157" TargetMode="External"/><Relationship Id="rId803" Type="http://schemas.openxmlformats.org/officeDocument/2006/relationships/image" Target="../media/image405.jpeg"/><Relationship Id="rId845" Type="http://schemas.openxmlformats.org/officeDocument/2006/relationships/image" Target="../media/image426.jpeg"/><Relationship Id="rId1030" Type="http://schemas.openxmlformats.org/officeDocument/2006/relationships/hyperlink" Target="http://www.tradegu.ru/index.php?view=detail&amp;id=19943&amp;option=com_joomgallery&amp;Itemid=175" TargetMode="External"/><Relationship Id="rId3" Type="http://schemas.openxmlformats.org/officeDocument/2006/relationships/hyperlink" Target="http://www.tradegu.ru/index.php?view=detail&amp;id=3114&amp;option=com_joomgallery&amp;Itemid=167" TargetMode="External"/><Relationship Id="rId235" Type="http://schemas.openxmlformats.org/officeDocument/2006/relationships/hyperlink" Target="http://www.tradegu.ru/index.php?view=detail&amp;id=4261&amp;option=com_joomgallery&amp;Itemid=189" TargetMode="External"/><Relationship Id="rId277" Type="http://schemas.openxmlformats.org/officeDocument/2006/relationships/image" Target="../media/image141.jpeg"/><Relationship Id="rId400" Type="http://schemas.openxmlformats.org/officeDocument/2006/relationships/hyperlink" Target="http://www.tradegu.ru/index.php?view=detail&amp;id=16799&amp;option=com_joomgallery&amp;Itemid=149" TargetMode="External"/><Relationship Id="rId442" Type="http://schemas.openxmlformats.org/officeDocument/2006/relationships/hyperlink" Target="http://www.tradegu.ru/index.php?view=detail&amp;id=16778&amp;option=com_joomgallery&amp;Itemid=150" TargetMode="External"/><Relationship Id="rId484" Type="http://schemas.openxmlformats.org/officeDocument/2006/relationships/hyperlink" Target="http://www.tradegu.ru/index.php?view=detail&amp;id=16962&amp;option=com_joomgallery&amp;Itemid=157" TargetMode="External"/><Relationship Id="rId705" Type="http://schemas.openxmlformats.org/officeDocument/2006/relationships/image" Target="../media/image356.jpeg"/><Relationship Id="rId887" Type="http://schemas.openxmlformats.org/officeDocument/2006/relationships/image" Target="../media/image447.jpeg"/><Relationship Id="rId137" Type="http://schemas.openxmlformats.org/officeDocument/2006/relationships/hyperlink" Target="http://www.tradegu.ru/index.php?view=detail&amp;id=15924&amp;option=com_joomgallery&amp;Itemid=155" TargetMode="External"/><Relationship Id="rId302" Type="http://schemas.openxmlformats.org/officeDocument/2006/relationships/hyperlink" Target="http://www.tradegu.ru/index.php?view=detail&amp;id=16180&amp;option=com_joomgallery&amp;Itemid=167" TargetMode="External"/><Relationship Id="rId344" Type="http://schemas.openxmlformats.org/officeDocument/2006/relationships/hyperlink" Target="http://www.tradegu.ru/index.php?view=detail&amp;id=16507&amp;option=com_joomgallery&amp;Itemid=166" TargetMode="External"/><Relationship Id="rId691" Type="http://schemas.openxmlformats.org/officeDocument/2006/relationships/image" Target="../media/image349.jpeg"/><Relationship Id="rId747" Type="http://schemas.openxmlformats.org/officeDocument/2006/relationships/image" Target="../media/image377.jpeg"/><Relationship Id="rId789" Type="http://schemas.openxmlformats.org/officeDocument/2006/relationships/image" Target="../media/image398.jpeg"/><Relationship Id="rId912" Type="http://schemas.openxmlformats.org/officeDocument/2006/relationships/hyperlink" Target="http://www.tradegu.ru/index.php?view=detail&amp;id=19708&amp;option=com_joomgallery&amp;Itemid=165" TargetMode="External"/><Relationship Id="rId954" Type="http://schemas.openxmlformats.org/officeDocument/2006/relationships/hyperlink" Target="http://www.tradegu.ru/index.php?view=detail&amp;id=19825&amp;option=com_joomgallery&amp;Itemid=161" TargetMode="External"/><Relationship Id="rId996" Type="http://schemas.openxmlformats.org/officeDocument/2006/relationships/hyperlink" Target="http://www.tradegu.ru/index.php?view=detail&amp;id=19842&amp;option=com_joomgallery&amp;Itemid=171" TargetMode="External"/><Relationship Id="rId41" Type="http://schemas.openxmlformats.org/officeDocument/2006/relationships/hyperlink" Target="http://tradegu.ru/index.php?view=detail&amp;id=7056&amp;option=com_joomgallery&amp;Itemid=165" TargetMode="External"/><Relationship Id="rId83" Type="http://schemas.openxmlformats.org/officeDocument/2006/relationships/hyperlink" Target="http://www.tradegu.ru/index.php?view=detail&amp;id=11457&amp;option=com_joomgallery&amp;Itemid=169" TargetMode="External"/><Relationship Id="rId179" Type="http://schemas.openxmlformats.org/officeDocument/2006/relationships/hyperlink" Target="http://www.tradegu.ru/index.php?view=detail&amp;id=3827&amp;option=com_joomgallery&amp;Itemid=186" TargetMode="External"/><Relationship Id="rId386" Type="http://schemas.openxmlformats.org/officeDocument/2006/relationships/hyperlink" Target="http://www.tradegu.ru/index.php?view=detail&amp;id=16887&amp;option=com_joomgallery&amp;Itemid=149" TargetMode="External"/><Relationship Id="rId551" Type="http://schemas.openxmlformats.org/officeDocument/2006/relationships/hyperlink" Target="http://www.tradegu.ru/index.php?view=detail&amp;id=17281&amp;option=com_joomgallery&amp;Itemid=141" TargetMode="External"/><Relationship Id="rId593" Type="http://schemas.openxmlformats.org/officeDocument/2006/relationships/image" Target="../media/image300.jpeg"/><Relationship Id="rId607" Type="http://schemas.openxmlformats.org/officeDocument/2006/relationships/image" Target="../media/image307.jpeg"/><Relationship Id="rId649" Type="http://schemas.openxmlformats.org/officeDocument/2006/relationships/image" Target="../media/image328.jpeg"/><Relationship Id="rId814" Type="http://schemas.openxmlformats.org/officeDocument/2006/relationships/hyperlink" Target="http://www.tradegu.ru/index.php?view=detail&amp;id=19648&amp;option=com_joomgallery&amp;Itemid=164" TargetMode="External"/><Relationship Id="rId856" Type="http://schemas.openxmlformats.org/officeDocument/2006/relationships/hyperlink" Target="http://www.tradegu.ru/index.php?view=detail&amp;id=19673&amp;option=com_joomgallery&amp;Itemid=101" TargetMode="External"/><Relationship Id="rId190" Type="http://schemas.openxmlformats.org/officeDocument/2006/relationships/image" Target="../media/image97.jpeg"/><Relationship Id="rId204" Type="http://schemas.openxmlformats.org/officeDocument/2006/relationships/image" Target="../media/image104.jpeg"/><Relationship Id="rId246" Type="http://schemas.openxmlformats.org/officeDocument/2006/relationships/image" Target="../media/image125.jpeg"/><Relationship Id="rId288" Type="http://schemas.openxmlformats.org/officeDocument/2006/relationships/hyperlink" Target="http://www.tradegu.ru/index.php?view=detail&amp;id=16224&amp;option=com_joomgallery&amp;Itemid=159" TargetMode="External"/><Relationship Id="rId411" Type="http://schemas.openxmlformats.org/officeDocument/2006/relationships/image" Target="../media/image208.jpeg"/><Relationship Id="rId453" Type="http://schemas.openxmlformats.org/officeDocument/2006/relationships/image" Target="../media/image229.jpeg"/><Relationship Id="rId509" Type="http://schemas.openxmlformats.org/officeDocument/2006/relationships/image" Target="../media/image257.jpeg"/><Relationship Id="rId660" Type="http://schemas.openxmlformats.org/officeDocument/2006/relationships/hyperlink" Target="http://www.tradegu.ru/index.php?view=detail&amp;id=18646&amp;option=com_joomgallery&amp;Itemid=157" TargetMode="External"/><Relationship Id="rId898" Type="http://schemas.openxmlformats.org/officeDocument/2006/relationships/hyperlink" Target="http://www.tradegu.ru/index.php?view=detail&amp;id=19701&amp;option=com_joomgallery&amp;Itemid=165" TargetMode="External"/><Relationship Id="rId106" Type="http://schemas.openxmlformats.org/officeDocument/2006/relationships/image" Target="../media/image55.jpeg"/><Relationship Id="rId313" Type="http://schemas.openxmlformats.org/officeDocument/2006/relationships/image" Target="../media/image159.jpeg"/><Relationship Id="rId495" Type="http://schemas.openxmlformats.org/officeDocument/2006/relationships/image" Target="../media/image250.jpeg"/><Relationship Id="rId716" Type="http://schemas.openxmlformats.org/officeDocument/2006/relationships/hyperlink" Target="http://www.tradegu.ru/index.php?view=detail&amp;id=19570&amp;option=com_joomgallery&amp;Itemid=165" TargetMode="External"/><Relationship Id="rId758" Type="http://schemas.openxmlformats.org/officeDocument/2006/relationships/hyperlink" Target="http://www.tradegu.ru/index.php?view=detail&amp;id=19623&amp;option=com_joomgallery&amp;Itemid=165" TargetMode="External"/><Relationship Id="rId923" Type="http://schemas.openxmlformats.org/officeDocument/2006/relationships/image" Target="../media/image465.jpeg"/><Relationship Id="rId965" Type="http://schemas.openxmlformats.org/officeDocument/2006/relationships/image" Target="../media/image486.jpeg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image" Target="../media/image49.jpeg"/><Relationship Id="rId148" Type="http://schemas.openxmlformats.org/officeDocument/2006/relationships/image" Target="../media/image76.jpeg"/><Relationship Id="rId355" Type="http://schemas.openxmlformats.org/officeDocument/2006/relationships/image" Target="../media/image180.jpeg"/><Relationship Id="rId397" Type="http://schemas.openxmlformats.org/officeDocument/2006/relationships/image" Target="../media/image201.jpeg"/><Relationship Id="rId520" Type="http://schemas.openxmlformats.org/officeDocument/2006/relationships/image" Target="../media/image263.jpeg"/><Relationship Id="rId562" Type="http://schemas.openxmlformats.org/officeDocument/2006/relationships/image" Target="../media/image284.jpeg"/><Relationship Id="rId618" Type="http://schemas.openxmlformats.org/officeDocument/2006/relationships/hyperlink" Target="http://www.tradegu.ru/index.php?view=detail&amp;id=18615&amp;option=com_joomgallery&amp;Itemid=157" TargetMode="External"/><Relationship Id="rId825" Type="http://schemas.openxmlformats.org/officeDocument/2006/relationships/image" Target="../media/image416.jpeg"/><Relationship Id="rId215" Type="http://schemas.openxmlformats.org/officeDocument/2006/relationships/hyperlink" Target="http://www.tradegu.ru/index.php?view=detail&amp;id=3830&amp;option=com_joomgallery&amp;Itemid=186" TargetMode="External"/><Relationship Id="rId257" Type="http://schemas.openxmlformats.org/officeDocument/2006/relationships/hyperlink" Target="http://tradegu.ru/index.php?view=detail&amp;id=4276&amp;option=com_joomgallery&amp;Itemid=189" TargetMode="External"/><Relationship Id="rId422" Type="http://schemas.openxmlformats.org/officeDocument/2006/relationships/hyperlink" Target="http://www.tradegu.ru/index.php?view=detail&amp;id=16766&amp;option=com_joomgallery&amp;Itemid=150" TargetMode="External"/><Relationship Id="rId464" Type="http://schemas.openxmlformats.org/officeDocument/2006/relationships/hyperlink" Target="http://www.tradegu.ru/index.php?view=detail&amp;id=16783&amp;option=com_joomgallery&amp;Itemid=156" TargetMode="External"/><Relationship Id="rId867" Type="http://schemas.openxmlformats.org/officeDocument/2006/relationships/image" Target="../media/image437.jpeg"/><Relationship Id="rId1010" Type="http://schemas.openxmlformats.org/officeDocument/2006/relationships/hyperlink" Target="http://www.tradegu.ru/index.php?view=detail&amp;id=19671&amp;option=com_joomgallery&amp;Itemid=16" TargetMode="External"/><Relationship Id="rId299" Type="http://schemas.openxmlformats.org/officeDocument/2006/relationships/image" Target="../media/image152.jpeg"/><Relationship Id="rId727" Type="http://schemas.openxmlformats.org/officeDocument/2006/relationships/image" Target="../media/image367.jpeg"/><Relationship Id="rId934" Type="http://schemas.openxmlformats.org/officeDocument/2006/relationships/hyperlink" Target="http://www.tradegu.ru/index.php?view=detail&amp;id=19719&amp;option=com_joomgallery&amp;Itemid=165" TargetMode="External"/><Relationship Id="rId63" Type="http://schemas.openxmlformats.org/officeDocument/2006/relationships/hyperlink" Target="http://tradegu.ru/index.php?view=detail&amp;id=10085&amp;option=com_joomgallery&amp;Itemid=147" TargetMode="External"/><Relationship Id="rId159" Type="http://schemas.openxmlformats.org/officeDocument/2006/relationships/hyperlink" Target="http://www.tradegu.ru/index.php?view=detail&amp;id=3412&amp;option=com_joomgallery&amp;Itemid=187" TargetMode="External"/><Relationship Id="rId366" Type="http://schemas.openxmlformats.org/officeDocument/2006/relationships/hyperlink" Target="http://www.tradegu.ru/index.php?view=detail&amp;id=16874&amp;option=com_joomgallery&amp;Itemid=149" TargetMode="External"/><Relationship Id="rId573" Type="http://schemas.openxmlformats.org/officeDocument/2006/relationships/image" Target="../media/image290.jpeg"/><Relationship Id="rId780" Type="http://schemas.openxmlformats.org/officeDocument/2006/relationships/hyperlink" Target="http://www.tradegu.ru/index.php?view=detail&amp;id=19631&amp;option=com_joomgallery&amp;Itemid=165" TargetMode="External"/><Relationship Id="rId226" Type="http://schemas.openxmlformats.org/officeDocument/2006/relationships/image" Target="../media/image115.jpeg"/><Relationship Id="rId433" Type="http://schemas.openxmlformats.org/officeDocument/2006/relationships/image" Target="../media/image219.jpeg"/><Relationship Id="rId878" Type="http://schemas.openxmlformats.org/officeDocument/2006/relationships/hyperlink" Target="http://www.tradegu.ru/index.php?view=detail&amp;id=19691&amp;option=com_joomgallery&amp;Itemid=165" TargetMode="External"/><Relationship Id="rId640" Type="http://schemas.openxmlformats.org/officeDocument/2006/relationships/hyperlink" Target="http://www.tradegu.ru/index.php?view=detail&amp;id=18631&amp;option=com_joomgallery&amp;Itemid=157" TargetMode="External"/><Relationship Id="rId738" Type="http://schemas.openxmlformats.org/officeDocument/2006/relationships/hyperlink" Target="http://www.tradegu.ru/index.php?view=detail&amp;id=19578&amp;option=com_joomgallery&amp;Itemid=165" TargetMode="External"/><Relationship Id="rId945" Type="http://schemas.openxmlformats.org/officeDocument/2006/relationships/image" Target="../media/image476.jpeg"/><Relationship Id="rId74" Type="http://schemas.openxmlformats.org/officeDocument/2006/relationships/image" Target="../media/image39.jpeg"/><Relationship Id="rId377" Type="http://schemas.openxmlformats.org/officeDocument/2006/relationships/image" Target="../media/image191.jpeg"/><Relationship Id="rId500" Type="http://schemas.openxmlformats.org/officeDocument/2006/relationships/hyperlink" Target="http://www.tradegu.ru/index.php?view=detail&amp;id=16972&amp;option=com_joomgallery&amp;Itemid=171" TargetMode="External"/><Relationship Id="rId584" Type="http://schemas.openxmlformats.org/officeDocument/2006/relationships/hyperlink" Target="http://www.tradegu.ru/index.php?view=detail&amp;id=18563&amp;option=com_joomgallery&amp;Itemid=157" TargetMode="External"/><Relationship Id="rId805" Type="http://schemas.openxmlformats.org/officeDocument/2006/relationships/image" Target="../media/image406.jpeg"/><Relationship Id="rId5" Type="http://schemas.openxmlformats.org/officeDocument/2006/relationships/hyperlink" Target="http://www.tradegu.ru/index.php?view=detail&amp;id=5236&amp;option=com_joomgallery&amp;Itemid=171" TargetMode="External"/><Relationship Id="rId237" Type="http://schemas.openxmlformats.org/officeDocument/2006/relationships/hyperlink" Target="http://www.tradegu.ru/index.php?view=detail&amp;id=4268&amp;option=com_joomgallery&amp;Itemid=189" TargetMode="External"/><Relationship Id="rId791" Type="http://schemas.openxmlformats.org/officeDocument/2006/relationships/image" Target="../media/image399.jpeg"/><Relationship Id="rId889" Type="http://schemas.openxmlformats.org/officeDocument/2006/relationships/image" Target="../media/image448.jpeg"/><Relationship Id="rId444" Type="http://schemas.openxmlformats.org/officeDocument/2006/relationships/hyperlink" Target="http://www.tradegu.ru/index.php?view=detail&amp;id=16795&amp;option=com_joomgallery&amp;Itemid=150" TargetMode="External"/><Relationship Id="rId651" Type="http://schemas.openxmlformats.org/officeDocument/2006/relationships/image" Target="../media/image329.jpeg"/><Relationship Id="rId749" Type="http://schemas.openxmlformats.org/officeDocument/2006/relationships/image" Target="../media/image378.jpeg"/><Relationship Id="rId290" Type="http://schemas.openxmlformats.org/officeDocument/2006/relationships/hyperlink" Target="http://www.tradegu.ru/index.php?view=detail&amp;id=16225&amp;option=com_joomgallery&amp;Itemid=159" TargetMode="External"/><Relationship Id="rId304" Type="http://schemas.openxmlformats.org/officeDocument/2006/relationships/hyperlink" Target="http://www.tradegu.ru/index.php?view=detail&amp;id=16181&amp;option=com_joomgallery&amp;Itemid=167" TargetMode="External"/><Relationship Id="rId388" Type="http://schemas.openxmlformats.org/officeDocument/2006/relationships/hyperlink" Target="http://www.tradegu.ru/index.php?view=detail&amp;id=16888&amp;option=com_joomgallery&amp;Itemid=149" TargetMode="External"/><Relationship Id="rId511" Type="http://schemas.openxmlformats.org/officeDocument/2006/relationships/image" Target="../media/image258.jpeg"/><Relationship Id="rId609" Type="http://schemas.openxmlformats.org/officeDocument/2006/relationships/image" Target="../media/image308.jpeg"/><Relationship Id="rId956" Type="http://schemas.openxmlformats.org/officeDocument/2006/relationships/hyperlink" Target="http://www.tradegu.ru/index.php?view=detail&amp;id=19826&amp;option=com_joomgallery&amp;Itemid=163" TargetMode="External"/><Relationship Id="rId85" Type="http://schemas.openxmlformats.org/officeDocument/2006/relationships/hyperlink" Target="http://www.tradegu.ru/index.php?view=detail&amp;id=11608&amp;option=com_joomgallery&amp;Itemid=147" TargetMode="External"/><Relationship Id="rId150" Type="http://schemas.openxmlformats.org/officeDocument/2006/relationships/image" Target="../media/image77.jpeg"/><Relationship Id="rId595" Type="http://schemas.openxmlformats.org/officeDocument/2006/relationships/image" Target="../media/image301.jpeg"/><Relationship Id="rId816" Type="http://schemas.openxmlformats.org/officeDocument/2006/relationships/hyperlink" Target="http://www.tradegu.ru/index.php?view=detail&amp;id=19649&amp;option=com_joomgallery&amp;Itemid=164" TargetMode="External"/><Relationship Id="rId1001" Type="http://schemas.openxmlformats.org/officeDocument/2006/relationships/image" Target="../media/image504.jpeg"/><Relationship Id="rId248" Type="http://schemas.openxmlformats.org/officeDocument/2006/relationships/image" Target="../media/image126.jpeg"/><Relationship Id="rId455" Type="http://schemas.openxmlformats.org/officeDocument/2006/relationships/image" Target="../media/image230.jpeg"/><Relationship Id="rId662" Type="http://schemas.openxmlformats.org/officeDocument/2006/relationships/hyperlink" Target="http://www.tradegu.ru/index.php?view=detail&amp;id=18647&amp;option=com_joomgallery&amp;Itemid=157" TargetMode="External"/><Relationship Id="rId12" Type="http://schemas.openxmlformats.org/officeDocument/2006/relationships/image" Target="../media/image6.jpeg"/><Relationship Id="rId108" Type="http://schemas.openxmlformats.org/officeDocument/2006/relationships/image" Target="../media/image56.jpeg"/><Relationship Id="rId315" Type="http://schemas.openxmlformats.org/officeDocument/2006/relationships/image" Target="../media/image160.jpeg"/><Relationship Id="rId522" Type="http://schemas.openxmlformats.org/officeDocument/2006/relationships/image" Target="../media/image264.jpeg"/><Relationship Id="rId967" Type="http://schemas.openxmlformats.org/officeDocument/2006/relationships/image" Target="../media/image487.jpeg"/><Relationship Id="rId96" Type="http://schemas.openxmlformats.org/officeDocument/2006/relationships/image" Target="../media/image50.jpeg"/><Relationship Id="rId161" Type="http://schemas.openxmlformats.org/officeDocument/2006/relationships/hyperlink" Target="http://www.tradegu.ru/index.php?view=detail&amp;id=3427&amp;option=com_joomgallery&amp;Itemid=187" TargetMode="External"/><Relationship Id="rId399" Type="http://schemas.openxmlformats.org/officeDocument/2006/relationships/image" Target="../media/image202.jpeg"/><Relationship Id="rId827" Type="http://schemas.openxmlformats.org/officeDocument/2006/relationships/image" Target="../media/image417.jpeg"/><Relationship Id="rId1012" Type="http://schemas.openxmlformats.org/officeDocument/2006/relationships/hyperlink" Target="http://www.tradegu.ru/index.php?view=detail&amp;id=16488&amp;option=com_joomgallery&amp;Itemid=166" TargetMode="External"/><Relationship Id="rId259" Type="http://schemas.openxmlformats.org/officeDocument/2006/relationships/hyperlink" Target="http://tradegu.ru/index.php?view=detail&amp;id=7987&amp;option=com_joomgallery&amp;Itemid=189" TargetMode="External"/><Relationship Id="rId466" Type="http://schemas.openxmlformats.org/officeDocument/2006/relationships/hyperlink" Target="http://www.tradegu.ru/index.php?view=detail&amp;id=16784&amp;option=com_joomgallery&amp;Itemid=156" TargetMode="External"/><Relationship Id="rId673" Type="http://schemas.openxmlformats.org/officeDocument/2006/relationships/image" Target="../media/image340.jpeg"/><Relationship Id="rId880" Type="http://schemas.openxmlformats.org/officeDocument/2006/relationships/hyperlink" Target="http://www.tradegu.ru/index.php?view=detail&amp;id=19692&amp;option=com_joomgallery&amp;Itemid=165" TargetMode="External"/><Relationship Id="rId23" Type="http://schemas.openxmlformats.org/officeDocument/2006/relationships/hyperlink" Target="http://www.tradegu.ru/index.php?view=detail&amp;id=1342&amp;option=com_joomgallery&amp;Itemid=156" TargetMode="External"/><Relationship Id="rId119" Type="http://schemas.openxmlformats.org/officeDocument/2006/relationships/hyperlink" Target="http://www.tradegu.ru/index.php?view=detail&amp;id=11735&amp;option=com_joomgallery&amp;Itemid=147" TargetMode="External"/><Relationship Id="rId326" Type="http://schemas.openxmlformats.org/officeDocument/2006/relationships/hyperlink" Target="http://www.tradegu.ru/index.php?view=detail&amp;id=16260&amp;option=com_joomgallery&amp;Itemid=168" TargetMode="External"/><Relationship Id="rId533" Type="http://schemas.openxmlformats.org/officeDocument/2006/relationships/hyperlink" Target="http://www.tradegu.ru/index.php?view=detail&amp;id=17262&amp;option=com_joomgallery&amp;Itemid=141" TargetMode="External"/><Relationship Id="rId978" Type="http://schemas.openxmlformats.org/officeDocument/2006/relationships/hyperlink" Target="http://www.tradegu.ru/index.php?view=detail&amp;id=19837&amp;option=com_joomgallery&amp;Itemid=165" TargetMode="External"/><Relationship Id="rId740" Type="http://schemas.openxmlformats.org/officeDocument/2006/relationships/hyperlink" Target="http://www.tradegu.ru/index.php?view=detail&amp;id=19584&amp;option=com_joomgallery&amp;Itemid=165" TargetMode="External"/><Relationship Id="rId838" Type="http://schemas.openxmlformats.org/officeDocument/2006/relationships/hyperlink" Target="http://www.tradegu.ru/index.php?view=detail&amp;id=19663&amp;option=com_joomgallery&amp;Itemid=166" TargetMode="External"/><Relationship Id="rId1023" Type="http://schemas.openxmlformats.org/officeDocument/2006/relationships/image" Target="../media/image515.jpeg"/><Relationship Id="rId172" Type="http://schemas.openxmlformats.org/officeDocument/2006/relationships/image" Target="../media/image88.jpeg"/><Relationship Id="rId477" Type="http://schemas.openxmlformats.org/officeDocument/2006/relationships/image" Target="../media/image241.jpeg"/><Relationship Id="rId600" Type="http://schemas.openxmlformats.org/officeDocument/2006/relationships/hyperlink" Target="http://www.tradegu.ru/index.php?view=detail&amp;id=18589&amp;option=com_joomgallery&amp;Itemid=157" TargetMode="External"/><Relationship Id="rId684" Type="http://schemas.openxmlformats.org/officeDocument/2006/relationships/hyperlink" Target="http://www.tradegu.ru/index.php?view=detail&amp;id=18660&amp;option=com_joomgallery&amp;Itemid=166" TargetMode="External"/><Relationship Id="rId337" Type="http://schemas.openxmlformats.org/officeDocument/2006/relationships/image" Target="../media/image171.jpeg"/><Relationship Id="rId891" Type="http://schemas.openxmlformats.org/officeDocument/2006/relationships/image" Target="../media/image449.jpeg"/><Relationship Id="rId905" Type="http://schemas.openxmlformats.org/officeDocument/2006/relationships/image" Target="../media/image456.jpeg"/><Relationship Id="rId989" Type="http://schemas.openxmlformats.org/officeDocument/2006/relationships/image" Target="../media/image498.jpeg"/><Relationship Id="rId34" Type="http://schemas.openxmlformats.org/officeDocument/2006/relationships/image" Target="../media/image17.png"/><Relationship Id="rId544" Type="http://schemas.openxmlformats.org/officeDocument/2006/relationships/image" Target="../media/image275.jpeg"/><Relationship Id="rId751" Type="http://schemas.openxmlformats.org/officeDocument/2006/relationships/image" Target="../media/image379.jpeg"/><Relationship Id="rId849" Type="http://schemas.openxmlformats.org/officeDocument/2006/relationships/image" Target="../media/image428.jpeg"/><Relationship Id="rId183" Type="http://schemas.openxmlformats.org/officeDocument/2006/relationships/hyperlink" Target="http://www.tradegu.ru/index.php?view=detail&amp;id=4278&amp;option=com_joomgallery&amp;Itemid=185" TargetMode="External"/><Relationship Id="rId390" Type="http://schemas.openxmlformats.org/officeDocument/2006/relationships/hyperlink" Target="http://www.tradegu.ru/index.php?view=detail&amp;id=16889&amp;option=com_joomgallery&amp;Itemid=149" TargetMode="External"/><Relationship Id="rId404" Type="http://schemas.openxmlformats.org/officeDocument/2006/relationships/hyperlink" Target="http://www.tradegu.ru/index.php?view=detail&amp;id=16801&amp;option=com_joomgallery&amp;Itemid=149" TargetMode="External"/><Relationship Id="rId611" Type="http://schemas.openxmlformats.org/officeDocument/2006/relationships/image" Target="../media/image309.jpeg"/><Relationship Id="rId250" Type="http://schemas.openxmlformats.org/officeDocument/2006/relationships/image" Target="../media/image127.jpeg"/><Relationship Id="rId488" Type="http://schemas.openxmlformats.org/officeDocument/2006/relationships/hyperlink" Target="http://www.tradegu.ru/index.php?view=detail&amp;id=16970&amp;option=com_joomgallery&amp;Itemid=167" TargetMode="External"/><Relationship Id="rId695" Type="http://schemas.openxmlformats.org/officeDocument/2006/relationships/image" Target="../media/image351.jpeg"/><Relationship Id="rId709" Type="http://schemas.openxmlformats.org/officeDocument/2006/relationships/image" Target="../media/image358.jpeg"/><Relationship Id="rId916" Type="http://schemas.openxmlformats.org/officeDocument/2006/relationships/hyperlink" Target="http://www.tradegu.ru/index.php?view=detail&amp;id=19710&amp;option=com_joomgallery&amp;Itemid=165" TargetMode="External"/><Relationship Id="rId45" Type="http://schemas.openxmlformats.org/officeDocument/2006/relationships/hyperlink" Target="http://tradegu.ru/index.php?view=detail&amp;id=7976&amp;option=com_joomgallery&amp;Itemid=165" TargetMode="External"/><Relationship Id="rId110" Type="http://schemas.openxmlformats.org/officeDocument/2006/relationships/image" Target="../media/image57.jpeg"/><Relationship Id="rId348" Type="http://schemas.openxmlformats.org/officeDocument/2006/relationships/hyperlink" Target="http://www.tradegu.ru/index.php?view=detail&amp;id=16447&amp;option=com_joomgallery&amp;Itemid=166" TargetMode="External"/><Relationship Id="rId555" Type="http://schemas.openxmlformats.org/officeDocument/2006/relationships/hyperlink" Target="http://www.tradegu.ru/index.php?view=detail&amp;id=17250&amp;option=com_joomgallery&amp;Itemid=130" TargetMode="External"/><Relationship Id="rId762" Type="http://schemas.openxmlformats.org/officeDocument/2006/relationships/hyperlink" Target="http://www.tradegu.ru/index.php?view=detail&amp;id=19624&amp;option=com_joomgallery&amp;Itemid=166" TargetMode="External"/><Relationship Id="rId194" Type="http://schemas.openxmlformats.org/officeDocument/2006/relationships/image" Target="../media/image99.jpeg"/><Relationship Id="rId208" Type="http://schemas.openxmlformats.org/officeDocument/2006/relationships/image" Target="../media/image106.jpeg"/><Relationship Id="rId415" Type="http://schemas.openxmlformats.org/officeDocument/2006/relationships/image" Target="../media/image210.jpeg"/><Relationship Id="rId622" Type="http://schemas.openxmlformats.org/officeDocument/2006/relationships/hyperlink" Target="http://www.tradegu.ru/index.php?view=detail&amp;id=18617&amp;option=com_joomgallery&amp;Itemid=157" TargetMode="External"/><Relationship Id="rId261" Type="http://schemas.openxmlformats.org/officeDocument/2006/relationships/hyperlink" Target="http://www.tradegu.ru/index.php?view=detail&amp;id=15805&amp;option=com_joomgallery&amp;Itemid=160" TargetMode="External"/><Relationship Id="rId499" Type="http://schemas.openxmlformats.org/officeDocument/2006/relationships/image" Target="../media/image252.jpeg"/><Relationship Id="rId927" Type="http://schemas.openxmlformats.org/officeDocument/2006/relationships/image" Target="../media/image467.jpeg"/><Relationship Id="rId56" Type="http://schemas.openxmlformats.org/officeDocument/2006/relationships/image" Target="../media/image29.jpeg"/><Relationship Id="rId359" Type="http://schemas.openxmlformats.org/officeDocument/2006/relationships/image" Target="../media/image182.jpeg"/><Relationship Id="rId566" Type="http://schemas.openxmlformats.org/officeDocument/2006/relationships/hyperlink" Target="http://www.tradegu.ru/index.php?view=detail&amp;id=18555&amp;option=com_joomgallery&amp;Itemid=157" TargetMode="External"/><Relationship Id="rId773" Type="http://schemas.openxmlformats.org/officeDocument/2006/relationships/image" Target="../media/image390.jpeg"/><Relationship Id="rId121" Type="http://schemas.openxmlformats.org/officeDocument/2006/relationships/hyperlink" Target="http://www.tradegu.ru/index.php?view=detail&amp;id=14800&amp;option=com_joomgallery&amp;Itemid=179" TargetMode="External"/><Relationship Id="rId219" Type="http://schemas.openxmlformats.org/officeDocument/2006/relationships/hyperlink" Target="http://tradegu.ru/index.php?view=detail&amp;id=8454&amp;option=com_joomgallery&amp;Itemid=180" TargetMode="External"/><Relationship Id="rId426" Type="http://schemas.openxmlformats.org/officeDocument/2006/relationships/hyperlink" Target="http://www.tradegu.ru/index.php?view=detail&amp;id=16769&amp;option=com_joomgallery&amp;Itemid=150" TargetMode="External"/><Relationship Id="rId633" Type="http://schemas.openxmlformats.org/officeDocument/2006/relationships/image" Target="../media/image320.jpeg"/><Relationship Id="rId980" Type="http://schemas.openxmlformats.org/officeDocument/2006/relationships/hyperlink" Target="http://www.tradegu.ru/index.php?view=detail&amp;id=19838&amp;option=com_joomgallery&amp;Itemid=165" TargetMode="External"/><Relationship Id="rId840" Type="http://schemas.openxmlformats.org/officeDocument/2006/relationships/hyperlink" Target="http://www.tradegu.ru/index.php?view=detail&amp;id=19664&amp;option=com_joomgallery&amp;Itemid=166" TargetMode="External"/><Relationship Id="rId938" Type="http://schemas.openxmlformats.org/officeDocument/2006/relationships/hyperlink" Target="http://www.tradegu.ru/index.php?view=detail&amp;id=19721&amp;option=com_joomgallery&amp;Itemid=165" TargetMode="External"/><Relationship Id="rId67" Type="http://schemas.openxmlformats.org/officeDocument/2006/relationships/hyperlink" Target="http://tradegu.ru/index.php?view=detail&amp;id=10088&amp;option=com_joomgallery&amp;Itemid=147" TargetMode="External"/><Relationship Id="rId272" Type="http://schemas.openxmlformats.org/officeDocument/2006/relationships/hyperlink" Target="http://www.tradegu.ru/index.php?view=detail&amp;id=16205&amp;option=com_joomgallery&amp;Itemid=159" TargetMode="External"/><Relationship Id="rId577" Type="http://schemas.openxmlformats.org/officeDocument/2006/relationships/image" Target="../media/image292.jpeg"/><Relationship Id="rId700" Type="http://schemas.openxmlformats.org/officeDocument/2006/relationships/hyperlink" Target="http://www.tradegu.ru/index.php?view=detail&amp;id=18780&amp;option=com_joomgallery&amp;Itemid=149" TargetMode="External"/><Relationship Id="rId132" Type="http://schemas.openxmlformats.org/officeDocument/2006/relationships/image" Target="../media/image68.jpeg"/><Relationship Id="rId784" Type="http://schemas.openxmlformats.org/officeDocument/2006/relationships/hyperlink" Target="http://www.tradegu.ru/index.php?view=detail&amp;id=19633&amp;option=com_joomgallery&amp;Itemid=171" TargetMode="External"/><Relationship Id="rId991" Type="http://schemas.openxmlformats.org/officeDocument/2006/relationships/image" Target="../media/image499.jpeg"/><Relationship Id="rId437" Type="http://schemas.openxmlformats.org/officeDocument/2006/relationships/image" Target="../media/image221.jpeg"/><Relationship Id="rId644" Type="http://schemas.openxmlformats.org/officeDocument/2006/relationships/hyperlink" Target="http://www.tradegu.ru/index.php?view=detail&amp;id=18633&amp;option=com_joomgallery&amp;Itemid=157" TargetMode="External"/><Relationship Id="rId851" Type="http://schemas.openxmlformats.org/officeDocument/2006/relationships/image" Target="../media/image429.jpeg"/><Relationship Id="rId283" Type="http://schemas.openxmlformats.org/officeDocument/2006/relationships/image" Target="../media/image144.jpeg"/><Relationship Id="rId490" Type="http://schemas.openxmlformats.org/officeDocument/2006/relationships/hyperlink" Target="http://www.tradegu.ru/index.php?view=detail&amp;id=16965&amp;option=com_joomgallery&amp;Itemid=167" TargetMode="External"/><Relationship Id="rId504" Type="http://schemas.openxmlformats.org/officeDocument/2006/relationships/hyperlink" Target="http://www.tradegu.ru/index.php?view=detail&amp;id=16979&amp;option=com_joomgallery&amp;Itemid=159" TargetMode="External"/><Relationship Id="rId711" Type="http://schemas.openxmlformats.org/officeDocument/2006/relationships/image" Target="../media/image359.jpeg"/><Relationship Id="rId949" Type="http://schemas.openxmlformats.org/officeDocument/2006/relationships/image" Target="../media/image478.jpeg"/><Relationship Id="rId78" Type="http://schemas.openxmlformats.org/officeDocument/2006/relationships/image" Target="../media/image41.jpeg"/><Relationship Id="rId143" Type="http://schemas.openxmlformats.org/officeDocument/2006/relationships/hyperlink" Target="http://www.tradegu.ru/index.php?view=detail&amp;id=4277&amp;option=com_joomgallery&amp;Itemid=185" TargetMode="External"/><Relationship Id="rId350" Type="http://schemas.openxmlformats.org/officeDocument/2006/relationships/hyperlink" Target="http://www.tradegu.ru/index.php?view=detail&amp;id=16448&amp;option=com_joomgallery&amp;Itemid=166" TargetMode="External"/><Relationship Id="rId588" Type="http://schemas.openxmlformats.org/officeDocument/2006/relationships/hyperlink" Target="http://www.tradegu.ru/index.php?view=detail&amp;id=18576&amp;option=com_joomgallery&amp;Itemid=157" TargetMode="External"/><Relationship Id="rId795" Type="http://schemas.openxmlformats.org/officeDocument/2006/relationships/image" Target="../media/image401.jpeg"/><Relationship Id="rId809" Type="http://schemas.openxmlformats.org/officeDocument/2006/relationships/image" Target="../media/image408.jpeg"/><Relationship Id="rId9" Type="http://schemas.openxmlformats.org/officeDocument/2006/relationships/hyperlink" Target="http://www.tradegu.ru/index.php?view=detail&amp;id=1881&amp;option=com_joomgallery&amp;Itemid=156" TargetMode="External"/><Relationship Id="rId210" Type="http://schemas.openxmlformats.org/officeDocument/2006/relationships/image" Target="../media/image107.jpeg"/><Relationship Id="rId448" Type="http://schemas.openxmlformats.org/officeDocument/2006/relationships/hyperlink" Target="http://www.tradegu.ru/index.php?view=detail&amp;id=16797&amp;option=com_joomgallery&amp;Itemid=150" TargetMode="External"/><Relationship Id="rId655" Type="http://schemas.openxmlformats.org/officeDocument/2006/relationships/image" Target="../media/image331.jpeg"/><Relationship Id="rId862" Type="http://schemas.openxmlformats.org/officeDocument/2006/relationships/hyperlink" Target="http://www.tradegu.ru/index.php?view=detail&amp;id=19683&amp;option=com_joomgallery&amp;Itemid=165" TargetMode="External"/><Relationship Id="rId294" Type="http://schemas.openxmlformats.org/officeDocument/2006/relationships/hyperlink" Target="http://www.tradegu.ru/index.php?view=detail&amp;id=16231&amp;option=com_joomgallery&amp;Itemid=159" TargetMode="External"/><Relationship Id="rId308" Type="http://schemas.openxmlformats.org/officeDocument/2006/relationships/hyperlink" Target="http://www.tradegu.ru/index.php?view=detail&amp;id=16184&amp;option=com_joomgallery&amp;Itemid=167" TargetMode="External"/><Relationship Id="rId515" Type="http://schemas.openxmlformats.org/officeDocument/2006/relationships/hyperlink" Target="http://www.tradegu.ru/index.php?view=detail&amp;id=17241&amp;option=com_joomgallery&amp;Itemid=150" TargetMode="External"/><Relationship Id="rId722" Type="http://schemas.openxmlformats.org/officeDocument/2006/relationships/hyperlink" Target="http://www.tradegu.ru/index.php?view=detail&amp;id=19567&amp;option=com_joomgallery&amp;Itemid=165" TargetMode="External"/><Relationship Id="rId89" Type="http://schemas.openxmlformats.org/officeDocument/2006/relationships/hyperlink" Target="http://www.tradegu.ru/index.php?view=detail&amp;id=11682&amp;option=com_joomgallery&amp;Itemid=147" TargetMode="External"/><Relationship Id="rId154" Type="http://schemas.openxmlformats.org/officeDocument/2006/relationships/image" Target="../media/image79.jpeg"/><Relationship Id="rId361" Type="http://schemas.openxmlformats.org/officeDocument/2006/relationships/image" Target="../media/image183.jpeg"/><Relationship Id="rId599" Type="http://schemas.openxmlformats.org/officeDocument/2006/relationships/image" Target="../media/image303.jpeg"/><Relationship Id="rId1005" Type="http://schemas.openxmlformats.org/officeDocument/2006/relationships/image" Target="../media/image506.jpeg"/><Relationship Id="rId459" Type="http://schemas.openxmlformats.org/officeDocument/2006/relationships/image" Target="../media/image232.jpeg"/><Relationship Id="rId666" Type="http://schemas.openxmlformats.org/officeDocument/2006/relationships/hyperlink" Target="http://www.tradegu.ru/index.php?view=detail&amp;id=18649&amp;option=com_joomgallery&amp;Itemid=157" TargetMode="External"/><Relationship Id="rId873" Type="http://schemas.openxmlformats.org/officeDocument/2006/relationships/image" Target="../media/image440.jpeg"/><Relationship Id="rId16" Type="http://schemas.openxmlformats.org/officeDocument/2006/relationships/image" Target="../media/image8.jpeg"/><Relationship Id="rId221" Type="http://schemas.openxmlformats.org/officeDocument/2006/relationships/hyperlink" Target="http://tradegu.ru/index.php?view=detail&amp;id=8455&amp;option=com_joomgallery&amp;Itemid=180" TargetMode="External"/><Relationship Id="rId319" Type="http://schemas.openxmlformats.org/officeDocument/2006/relationships/image" Target="../media/image162.jpeg"/><Relationship Id="rId526" Type="http://schemas.openxmlformats.org/officeDocument/2006/relationships/image" Target="../media/image266.jpeg"/><Relationship Id="rId733" Type="http://schemas.openxmlformats.org/officeDocument/2006/relationships/image" Target="../media/image370.jpeg"/><Relationship Id="rId940" Type="http://schemas.openxmlformats.org/officeDocument/2006/relationships/hyperlink" Target="http://www.tradegu.ru/index.php?view=detail&amp;id=19722&amp;option=com_joomgallery&amp;Itemid=165" TargetMode="External"/><Relationship Id="rId1016" Type="http://schemas.openxmlformats.org/officeDocument/2006/relationships/hyperlink" Target="http://www.tradegu.ru/index.php?view=detail&amp;id=18607&amp;option=com_joomgallery&amp;Itemid=157" TargetMode="External"/><Relationship Id="rId165" Type="http://schemas.openxmlformats.org/officeDocument/2006/relationships/hyperlink" Target="http://www.tradegu.ru/index.php?view=detail&amp;id=3823&amp;option=com_joomgallery&amp;Itemid=186" TargetMode="External"/><Relationship Id="rId372" Type="http://schemas.openxmlformats.org/officeDocument/2006/relationships/hyperlink" Target="http://www.tradegu.ru/index.php?view=detail&amp;id=16880&amp;option=com_joomgallery&amp;Itemid=149" TargetMode="External"/><Relationship Id="rId677" Type="http://schemas.openxmlformats.org/officeDocument/2006/relationships/image" Target="../media/image342.jpeg"/><Relationship Id="rId800" Type="http://schemas.openxmlformats.org/officeDocument/2006/relationships/hyperlink" Target="http://www.tradegu.ru/index.php?view=detail&amp;id=19640&amp;option=com_joomgallery&amp;Itemid=164" TargetMode="External"/><Relationship Id="rId232" Type="http://schemas.openxmlformats.org/officeDocument/2006/relationships/image" Target="../media/image118.jpeg"/><Relationship Id="rId884" Type="http://schemas.openxmlformats.org/officeDocument/2006/relationships/hyperlink" Target="http://www.tradegu.ru/index.php?view=detail&amp;id=19694&amp;option=com_joomgallery&amp;Itemid=165" TargetMode="External"/><Relationship Id="rId27" Type="http://schemas.openxmlformats.org/officeDocument/2006/relationships/hyperlink" Target="http://tradegu.ru/index.php?view=detail&amp;id=7011&amp;option=com_joomgallery&amp;Itemid=165" TargetMode="External"/><Relationship Id="rId537" Type="http://schemas.openxmlformats.org/officeDocument/2006/relationships/hyperlink" Target="http://www.tradegu.ru/index.php?view=detail&amp;id=17266&amp;option=com_joomgallery&amp;Itemid=141" TargetMode="External"/><Relationship Id="rId744" Type="http://schemas.openxmlformats.org/officeDocument/2006/relationships/hyperlink" Target="http://www.tradegu.ru/index.php?view=detail&amp;id=19585&amp;option=com_joomgallery&amp;Itemid=165" TargetMode="External"/><Relationship Id="rId951" Type="http://schemas.openxmlformats.org/officeDocument/2006/relationships/image" Target="../media/image479.jpeg"/><Relationship Id="rId80" Type="http://schemas.openxmlformats.org/officeDocument/2006/relationships/image" Target="../media/image42.jpeg"/><Relationship Id="rId176" Type="http://schemas.openxmlformats.org/officeDocument/2006/relationships/image" Target="../media/image90.jpeg"/><Relationship Id="rId383" Type="http://schemas.openxmlformats.org/officeDocument/2006/relationships/image" Target="../media/image194.jpeg"/><Relationship Id="rId590" Type="http://schemas.openxmlformats.org/officeDocument/2006/relationships/hyperlink" Target="http://www.tradegu.ru/index.php?view=detail&amp;id=18577&amp;option=com_joomgallery&amp;Itemid=157" TargetMode="External"/><Relationship Id="rId604" Type="http://schemas.openxmlformats.org/officeDocument/2006/relationships/hyperlink" Target="http://www.tradegu.ru/index.php?view=detail&amp;id=18593&amp;option=com_joomgallery&amp;Itemid=157" TargetMode="External"/><Relationship Id="rId811" Type="http://schemas.openxmlformats.org/officeDocument/2006/relationships/image" Target="../media/image409.jpeg"/><Relationship Id="rId1027" Type="http://schemas.openxmlformats.org/officeDocument/2006/relationships/image" Target="../media/image517.jpeg"/><Relationship Id="rId243" Type="http://schemas.openxmlformats.org/officeDocument/2006/relationships/hyperlink" Target="http://www.tradegu.ru/index.php?view=detail&amp;id=4267&amp;option=com_joomgallery&amp;Itemid=189" TargetMode="External"/><Relationship Id="rId450" Type="http://schemas.openxmlformats.org/officeDocument/2006/relationships/hyperlink" Target="http://www.tradegu.ru/index.php?view=detail&amp;id=16798&amp;option=com_joomgallery&amp;Itemid=150" TargetMode="External"/><Relationship Id="rId688" Type="http://schemas.openxmlformats.org/officeDocument/2006/relationships/hyperlink" Target="http://www.tradegu.ru/index.php?view=detail&amp;id=18661&amp;option=com_joomgallery&amp;Itemid=166" TargetMode="External"/><Relationship Id="rId895" Type="http://schemas.openxmlformats.org/officeDocument/2006/relationships/image" Target="../media/image451.jpeg"/><Relationship Id="rId909" Type="http://schemas.openxmlformats.org/officeDocument/2006/relationships/image" Target="../media/image458.jpeg"/><Relationship Id="rId38" Type="http://schemas.openxmlformats.org/officeDocument/2006/relationships/image" Target="../media/image19.jpeg"/><Relationship Id="rId103" Type="http://schemas.openxmlformats.org/officeDocument/2006/relationships/hyperlink" Target="http://www.tradegu.ru/index.php?view=detail&amp;id=11719&amp;option=com_joomgallery&amp;Itemid=147" TargetMode="External"/><Relationship Id="rId310" Type="http://schemas.openxmlformats.org/officeDocument/2006/relationships/hyperlink" Target="http://www.tradegu.ru/index.php?view=detail&amp;id=16185&amp;option=com_joomgallery&amp;Itemid=167" TargetMode="External"/><Relationship Id="rId548" Type="http://schemas.openxmlformats.org/officeDocument/2006/relationships/image" Target="../media/image277.jpeg"/><Relationship Id="rId755" Type="http://schemas.openxmlformats.org/officeDocument/2006/relationships/image" Target="../media/image381.jpeg"/><Relationship Id="rId962" Type="http://schemas.openxmlformats.org/officeDocument/2006/relationships/hyperlink" Target="http://www.tradegu.ru/index.php?view=detail&amp;id=19829&amp;option=com_joomgallery&amp;Itemid=163" TargetMode="External"/><Relationship Id="rId91" Type="http://schemas.openxmlformats.org/officeDocument/2006/relationships/hyperlink" Target="http://www.tradegu.ru/index.php?view=detail&amp;id=11693&amp;option=com_joomgallery&amp;Itemid=147" TargetMode="External"/><Relationship Id="rId187" Type="http://schemas.openxmlformats.org/officeDocument/2006/relationships/hyperlink" Target="http://www.tradegu.ru/index.php?view=detail&amp;id=3812&amp;option=com_joomgallery&amp;Itemid=187" TargetMode="External"/><Relationship Id="rId394" Type="http://schemas.openxmlformats.org/officeDocument/2006/relationships/hyperlink" Target="http://www.tradegu.ru/index.php?view=detail&amp;id=16788&amp;option=com_joomgallery&amp;Itemid=149" TargetMode="External"/><Relationship Id="rId408" Type="http://schemas.openxmlformats.org/officeDocument/2006/relationships/hyperlink" Target="http://www.tradegu.ru/index.php?view=detail&amp;id=16780&amp;option=com_joomgallery&amp;Itemid=155" TargetMode="External"/><Relationship Id="rId615" Type="http://schemas.openxmlformats.org/officeDocument/2006/relationships/image" Target="../media/image311.jpeg"/><Relationship Id="rId822" Type="http://schemas.openxmlformats.org/officeDocument/2006/relationships/hyperlink" Target="http://www.tradegu.ru/index.php?view=detail&amp;id=19653&amp;option=com_joomgallery&amp;Itemid=166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2.jpeg"/><Relationship Id="rId2" Type="http://schemas.openxmlformats.org/officeDocument/2006/relationships/image" Target="../media/image521.jpeg"/><Relationship Id="rId1" Type="http://schemas.openxmlformats.org/officeDocument/2006/relationships/image" Target="../media/image520.jpeg"/><Relationship Id="rId6" Type="http://schemas.openxmlformats.org/officeDocument/2006/relationships/image" Target="../media/image525.png"/><Relationship Id="rId5" Type="http://schemas.openxmlformats.org/officeDocument/2006/relationships/image" Target="../media/image524.png"/><Relationship Id="rId4" Type="http://schemas.openxmlformats.org/officeDocument/2006/relationships/image" Target="../media/image5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213</xdr:row>
      <xdr:rowOff>0</xdr:rowOff>
    </xdr:from>
    <xdr:to>
      <xdr:col>10</xdr:col>
      <xdr:colOff>952500</xdr:colOff>
      <xdr:row>214</xdr:row>
      <xdr:rowOff>9525</xdr:rowOff>
    </xdr:to>
    <xdr:pic>
      <xdr:nvPicPr>
        <xdr:cNvPr id="1566" name="Picture 10241" descr="ANF11W_9">
          <a:hlinkClick xmlns:r="http://schemas.openxmlformats.org/officeDocument/2006/relationships" r:id="rId1" tooltip="ANF11W_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67375" y="195757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217</xdr:row>
      <xdr:rowOff>0</xdr:rowOff>
    </xdr:from>
    <xdr:to>
      <xdr:col>10</xdr:col>
      <xdr:colOff>952500</xdr:colOff>
      <xdr:row>218</xdr:row>
      <xdr:rowOff>19049</xdr:rowOff>
    </xdr:to>
    <xdr:pic>
      <xdr:nvPicPr>
        <xdr:cNvPr id="1567" name="Picture 12018" descr="Jeans W_2">
          <a:hlinkClick xmlns:r="http://schemas.openxmlformats.org/officeDocument/2006/relationships" r:id="rId3" tooltip="Jeans W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67375" y="198872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239</xdr:row>
      <xdr:rowOff>0</xdr:rowOff>
    </xdr:from>
    <xdr:to>
      <xdr:col>10</xdr:col>
      <xdr:colOff>952500</xdr:colOff>
      <xdr:row>240</xdr:row>
      <xdr:rowOff>19050</xdr:rowOff>
    </xdr:to>
    <xdr:pic>
      <xdr:nvPicPr>
        <xdr:cNvPr id="1568" name="Picture 13315" descr="1705_84">
          <a:hlinkClick xmlns:r="http://schemas.openxmlformats.org/officeDocument/2006/relationships" r:id="rId5" tooltip="1705_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667375" y="21918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400</xdr:row>
      <xdr:rowOff>0</xdr:rowOff>
    </xdr:from>
    <xdr:to>
      <xdr:col>10</xdr:col>
      <xdr:colOff>952500</xdr:colOff>
      <xdr:row>401</xdr:row>
      <xdr:rowOff>0</xdr:rowOff>
    </xdr:to>
    <xdr:pic>
      <xdr:nvPicPr>
        <xdr:cNvPr id="1569" name="Picture 1761" descr="ANF04M_74">
          <a:hlinkClick xmlns:r="http://schemas.openxmlformats.org/officeDocument/2006/relationships" r:id="rId7" tooltip="ANF04M_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67375" y="371541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401</xdr:row>
      <xdr:rowOff>0</xdr:rowOff>
    </xdr:from>
    <xdr:to>
      <xdr:col>10</xdr:col>
      <xdr:colOff>952500</xdr:colOff>
      <xdr:row>402</xdr:row>
      <xdr:rowOff>0</xdr:rowOff>
    </xdr:to>
    <xdr:pic>
      <xdr:nvPicPr>
        <xdr:cNvPr id="1570" name="Picture 1762" descr="ANF04M_75">
          <a:hlinkClick xmlns:r="http://schemas.openxmlformats.org/officeDocument/2006/relationships" r:id="rId9" tooltip="ANF04M_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667375" y="372494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402</xdr:row>
      <xdr:rowOff>0</xdr:rowOff>
    </xdr:from>
    <xdr:to>
      <xdr:col>10</xdr:col>
      <xdr:colOff>952500</xdr:colOff>
      <xdr:row>403</xdr:row>
      <xdr:rowOff>0</xdr:rowOff>
    </xdr:to>
    <xdr:pic>
      <xdr:nvPicPr>
        <xdr:cNvPr id="1571" name="Picture 1763" descr="ANF04M_76">
          <a:hlinkClick xmlns:r="http://schemas.openxmlformats.org/officeDocument/2006/relationships" r:id="rId11" tooltip="ANF04M_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667375" y="373446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403</xdr:row>
      <xdr:rowOff>0</xdr:rowOff>
    </xdr:from>
    <xdr:to>
      <xdr:col>10</xdr:col>
      <xdr:colOff>952500</xdr:colOff>
      <xdr:row>404</xdr:row>
      <xdr:rowOff>0</xdr:rowOff>
    </xdr:to>
    <xdr:pic>
      <xdr:nvPicPr>
        <xdr:cNvPr id="1572" name="Picture 1771" descr="ANF04M_31">
          <a:hlinkClick xmlns:r="http://schemas.openxmlformats.org/officeDocument/2006/relationships" r:id="rId13" tooltip="ANF04M_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667375" y="374399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406</xdr:row>
      <xdr:rowOff>0</xdr:rowOff>
    </xdr:from>
    <xdr:to>
      <xdr:col>10</xdr:col>
      <xdr:colOff>952500</xdr:colOff>
      <xdr:row>407</xdr:row>
      <xdr:rowOff>28574</xdr:rowOff>
    </xdr:to>
    <xdr:pic>
      <xdr:nvPicPr>
        <xdr:cNvPr id="1573" name="Picture 2805" descr="Abercrombie man sweater 1511_21">
          <a:hlinkClick xmlns:r="http://schemas.openxmlformats.org/officeDocument/2006/relationships" r:id="rId15" tooltip="Abercrombie man sweater 1511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667375" y="37724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407</xdr:row>
      <xdr:rowOff>0</xdr:rowOff>
    </xdr:from>
    <xdr:to>
      <xdr:col>10</xdr:col>
      <xdr:colOff>952500</xdr:colOff>
      <xdr:row>408</xdr:row>
      <xdr:rowOff>28576</xdr:rowOff>
    </xdr:to>
    <xdr:pic>
      <xdr:nvPicPr>
        <xdr:cNvPr id="1574" name="Picture 2806" descr="Abercrombie man sweater 1511_22">
          <a:hlinkClick xmlns:r="http://schemas.openxmlformats.org/officeDocument/2006/relationships" r:id="rId17" tooltip="Abercrombie man sweater 1511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667375" y="378171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408</xdr:row>
      <xdr:rowOff>0</xdr:rowOff>
    </xdr:from>
    <xdr:to>
      <xdr:col>10</xdr:col>
      <xdr:colOff>952500</xdr:colOff>
      <xdr:row>409</xdr:row>
      <xdr:rowOff>28574</xdr:rowOff>
    </xdr:to>
    <xdr:pic>
      <xdr:nvPicPr>
        <xdr:cNvPr id="1575" name="Picture 2807" descr="Abercrombie man sweater 1511_23">
          <a:hlinkClick xmlns:r="http://schemas.openxmlformats.org/officeDocument/2006/relationships" r:id="rId19" tooltip="Abercrombie man sweater 1511_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667375" y="37909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406</xdr:row>
      <xdr:rowOff>0</xdr:rowOff>
    </xdr:from>
    <xdr:to>
      <xdr:col>11</xdr:col>
      <xdr:colOff>952500</xdr:colOff>
      <xdr:row>407</xdr:row>
      <xdr:rowOff>28574</xdr:rowOff>
    </xdr:to>
    <xdr:pic>
      <xdr:nvPicPr>
        <xdr:cNvPr id="1576" name="Picture 2814" descr="Abercrombie man sweater 1511_8">
          <a:hlinkClick xmlns:r="http://schemas.openxmlformats.org/officeDocument/2006/relationships" r:id="rId21" tooltip="Abercrombie man sweater 1511_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667500" y="37724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407</xdr:row>
      <xdr:rowOff>0</xdr:rowOff>
    </xdr:from>
    <xdr:to>
      <xdr:col>11</xdr:col>
      <xdr:colOff>952500</xdr:colOff>
      <xdr:row>408</xdr:row>
      <xdr:rowOff>28576</xdr:rowOff>
    </xdr:to>
    <xdr:pic>
      <xdr:nvPicPr>
        <xdr:cNvPr id="1577" name="Picture 2815" descr="Abercrombie man sweater 1511_8">
          <a:hlinkClick xmlns:r="http://schemas.openxmlformats.org/officeDocument/2006/relationships" r:id="rId21" tooltip="Abercrombie man sweater 1511_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667500" y="378171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404</xdr:row>
      <xdr:rowOff>0</xdr:rowOff>
    </xdr:from>
    <xdr:to>
      <xdr:col>10</xdr:col>
      <xdr:colOff>952500</xdr:colOff>
      <xdr:row>405</xdr:row>
      <xdr:rowOff>19049</xdr:rowOff>
    </xdr:to>
    <xdr:pic>
      <xdr:nvPicPr>
        <xdr:cNvPr id="1578" name="Picture 1028" descr="ANF04M_21">
          <a:hlinkClick xmlns:r="http://schemas.openxmlformats.org/officeDocument/2006/relationships" r:id="rId23" tooltip="ANF04M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667375" y="375351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84</xdr:row>
      <xdr:rowOff>0</xdr:rowOff>
    </xdr:from>
    <xdr:to>
      <xdr:col>10</xdr:col>
      <xdr:colOff>952500</xdr:colOff>
      <xdr:row>85</xdr:row>
      <xdr:rowOff>0</xdr:rowOff>
    </xdr:to>
    <xdr:pic>
      <xdr:nvPicPr>
        <xdr:cNvPr id="1579" name="Picture 1024" descr="1111_2">
          <a:hlinkClick xmlns:r="http://schemas.openxmlformats.org/officeDocument/2006/relationships" r:id="rId25" tooltip="1111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667375" y="7684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120</xdr:row>
      <xdr:rowOff>0</xdr:rowOff>
    </xdr:from>
    <xdr:to>
      <xdr:col>10</xdr:col>
      <xdr:colOff>952500</xdr:colOff>
      <xdr:row>121</xdr:row>
      <xdr:rowOff>0</xdr:rowOff>
    </xdr:to>
    <xdr:pic>
      <xdr:nvPicPr>
        <xdr:cNvPr id="1580" name="Picture 3075" descr="Abercrombie woman T-Shirt 1336">
          <a:hlinkClick xmlns:r="http://schemas.openxmlformats.org/officeDocument/2006/relationships" r:id="rId27" tooltip="Abercrombie woman T-Shirt 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667375" y="10816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121</xdr:row>
      <xdr:rowOff>0</xdr:rowOff>
    </xdr:from>
    <xdr:to>
      <xdr:col>10</xdr:col>
      <xdr:colOff>952500</xdr:colOff>
      <xdr:row>122</xdr:row>
      <xdr:rowOff>0</xdr:rowOff>
    </xdr:to>
    <xdr:pic>
      <xdr:nvPicPr>
        <xdr:cNvPr id="1581" name="Picture 3083" descr="Abercrombie woman T-Shirt 1344">
          <a:hlinkClick xmlns:r="http://schemas.openxmlformats.org/officeDocument/2006/relationships" r:id="rId29" tooltip="Abercrombie woman T-Shirt 1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667375" y="10911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123</xdr:row>
      <xdr:rowOff>0</xdr:rowOff>
    </xdr:from>
    <xdr:to>
      <xdr:col>10</xdr:col>
      <xdr:colOff>952500</xdr:colOff>
      <xdr:row>124</xdr:row>
      <xdr:rowOff>0</xdr:rowOff>
    </xdr:to>
    <xdr:pic>
      <xdr:nvPicPr>
        <xdr:cNvPr id="1582" name="Picture 4782" descr="Abercrombie woman T-Shirt 1370">
          <a:hlinkClick xmlns:r="http://schemas.openxmlformats.org/officeDocument/2006/relationships" r:id="rId31" tooltip="Abercrombie woman T-Shirt 1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667375" y="11102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124</xdr:row>
      <xdr:rowOff>0</xdr:rowOff>
    </xdr:from>
    <xdr:to>
      <xdr:col>10</xdr:col>
      <xdr:colOff>952500</xdr:colOff>
      <xdr:row>125</xdr:row>
      <xdr:rowOff>0</xdr:rowOff>
    </xdr:to>
    <xdr:pic>
      <xdr:nvPicPr>
        <xdr:cNvPr id="1583" name="Picture 4786" descr="Abercrombie woman T-Shirt 1374">
          <a:hlinkClick xmlns:r="http://schemas.openxmlformats.org/officeDocument/2006/relationships" r:id="rId33" tooltip="Abercrombie woman T-Shirt 1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667375" y="11197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10</xdr:col>
      <xdr:colOff>952500</xdr:colOff>
      <xdr:row>126</xdr:row>
      <xdr:rowOff>0</xdr:rowOff>
    </xdr:to>
    <xdr:pic>
      <xdr:nvPicPr>
        <xdr:cNvPr id="1584" name="Picture 5793" descr="Abercrombie woman T-Shirt 1378">
          <a:hlinkClick xmlns:r="http://schemas.openxmlformats.org/officeDocument/2006/relationships" r:id="rId35" tooltip="Abercrombie woman T-Shirt 1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667375" y="11292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10</xdr:col>
      <xdr:colOff>952500</xdr:colOff>
      <xdr:row>127</xdr:row>
      <xdr:rowOff>0</xdr:rowOff>
    </xdr:to>
    <xdr:pic>
      <xdr:nvPicPr>
        <xdr:cNvPr id="1585" name="Picture 6144" descr="Abercrombie woman T-Shirt 1379">
          <a:hlinkClick xmlns:r="http://schemas.openxmlformats.org/officeDocument/2006/relationships" r:id="rId37" tooltip="Abercrombie woman T-Shirt 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667375" y="11388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127</xdr:row>
      <xdr:rowOff>0</xdr:rowOff>
    </xdr:from>
    <xdr:to>
      <xdr:col>10</xdr:col>
      <xdr:colOff>952500</xdr:colOff>
      <xdr:row>128</xdr:row>
      <xdr:rowOff>0</xdr:rowOff>
    </xdr:to>
    <xdr:pic>
      <xdr:nvPicPr>
        <xdr:cNvPr id="1586" name="Picture 6145" descr="Abercrombie woman T-Shirt 1380">
          <a:hlinkClick xmlns:r="http://schemas.openxmlformats.org/officeDocument/2006/relationships" r:id="rId39" tooltip="Abercrombie woman T-Shirt 1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667375" y="11483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128</xdr:row>
      <xdr:rowOff>0</xdr:rowOff>
    </xdr:from>
    <xdr:to>
      <xdr:col>10</xdr:col>
      <xdr:colOff>952500</xdr:colOff>
      <xdr:row>129</xdr:row>
      <xdr:rowOff>0</xdr:rowOff>
    </xdr:to>
    <xdr:pic>
      <xdr:nvPicPr>
        <xdr:cNvPr id="1587" name="Picture 6146" descr="Abercrombie woman T-Shirt 1381">
          <a:hlinkClick xmlns:r="http://schemas.openxmlformats.org/officeDocument/2006/relationships" r:id="rId41" tooltip="Abercrombie woman T-Shirt 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667375" y="11578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219</xdr:row>
      <xdr:rowOff>0</xdr:rowOff>
    </xdr:from>
    <xdr:to>
      <xdr:col>10</xdr:col>
      <xdr:colOff>952500</xdr:colOff>
      <xdr:row>220</xdr:row>
      <xdr:rowOff>19050</xdr:rowOff>
    </xdr:to>
    <xdr:pic>
      <xdr:nvPicPr>
        <xdr:cNvPr id="1588" name="Picture 8196" descr="Abercrombie woman's Jeggings 505-1">
          <a:hlinkClick xmlns:r="http://schemas.openxmlformats.org/officeDocument/2006/relationships" r:id="rId43" tooltip="Abercrombie woman's Jeggings 505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667375" y="200739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119</xdr:row>
      <xdr:rowOff>0</xdr:rowOff>
    </xdr:from>
    <xdr:to>
      <xdr:col>10</xdr:col>
      <xdr:colOff>952500</xdr:colOff>
      <xdr:row>120</xdr:row>
      <xdr:rowOff>0</xdr:rowOff>
    </xdr:to>
    <xdr:pic>
      <xdr:nvPicPr>
        <xdr:cNvPr id="1589" name="Picture 2051" descr="Hollister woman T-Shirt 1310">
          <a:hlinkClick xmlns:r="http://schemas.openxmlformats.org/officeDocument/2006/relationships" r:id="rId45" tooltip="Hollister woman T-Shirt 1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667375" y="10721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69</xdr:row>
      <xdr:rowOff>0</xdr:rowOff>
    </xdr:from>
    <xdr:to>
      <xdr:col>10</xdr:col>
      <xdr:colOff>952500</xdr:colOff>
      <xdr:row>70</xdr:row>
      <xdr:rowOff>0</xdr:rowOff>
    </xdr:to>
    <xdr:pic>
      <xdr:nvPicPr>
        <xdr:cNvPr id="1590" name="Picture 2049" descr="AF Taylor 02">
          <a:hlinkClick xmlns:r="http://schemas.openxmlformats.org/officeDocument/2006/relationships" r:id="rId47" tooltip="AF Taylor 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667375" y="63293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952500</xdr:colOff>
      <xdr:row>71</xdr:row>
      <xdr:rowOff>0</xdr:rowOff>
    </xdr:to>
    <xdr:pic>
      <xdr:nvPicPr>
        <xdr:cNvPr id="1591" name="Picture 2050" descr="AF Taylor 03">
          <a:hlinkClick xmlns:r="http://schemas.openxmlformats.org/officeDocument/2006/relationships" r:id="rId49" tooltip="AF Taylor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667375" y="64246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405</xdr:row>
      <xdr:rowOff>0</xdr:rowOff>
    </xdr:from>
    <xdr:to>
      <xdr:col>10</xdr:col>
      <xdr:colOff>952500</xdr:colOff>
      <xdr:row>406</xdr:row>
      <xdr:rowOff>1</xdr:rowOff>
    </xdr:to>
    <xdr:pic>
      <xdr:nvPicPr>
        <xdr:cNvPr id="1592" name="Picture 5126" descr="AF Orebed Brook 01">
          <a:hlinkClick xmlns:r="http://schemas.openxmlformats.org/officeDocument/2006/relationships" r:id="rId51" tooltip="AF Orebed Brook 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667375" y="3762851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426</xdr:row>
      <xdr:rowOff>0</xdr:rowOff>
    </xdr:from>
    <xdr:to>
      <xdr:col>10</xdr:col>
      <xdr:colOff>952500</xdr:colOff>
      <xdr:row>427</xdr:row>
      <xdr:rowOff>9525</xdr:rowOff>
    </xdr:to>
    <xdr:pic>
      <xdr:nvPicPr>
        <xdr:cNvPr id="1593" name="Picture 6831" descr="AF men classic Sweatpants 23">
          <a:hlinkClick xmlns:r="http://schemas.openxmlformats.org/officeDocument/2006/relationships" r:id="rId53" tooltip="AF men classic Sweatpants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5667375" y="394658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9525</xdr:rowOff>
    </xdr:from>
    <xdr:to>
      <xdr:col>14</xdr:col>
      <xdr:colOff>0</xdr:colOff>
      <xdr:row>16</xdr:row>
      <xdr:rowOff>1638300</xdr:rowOff>
    </xdr:to>
    <xdr:grpSp>
      <xdr:nvGrpSpPr>
        <xdr:cNvPr id="1594" name="Группа 639"/>
        <xdr:cNvGrpSpPr>
          <a:grpSpLocks/>
        </xdr:cNvGrpSpPr>
      </xdr:nvGrpSpPr>
      <xdr:grpSpPr bwMode="auto">
        <a:xfrm>
          <a:off x="242455" y="14348980"/>
          <a:ext cx="9299863" cy="1628775"/>
          <a:chOff x="254000" y="775607"/>
          <a:chExt cx="9529649" cy="1622268"/>
        </a:xfrm>
      </xdr:grpSpPr>
      <xdr:pic>
        <xdr:nvPicPr>
          <xdr:cNvPr id="3128" name="Рисунок 665" descr="1.jpg"/>
          <xdr:cNvPicPr>
            <a:picLocks noChangeAspect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254000" y="775607"/>
            <a:ext cx="2145530" cy="16222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29" name="Рисунок 666" descr="2.jpg"/>
          <xdr:cNvPicPr>
            <a:picLocks noChangeAspect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2381250" y="775607"/>
            <a:ext cx="4777138" cy="16222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30" name="Рисунок 670" descr="3.jpg"/>
          <xdr:cNvPicPr>
            <a:picLocks noChangeAspect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7121088" y="775607"/>
            <a:ext cx="2662561" cy="16215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277</xdr:row>
      <xdr:rowOff>0</xdr:rowOff>
    </xdr:from>
    <xdr:to>
      <xdr:col>14</xdr:col>
      <xdr:colOff>0</xdr:colOff>
      <xdr:row>277</xdr:row>
      <xdr:rowOff>1619250</xdr:rowOff>
    </xdr:to>
    <xdr:grpSp>
      <xdr:nvGrpSpPr>
        <xdr:cNvPr id="1595" name="Группа 648"/>
        <xdr:cNvGrpSpPr>
          <a:grpSpLocks/>
        </xdr:cNvGrpSpPr>
      </xdr:nvGrpSpPr>
      <xdr:grpSpPr bwMode="auto">
        <a:xfrm>
          <a:off x="242455" y="249520364"/>
          <a:ext cx="9299863" cy="1609725"/>
          <a:chOff x="254001" y="331724000"/>
          <a:chExt cx="9632719" cy="1620000"/>
        </a:xfrm>
      </xdr:grpSpPr>
      <xdr:pic>
        <xdr:nvPicPr>
          <xdr:cNvPr id="3125" name="Рисунок 668" descr="1.jpg"/>
          <xdr:cNvPicPr>
            <a:picLocks noChangeAspect="1"/>
          </xdr:cNvPicPr>
        </xdr:nvPicPr>
        <xdr:blipFill>
          <a:blip xmlns:r="http://schemas.openxmlformats.org/officeDocument/2006/relationships" r:embed="rId58"/>
          <a:srcRect/>
          <a:stretch>
            <a:fillRect/>
          </a:stretch>
        </xdr:blipFill>
        <xdr:spPr bwMode="auto">
          <a:xfrm>
            <a:off x="254001" y="331724000"/>
            <a:ext cx="2156847" cy="162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26" name="Рисунок 669" descr="2.jpg"/>
          <xdr:cNvPicPr>
            <a:picLocks noChangeAspect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2381250" y="331724000"/>
            <a:ext cx="4856378" cy="162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27" name="Рисунок 670" descr="3.jpg"/>
          <xdr:cNvPicPr>
            <a:picLocks noChangeAspect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7223125" y="331724000"/>
            <a:ext cx="2663595" cy="162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10</xdr:col>
      <xdr:colOff>0</xdr:colOff>
      <xdr:row>218</xdr:row>
      <xdr:rowOff>0</xdr:rowOff>
    </xdr:from>
    <xdr:to>
      <xdr:col>10</xdr:col>
      <xdr:colOff>952500</xdr:colOff>
      <xdr:row>219</xdr:row>
      <xdr:rowOff>19051</xdr:rowOff>
    </xdr:to>
    <xdr:pic>
      <xdr:nvPicPr>
        <xdr:cNvPr id="1596" name="Picture 1515" descr="Abercrombie ERIN Jeans 07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5667375" y="199805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218</xdr:row>
      <xdr:rowOff>0</xdr:rowOff>
    </xdr:from>
    <xdr:to>
      <xdr:col>11</xdr:col>
      <xdr:colOff>952500</xdr:colOff>
      <xdr:row>219</xdr:row>
      <xdr:rowOff>19051</xdr:rowOff>
    </xdr:to>
    <xdr:pic>
      <xdr:nvPicPr>
        <xdr:cNvPr id="1597" name="Picture 1516" descr="Abercrombie ERIN Jeans 07a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667500" y="199805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952500</xdr:colOff>
      <xdr:row>19</xdr:row>
      <xdr:rowOff>9525</xdr:rowOff>
    </xdr:to>
    <xdr:pic>
      <xdr:nvPicPr>
        <xdr:cNvPr id="1598" name="Picture 1036" descr="Hollister Women's puffers 40">
          <a:hlinkClick xmlns:r="http://schemas.openxmlformats.org/officeDocument/2006/relationships" r:id="rId63" tooltip="Hollister Women's puffers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5667375" y="16335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952500</xdr:colOff>
      <xdr:row>22</xdr:row>
      <xdr:rowOff>9525</xdr:rowOff>
    </xdr:to>
    <xdr:pic>
      <xdr:nvPicPr>
        <xdr:cNvPr id="1599" name="Picture 1038" descr="Hollister Women's puffers 43">
          <a:hlinkClick xmlns:r="http://schemas.openxmlformats.org/officeDocument/2006/relationships" r:id="rId65" tooltip="Hollister Women's puffers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667375" y="1916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10</xdr:col>
      <xdr:colOff>952500</xdr:colOff>
      <xdr:row>23</xdr:row>
      <xdr:rowOff>9525</xdr:rowOff>
    </xdr:to>
    <xdr:pic>
      <xdr:nvPicPr>
        <xdr:cNvPr id="1600" name="Picture 1039" descr="Hollister Women's puffers 44">
          <a:hlinkClick xmlns:r="http://schemas.openxmlformats.org/officeDocument/2006/relationships" r:id="rId67" tooltip="Hollister Women's puffers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667375" y="20107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409</xdr:row>
      <xdr:rowOff>0</xdr:rowOff>
    </xdr:from>
    <xdr:to>
      <xdr:col>10</xdr:col>
      <xdr:colOff>952500</xdr:colOff>
      <xdr:row>410</xdr:row>
      <xdr:rowOff>28575</xdr:rowOff>
    </xdr:to>
    <xdr:pic>
      <xdr:nvPicPr>
        <xdr:cNvPr id="1601" name="Picture 2056" descr="Abercrombie &amp; Fitch Men's sweaters 73">
          <a:hlinkClick xmlns:r="http://schemas.openxmlformats.org/officeDocument/2006/relationships" r:id="rId69" tooltip="Abercrombie &amp; Fitch Men's sweaters 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5667375" y="380018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410</xdr:row>
      <xdr:rowOff>0</xdr:rowOff>
    </xdr:from>
    <xdr:to>
      <xdr:col>10</xdr:col>
      <xdr:colOff>952500</xdr:colOff>
      <xdr:row>411</xdr:row>
      <xdr:rowOff>28576</xdr:rowOff>
    </xdr:to>
    <xdr:pic>
      <xdr:nvPicPr>
        <xdr:cNvPr id="1602" name="Picture 2060" descr="Abercrombie &amp; Fitch Men's sweaters 72">
          <a:hlinkClick xmlns:r="http://schemas.openxmlformats.org/officeDocument/2006/relationships" r:id="rId71" tooltip="Abercrombie &amp; Fitch Men's sweaters 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667375" y="38094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410</xdr:row>
      <xdr:rowOff>0</xdr:rowOff>
    </xdr:from>
    <xdr:to>
      <xdr:col>11</xdr:col>
      <xdr:colOff>952500</xdr:colOff>
      <xdr:row>411</xdr:row>
      <xdr:rowOff>28576</xdr:rowOff>
    </xdr:to>
    <xdr:pic>
      <xdr:nvPicPr>
        <xdr:cNvPr id="1603" name="Picture 1027" descr="Abercrombie &amp; Fitch Men's sweaters 72-1">
          <a:hlinkClick xmlns:r="http://schemas.openxmlformats.org/officeDocument/2006/relationships" r:id="rId73" tooltip="Abercrombie &amp; Fitch Men's sweaters 72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6667500" y="38094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419</xdr:row>
      <xdr:rowOff>0</xdr:rowOff>
    </xdr:from>
    <xdr:to>
      <xdr:col>10</xdr:col>
      <xdr:colOff>952500</xdr:colOff>
      <xdr:row>420</xdr:row>
      <xdr:rowOff>9526</xdr:rowOff>
    </xdr:to>
    <xdr:pic>
      <xdr:nvPicPr>
        <xdr:cNvPr id="1604" name="Picture 2051" descr="Hollister Skinny Pants 04">
          <a:hlinkClick xmlns:r="http://schemas.openxmlformats.org/officeDocument/2006/relationships" r:id="rId75" tooltip="Hollister Skinny Pant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667375" y="38873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418</xdr:row>
      <xdr:rowOff>0</xdr:rowOff>
    </xdr:from>
    <xdr:to>
      <xdr:col>10</xdr:col>
      <xdr:colOff>952500</xdr:colOff>
      <xdr:row>419</xdr:row>
      <xdr:rowOff>9525</xdr:rowOff>
    </xdr:to>
    <xdr:pic>
      <xdr:nvPicPr>
        <xdr:cNvPr id="1605" name="Picture 2054" descr="Hollister Skinny Pants 06">
          <a:hlinkClick xmlns:r="http://schemas.openxmlformats.org/officeDocument/2006/relationships" r:id="rId77" tooltip="Hollister Skinny Pants 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5667375" y="387791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418</xdr:row>
      <xdr:rowOff>0</xdr:rowOff>
    </xdr:from>
    <xdr:to>
      <xdr:col>11</xdr:col>
      <xdr:colOff>952500</xdr:colOff>
      <xdr:row>419</xdr:row>
      <xdr:rowOff>9525</xdr:rowOff>
    </xdr:to>
    <xdr:pic>
      <xdr:nvPicPr>
        <xdr:cNvPr id="1606" name="Picture 2055" descr="Hollister Skinny Pants 06a">
          <a:hlinkClick xmlns:r="http://schemas.openxmlformats.org/officeDocument/2006/relationships" r:id="rId79" tooltip="Hollister Skinny Pants 06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6667500" y="387791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420</xdr:row>
      <xdr:rowOff>0</xdr:rowOff>
    </xdr:from>
    <xdr:to>
      <xdr:col>10</xdr:col>
      <xdr:colOff>952500</xdr:colOff>
      <xdr:row>421</xdr:row>
      <xdr:rowOff>9525</xdr:rowOff>
    </xdr:to>
    <xdr:pic>
      <xdr:nvPicPr>
        <xdr:cNvPr id="1607" name="Picture 2056" descr="Hollister Skinny Pants 01">
          <a:hlinkClick xmlns:r="http://schemas.openxmlformats.org/officeDocument/2006/relationships" r:id="rId81" tooltip="Hollister Skinny Pants 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5667375" y="389677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229</xdr:row>
      <xdr:rowOff>0</xdr:rowOff>
    </xdr:from>
    <xdr:to>
      <xdr:col>10</xdr:col>
      <xdr:colOff>952500</xdr:colOff>
      <xdr:row>230</xdr:row>
      <xdr:rowOff>19051</xdr:rowOff>
    </xdr:to>
    <xdr:pic>
      <xdr:nvPicPr>
        <xdr:cNvPr id="1608" name="Picture 2555" descr="Hollister W Skinny Sweatpants 03">
          <a:hlinkClick xmlns:r="http://schemas.openxmlformats.org/officeDocument/2006/relationships" r:id="rId83" tooltip="Hollister W Skinny Sweatpants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5667375" y="209483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397</xdr:row>
      <xdr:rowOff>0</xdr:rowOff>
    </xdr:from>
    <xdr:to>
      <xdr:col>10</xdr:col>
      <xdr:colOff>952500</xdr:colOff>
      <xdr:row>398</xdr:row>
      <xdr:rowOff>19051</xdr:rowOff>
    </xdr:to>
    <xdr:pic>
      <xdr:nvPicPr>
        <xdr:cNvPr id="1609" name="Picture 37" descr="Hollister Men active tanks 55">
          <a:hlinkClick xmlns:r="http://schemas.openxmlformats.org/officeDocument/2006/relationships" r:id="rId85" tooltip="Hollister Men active tanks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667375" y="369408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398</xdr:row>
      <xdr:rowOff>0</xdr:rowOff>
    </xdr:from>
    <xdr:to>
      <xdr:col>10</xdr:col>
      <xdr:colOff>952500</xdr:colOff>
      <xdr:row>399</xdr:row>
      <xdr:rowOff>19050</xdr:rowOff>
    </xdr:to>
    <xdr:pic>
      <xdr:nvPicPr>
        <xdr:cNvPr id="1610" name="Picture 38" descr="Hollister Men active tanks 56">
          <a:hlinkClick xmlns:r="http://schemas.openxmlformats.org/officeDocument/2006/relationships" r:id="rId87" tooltip="Hollister Men active tanks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667375" y="370341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130</xdr:row>
      <xdr:rowOff>0</xdr:rowOff>
    </xdr:from>
    <xdr:to>
      <xdr:col>10</xdr:col>
      <xdr:colOff>952500</xdr:colOff>
      <xdr:row>131</xdr:row>
      <xdr:rowOff>0</xdr:rowOff>
    </xdr:to>
    <xdr:pic>
      <xdr:nvPicPr>
        <xdr:cNvPr id="1611" name="Picture 42" descr="A&amp;F Women Julia Tee 22">
          <a:hlinkClick xmlns:r="http://schemas.openxmlformats.org/officeDocument/2006/relationships" r:id="rId89" tooltip="A&amp;F Women Julia Tee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667375" y="11769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131</xdr:row>
      <xdr:rowOff>0</xdr:rowOff>
    </xdr:from>
    <xdr:to>
      <xdr:col>10</xdr:col>
      <xdr:colOff>952500</xdr:colOff>
      <xdr:row>132</xdr:row>
      <xdr:rowOff>0</xdr:rowOff>
    </xdr:to>
    <xdr:pic>
      <xdr:nvPicPr>
        <xdr:cNvPr id="1612" name="Picture 53" descr="A&amp;F Women Julia Tee 33">
          <a:hlinkClick xmlns:r="http://schemas.openxmlformats.org/officeDocument/2006/relationships" r:id="rId91" tooltip="A&amp;F Women Julia Tee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5667375" y="11864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240</xdr:row>
      <xdr:rowOff>0</xdr:rowOff>
    </xdr:from>
    <xdr:to>
      <xdr:col>10</xdr:col>
      <xdr:colOff>952500</xdr:colOff>
      <xdr:row>241</xdr:row>
      <xdr:rowOff>19049</xdr:rowOff>
    </xdr:to>
    <xdr:pic>
      <xdr:nvPicPr>
        <xdr:cNvPr id="1613" name="Picture 61" descr="A&amp;F Curved Hem Shorts 08">
          <a:hlinkClick xmlns:r="http://schemas.openxmlformats.org/officeDocument/2006/relationships" r:id="rId93" tooltip="A&amp;F Curved Hem Shorts 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5667375" y="22012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241</xdr:row>
      <xdr:rowOff>0</xdr:rowOff>
    </xdr:from>
    <xdr:to>
      <xdr:col>10</xdr:col>
      <xdr:colOff>952500</xdr:colOff>
      <xdr:row>242</xdr:row>
      <xdr:rowOff>19050</xdr:rowOff>
    </xdr:to>
    <xdr:pic>
      <xdr:nvPicPr>
        <xdr:cNvPr id="1614" name="Picture 65" descr="A&amp;F Curved Hem Shorts 12">
          <a:hlinkClick xmlns:r="http://schemas.openxmlformats.org/officeDocument/2006/relationships" r:id="rId95" tooltip="A&amp;F Curved Hem Short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667375" y="2210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243</xdr:row>
      <xdr:rowOff>0</xdr:rowOff>
    </xdr:from>
    <xdr:to>
      <xdr:col>10</xdr:col>
      <xdr:colOff>952500</xdr:colOff>
      <xdr:row>244</xdr:row>
      <xdr:rowOff>19050</xdr:rowOff>
    </xdr:to>
    <xdr:pic>
      <xdr:nvPicPr>
        <xdr:cNvPr id="1615" name="Picture 68" descr="A&amp;F Curved Hem Shorts 15">
          <a:hlinkClick xmlns:r="http://schemas.openxmlformats.org/officeDocument/2006/relationships" r:id="rId97" tooltip="A&amp;F Curved Hem Shor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667375" y="22292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244</xdr:row>
      <xdr:rowOff>0</xdr:rowOff>
    </xdr:from>
    <xdr:to>
      <xdr:col>10</xdr:col>
      <xdr:colOff>952500</xdr:colOff>
      <xdr:row>245</xdr:row>
      <xdr:rowOff>19050</xdr:rowOff>
    </xdr:to>
    <xdr:pic>
      <xdr:nvPicPr>
        <xdr:cNvPr id="1616" name="Picture 69" descr="A&amp;F Curved Hem Shorts 16">
          <a:hlinkClick xmlns:r="http://schemas.openxmlformats.org/officeDocument/2006/relationships" r:id="rId99" tooltip="A&amp;F Curved Hem Shorts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667375" y="22385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249</xdr:row>
      <xdr:rowOff>0</xdr:rowOff>
    </xdr:from>
    <xdr:to>
      <xdr:col>10</xdr:col>
      <xdr:colOff>952500</xdr:colOff>
      <xdr:row>250</xdr:row>
      <xdr:rowOff>19050</xdr:rowOff>
    </xdr:to>
    <xdr:pic>
      <xdr:nvPicPr>
        <xdr:cNvPr id="1617" name="Picture 77" descr="Hollister Curved hem Short 37">
          <a:hlinkClick xmlns:r="http://schemas.openxmlformats.org/officeDocument/2006/relationships" r:id="rId101" tooltip="Hollister Curved hem Short 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667375" y="22852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250</xdr:row>
      <xdr:rowOff>0</xdr:rowOff>
    </xdr:from>
    <xdr:to>
      <xdr:col>10</xdr:col>
      <xdr:colOff>952500</xdr:colOff>
      <xdr:row>251</xdr:row>
      <xdr:rowOff>19050</xdr:rowOff>
    </xdr:to>
    <xdr:pic>
      <xdr:nvPicPr>
        <xdr:cNvPr id="1618" name="Picture 78" descr="Hollister Curved hem Short 38">
          <a:hlinkClick xmlns:r="http://schemas.openxmlformats.org/officeDocument/2006/relationships" r:id="rId103" tooltip="Hollister Curved hem Short 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5667375" y="22945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251</xdr:row>
      <xdr:rowOff>0</xdr:rowOff>
    </xdr:from>
    <xdr:to>
      <xdr:col>10</xdr:col>
      <xdr:colOff>952500</xdr:colOff>
      <xdr:row>252</xdr:row>
      <xdr:rowOff>19049</xdr:rowOff>
    </xdr:to>
    <xdr:pic>
      <xdr:nvPicPr>
        <xdr:cNvPr id="1619" name="Picture 79" descr="Hollister Curved hem Short 39">
          <a:hlinkClick xmlns:r="http://schemas.openxmlformats.org/officeDocument/2006/relationships" r:id="rId105" tooltip="Hollister Curved hem Short 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667375" y="23039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252</xdr:row>
      <xdr:rowOff>0</xdr:rowOff>
    </xdr:from>
    <xdr:to>
      <xdr:col>10</xdr:col>
      <xdr:colOff>952500</xdr:colOff>
      <xdr:row>253</xdr:row>
      <xdr:rowOff>19050</xdr:rowOff>
    </xdr:to>
    <xdr:pic>
      <xdr:nvPicPr>
        <xdr:cNvPr id="1620" name="Picture 80" descr="Hollister Curved hem Short 40">
          <a:hlinkClick xmlns:r="http://schemas.openxmlformats.org/officeDocument/2006/relationships" r:id="rId107" tooltip="Hollister Curved hem Short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5667375" y="23132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245</xdr:row>
      <xdr:rowOff>0</xdr:rowOff>
    </xdr:from>
    <xdr:to>
      <xdr:col>10</xdr:col>
      <xdr:colOff>952500</xdr:colOff>
      <xdr:row>246</xdr:row>
      <xdr:rowOff>19050</xdr:rowOff>
    </xdr:to>
    <xdr:pic>
      <xdr:nvPicPr>
        <xdr:cNvPr id="1621" name="Picture 92" descr="Hollister Curved hem Short 22">
          <a:hlinkClick xmlns:r="http://schemas.openxmlformats.org/officeDocument/2006/relationships" r:id="rId109" tooltip="Hollister Curved hem Short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667375" y="22479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246</xdr:row>
      <xdr:rowOff>0</xdr:rowOff>
    </xdr:from>
    <xdr:to>
      <xdr:col>10</xdr:col>
      <xdr:colOff>952500</xdr:colOff>
      <xdr:row>247</xdr:row>
      <xdr:rowOff>19049</xdr:rowOff>
    </xdr:to>
    <xdr:pic>
      <xdr:nvPicPr>
        <xdr:cNvPr id="1622" name="Picture 93" descr="Hollister Curved hem Short 23">
          <a:hlinkClick xmlns:r="http://schemas.openxmlformats.org/officeDocument/2006/relationships" r:id="rId111" tooltip="Hollister Curved hem Short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667375" y="22572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247</xdr:row>
      <xdr:rowOff>0</xdr:rowOff>
    </xdr:from>
    <xdr:to>
      <xdr:col>10</xdr:col>
      <xdr:colOff>952500</xdr:colOff>
      <xdr:row>248</xdr:row>
      <xdr:rowOff>19050</xdr:rowOff>
    </xdr:to>
    <xdr:pic>
      <xdr:nvPicPr>
        <xdr:cNvPr id="1623" name="Picture 94" descr="Hollister Curved hem Short 24">
          <a:hlinkClick xmlns:r="http://schemas.openxmlformats.org/officeDocument/2006/relationships" r:id="rId113" tooltip="Hollister Curved hem Short 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5667375" y="22665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248</xdr:row>
      <xdr:rowOff>0</xdr:rowOff>
    </xdr:from>
    <xdr:to>
      <xdr:col>10</xdr:col>
      <xdr:colOff>952500</xdr:colOff>
      <xdr:row>249</xdr:row>
      <xdr:rowOff>19051</xdr:rowOff>
    </xdr:to>
    <xdr:pic>
      <xdr:nvPicPr>
        <xdr:cNvPr id="1624" name="Picture 96" descr="Hollister Curved hem Short 26">
          <a:hlinkClick xmlns:r="http://schemas.openxmlformats.org/officeDocument/2006/relationships" r:id="rId115" tooltip="Hollister Curved hem Short 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5667375" y="22759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427</xdr:row>
      <xdr:rowOff>0</xdr:rowOff>
    </xdr:from>
    <xdr:to>
      <xdr:col>10</xdr:col>
      <xdr:colOff>952500</xdr:colOff>
      <xdr:row>428</xdr:row>
      <xdr:rowOff>9524</xdr:rowOff>
    </xdr:to>
    <xdr:pic>
      <xdr:nvPicPr>
        <xdr:cNvPr id="1625" name="Picture 137" descr="Hollister Man Classic Sweatpant 43">
          <a:hlinkClick xmlns:r="http://schemas.openxmlformats.org/officeDocument/2006/relationships" r:id="rId117" tooltip="Hollister Man Classic Sweatpant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667375" y="395601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428</xdr:row>
      <xdr:rowOff>0</xdr:rowOff>
    </xdr:from>
    <xdr:to>
      <xdr:col>10</xdr:col>
      <xdr:colOff>952500</xdr:colOff>
      <xdr:row>429</xdr:row>
      <xdr:rowOff>9525</xdr:rowOff>
    </xdr:to>
    <xdr:pic>
      <xdr:nvPicPr>
        <xdr:cNvPr id="1626" name="Picture 141" descr="Hollister Man Classic Sweatpant 47">
          <a:hlinkClick xmlns:r="http://schemas.openxmlformats.org/officeDocument/2006/relationships" r:id="rId119" tooltip="Hollister Man Classic Sweatpant 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5667375" y="39654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72</xdr:row>
      <xdr:rowOff>0</xdr:rowOff>
    </xdr:from>
    <xdr:to>
      <xdr:col>10</xdr:col>
      <xdr:colOff>952500</xdr:colOff>
      <xdr:row>73</xdr:row>
      <xdr:rowOff>9524</xdr:rowOff>
    </xdr:to>
    <xdr:pic>
      <xdr:nvPicPr>
        <xdr:cNvPr id="1627" name="Picture 67" descr="Women's sweaters 218">
          <a:hlinkClick xmlns:r="http://schemas.openxmlformats.org/officeDocument/2006/relationships" r:id="rId121" tooltip="Women's sweaters 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667375" y="66113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72</xdr:row>
      <xdr:rowOff>0</xdr:rowOff>
    </xdr:from>
    <xdr:to>
      <xdr:col>11</xdr:col>
      <xdr:colOff>952500</xdr:colOff>
      <xdr:row>73</xdr:row>
      <xdr:rowOff>9524</xdr:rowOff>
    </xdr:to>
    <xdr:pic>
      <xdr:nvPicPr>
        <xdr:cNvPr id="1628" name="Picture 68" descr="Women's sweaters 217">
          <a:hlinkClick xmlns:r="http://schemas.openxmlformats.org/officeDocument/2006/relationships" r:id="rId123" tooltip="Women's sweaters 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6667500" y="66113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411</xdr:row>
      <xdr:rowOff>0</xdr:rowOff>
    </xdr:from>
    <xdr:to>
      <xdr:col>10</xdr:col>
      <xdr:colOff>952500</xdr:colOff>
      <xdr:row>412</xdr:row>
      <xdr:rowOff>9525</xdr:rowOff>
    </xdr:to>
    <xdr:pic>
      <xdr:nvPicPr>
        <xdr:cNvPr id="1629" name="Picture 75" descr="Men sweater 374">
          <a:hlinkClick xmlns:r="http://schemas.openxmlformats.org/officeDocument/2006/relationships" r:id="rId125" tooltip="Men sweater 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5667375" y="381866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321</xdr:row>
      <xdr:rowOff>0</xdr:rowOff>
    </xdr:from>
    <xdr:to>
      <xdr:col>10</xdr:col>
      <xdr:colOff>952500</xdr:colOff>
      <xdr:row>322</xdr:row>
      <xdr:rowOff>9525</xdr:rowOff>
    </xdr:to>
    <xdr:pic>
      <xdr:nvPicPr>
        <xdr:cNvPr id="1630" name="Picture 1" descr="Men's shirts 220">
          <a:hlinkClick xmlns:r="http://schemas.openxmlformats.org/officeDocument/2006/relationships" r:id="rId127" tooltip="Men's shirts 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667375" y="295265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73</xdr:row>
      <xdr:rowOff>0</xdr:rowOff>
    </xdr:from>
    <xdr:to>
      <xdr:col>10</xdr:col>
      <xdr:colOff>952500</xdr:colOff>
      <xdr:row>74</xdr:row>
      <xdr:rowOff>9526</xdr:rowOff>
    </xdr:to>
    <xdr:pic>
      <xdr:nvPicPr>
        <xdr:cNvPr id="1631" name="Picture 1" descr="Women's sweaters 245">
          <a:hlinkClick xmlns:r="http://schemas.openxmlformats.org/officeDocument/2006/relationships" r:id="rId129" tooltip="Women's sweaters 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5667375" y="6705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74</xdr:row>
      <xdr:rowOff>0</xdr:rowOff>
    </xdr:from>
    <xdr:to>
      <xdr:col>10</xdr:col>
      <xdr:colOff>952500</xdr:colOff>
      <xdr:row>75</xdr:row>
      <xdr:rowOff>9525</xdr:rowOff>
    </xdr:to>
    <xdr:pic>
      <xdr:nvPicPr>
        <xdr:cNvPr id="1632" name="Picture 2" descr="Women's sweaters 246">
          <a:hlinkClick xmlns:r="http://schemas.openxmlformats.org/officeDocument/2006/relationships" r:id="rId131" tooltip="Women's sweaters 2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5667375" y="67998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75</xdr:row>
      <xdr:rowOff>0</xdr:rowOff>
    </xdr:from>
    <xdr:to>
      <xdr:col>10</xdr:col>
      <xdr:colOff>952500</xdr:colOff>
      <xdr:row>76</xdr:row>
      <xdr:rowOff>9525</xdr:rowOff>
    </xdr:to>
    <xdr:pic>
      <xdr:nvPicPr>
        <xdr:cNvPr id="1633" name="Picture 3" descr="Women's sweaters 247">
          <a:hlinkClick xmlns:r="http://schemas.openxmlformats.org/officeDocument/2006/relationships" r:id="rId133" tooltip="Women's sweaters 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5667375" y="68941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76</xdr:row>
      <xdr:rowOff>0</xdr:rowOff>
    </xdr:from>
    <xdr:to>
      <xdr:col>10</xdr:col>
      <xdr:colOff>952500</xdr:colOff>
      <xdr:row>77</xdr:row>
      <xdr:rowOff>9525</xdr:rowOff>
    </xdr:to>
    <xdr:pic>
      <xdr:nvPicPr>
        <xdr:cNvPr id="1634" name="Picture 4" descr="Women's sweaters 248">
          <a:hlinkClick xmlns:r="http://schemas.openxmlformats.org/officeDocument/2006/relationships" r:id="rId135" tooltip="Women's sweaters 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667375" y="69884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77</xdr:row>
      <xdr:rowOff>0</xdr:rowOff>
    </xdr:from>
    <xdr:to>
      <xdr:col>10</xdr:col>
      <xdr:colOff>952500</xdr:colOff>
      <xdr:row>78</xdr:row>
      <xdr:rowOff>9525</xdr:rowOff>
    </xdr:to>
    <xdr:pic>
      <xdr:nvPicPr>
        <xdr:cNvPr id="1635" name="Picture 5" descr="Women's sweaters 244">
          <a:hlinkClick xmlns:r="http://schemas.openxmlformats.org/officeDocument/2006/relationships" r:id="rId137" tooltip="Women's sweaters 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5667375" y="70827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78</xdr:row>
      <xdr:rowOff>0</xdr:rowOff>
    </xdr:from>
    <xdr:to>
      <xdr:col>10</xdr:col>
      <xdr:colOff>952500</xdr:colOff>
      <xdr:row>79</xdr:row>
      <xdr:rowOff>9524</xdr:rowOff>
    </xdr:to>
    <xdr:pic>
      <xdr:nvPicPr>
        <xdr:cNvPr id="1636" name="Picture 6" descr="Women's sweaters 249">
          <a:hlinkClick xmlns:r="http://schemas.openxmlformats.org/officeDocument/2006/relationships" r:id="rId139" tooltip="Women's sweaters 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667375" y="71770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434</xdr:row>
      <xdr:rowOff>0</xdr:rowOff>
    </xdr:from>
    <xdr:to>
      <xdr:col>10</xdr:col>
      <xdr:colOff>952500</xdr:colOff>
      <xdr:row>435</xdr:row>
      <xdr:rowOff>28574</xdr:rowOff>
    </xdr:to>
    <xdr:pic>
      <xdr:nvPicPr>
        <xdr:cNvPr id="1637" name="Picture 7906" descr="dress_22">
          <a:hlinkClick xmlns:r="http://schemas.openxmlformats.org/officeDocument/2006/relationships" r:id="rId141" tooltip="dress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5667375" y="40153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435</xdr:row>
      <xdr:rowOff>0</xdr:rowOff>
    </xdr:from>
    <xdr:to>
      <xdr:col>10</xdr:col>
      <xdr:colOff>952500</xdr:colOff>
      <xdr:row>436</xdr:row>
      <xdr:rowOff>28575</xdr:rowOff>
    </xdr:to>
    <xdr:pic>
      <xdr:nvPicPr>
        <xdr:cNvPr id="1638" name="Picture 7908" descr="dress_19">
          <a:hlinkClick xmlns:r="http://schemas.openxmlformats.org/officeDocument/2006/relationships" r:id="rId143" tooltip="dress_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5667375" y="402459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439</xdr:row>
      <xdr:rowOff>0</xdr:rowOff>
    </xdr:from>
    <xdr:to>
      <xdr:col>10</xdr:col>
      <xdr:colOff>952500</xdr:colOff>
      <xdr:row>440</xdr:row>
      <xdr:rowOff>28575</xdr:rowOff>
    </xdr:to>
    <xdr:pic>
      <xdr:nvPicPr>
        <xdr:cNvPr id="1639" name="Picture 7912" descr="new_39">
          <a:hlinkClick xmlns:r="http://schemas.openxmlformats.org/officeDocument/2006/relationships" r:id="rId145" tooltip="new_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5667375" y="405660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440</xdr:row>
      <xdr:rowOff>0</xdr:rowOff>
    </xdr:from>
    <xdr:to>
      <xdr:col>10</xdr:col>
      <xdr:colOff>952500</xdr:colOff>
      <xdr:row>441</xdr:row>
      <xdr:rowOff>28574</xdr:rowOff>
    </xdr:to>
    <xdr:pic>
      <xdr:nvPicPr>
        <xdr:cNvPr id="1640" name="Picture 8192" descr="new_48">
          <a:hlinkClick xmlns:r="http://schemas.openxmlformats.org/officeDocument/2006/relationships" r:id="rId147" tooltip="new_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5667375" y="40658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441</xdr:row>
      <xdr:rowOff>0</xdr:rowOff>
    </xdr:from>
    <xdr:to>
      <xdr:col>10</xdr:col>
      <xdr:colOff>952500</xdr:colOff>
      <xdr:row>442</xdr:row>
      <xdr:rowOff>28576</xdr:rowOff>
    </xdr:to>
    <xdr:pic>
      <xdr:nvPicPr>
        <xdr:cNvPr id="1641" name="Picture 8194" descr="new_41">
          <a:hlinkClick xmlns:r="http://schemas.openxmlformats.org/officeDocument/2006/relationships" r:id="rId149" tooltip="new_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667375" y="407508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442</xdr:row>
      <xdr:rowOff>0</xdr:rowOff>
    </xdr:from>
    <xdr:to>
      <xdr:col>10</xdr:col>
      <xdr:colOff>952500</xdr:colOff>
      <xdr:row>443</xdr:row>
      <xdr:rowOff>28574</xdr:rowOff>
    </xdr:to>
    <xdr:pic>
      <xdr:nvPicPr>
        <xdr:cNvPr id="1642" name="Picture 8196" descr="new_43">
          <a:hlinkClick xmlns:r="http://schemas.openxmlformats.org/officeDocument/2006/relationships" r:id="rId151" tooltip="new_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667375" y="40843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952500</xdr:colOff>
      <xdr:row>444</xdr:row>
      <xdr:rowOff>28575</xdr:rowOff>
    </xdr:to>
    <xdr:pic>
      <xdr:nvPicPr>
        <xdr:cNvPr id="1643" name="Picture 8197" descr="new_44">
          <a:hlinkClick xmlns:r="http://schemas.openxmlformats.org/officeDocument/2006/relationships" r:id="rId153" tooltip="new_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667375" y="409355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444</xdr:row>
      <xdr:rowOff>0</xdr:rowOff>
    </xdr:from>
    <xdr:to>
      <xdr:col>10</xdr:col>
      <xdr:colOff>952500</xdr:colOff>
      <xdr:row>445</xdr:row>
      <xdr:rowOff>28576</xdr:rowOff>
    </xdr:to>
    <xdr:pic>
      <xdr:nvPicPr>
        <xdr:cNvPr id="1644" name="Picture 8199" descr="new_46">
          <a:hlinkClick xmlns:r="http://schemas.openxmlformats.org/officeDocument/2006/relationships" r:id="rId155" tooltip="new_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5667375" y="410279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445</xdr:row>
      <xdr:rowOff>0</xdr:rowOff>
    </xdr:from>
    <xdr:to>
      <xdr:col>10</xdr:col>
      <xdr:colOff>952500</xdr:colOff>
      <xdr:row>446</xdr:row>
      <xdr:rowOff>28574</xdr:rowOff>
    </xdr:to>
    <xdr:pic>
      <xdr:nvPicPr>
        <xdr:cNvPr id="1645" name="Picture 8933" descr="Hoodies M_33">
          <a:hlinkClick xmlns:r="http://schemas.openxmlformats.org/officeDocument/2006/relationships" r:id="rId157" tooltip="Hoodies M_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5667375" y="41120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446</xdr:row>
      <xdr:rowOff>0</xdr:rowOff>
    </xdr:from>
    <xdr:to>
      <xdr:col>10</xdr:col>
      <xdr:colOff>952500</xdr:colOff>
      <xdr:row>447</xdr:row>
      <xdr:rowOff>28576</xdr:rowOff>
    </xdr:to>
    <xdr:pic>
      <xdr:nvPicPr>
        <xdr:cNvPr id="1646" name="Picture 8935" descr="Hoodies M_22">
          <a:hlinkClick xmlns:r="http://schemas.openxmlformats.org/officeDocument/2006/relationships" r:id="rId159" tooltip="Hoodies M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5667375" y="41212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447</xdr:row>
      <xdr:rowOff>0</xdr:rowOff>
    </xdr:from>
    <xdr:to>
      <xdr:col>10</xdr:col>
      <xdr:colOff>952500</xdr:colOff>
      <xdr:row>448</xdr:row>
      <xdr:rowOff>28575</xdr:rowOff>
    </xdr:to>
    <xdr:pic>
      <xdr:nvPicPr>
        <xdr:cNvPr id="1647" name="Picture 8937" descr="Hoodies M_37">
          <a:hlinkClick xmlns:r="http://schemas.openxmlformats.org/officeDocument/2006/relationships" r:id="rId161" tooltip="Hoodies M_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5667375" y="41305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449</xdr:row>
      <xdr:rowOff>0</xdr:rowOff>
    </xdr:from>
    <xdr:to>
      <xdr:col>10</xdr:col>
      <xdr:colOff>952500</xdr:colOff>
      <xdr:row>450</xdr:row>
      <xdr:rowOff>28576</xdr:rowOff>
    </xdr:to>
    <xdr:pic>
      <xdr:nvPicPr>
        <xdr:cNvPr id="1648" name="Picture 8939" descr="Pullover_19">
          <a:hlinkClick xmlns:r="http://schemas.openxmlformats.org/officeDocument/2006/relationships" r:id="rId163" tooltip="Pullover_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5667375" y="414404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451</xdr:row>
      <xdr:rowOff>0</xdr:rowOff>
    </xdr:from>
    <xdr:to>
      <xdr:col>10</xdr:col>
      <xdr:colOff>952500</xdr:colOff>
      <xdr:row>452</xdr:row>
      <xdr:rowOff>28576</xdr:rowOff>
    </xdr:to>
    <xdr:pic>
      <xdr:nvPicPr>
        <xdr:cNvPr id="1649" name="Picture 8943" descr="new_51">
          <a:hlinkClick xmlns:r="http://schemas.openxmlformats.org/officeDocument/2006/relationships" r:id="rId165" tooltip="new_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5667375" y="415756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455</xdr:row>
      <xdr:rowOff>0</xdr:rowOff>
    </xdr:from>
    <xdr:to>
      <xdr:col>10</xdr:col>
      <xdr:colOff>952500</xdr:colOff>
      <xdr:row>456</xdr:row>
      <xdr:rowOff>28575</xdr:rowOff>
    </xdr:to>
    <xdr:pic>
      <xdr:nvPicPr>
        <xdr:cNvPr id="1650" name="Picture 8947" descr="new_70">
          <a:hlinkClick xmlns:r="http://schemas.openxmlformats.org/officeDocument/2006/relationships" r:id="rId167" tooltip="new_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5667375" y="419452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456</xdr:row>
      <xdr:rowOff>0</xdr:rowOff>
    </xdr:from>
    <xdr:to>
      <xdr:col>10</xdr:col>
      <xdr:colOff>952500</xdr:colOff>
      <xdr:row>457</xdr:row>
      <xdr:rowOff>28574</xdr:rowOff>
    </xdr:to>
    <xdr:pic>
      <xdr:nvPicPr>
        <xdr:cNvPr id="1651" name="Picture 8953" descr="new_76">
          <a:hlinkClick xmlns:r="http://schemas.openxmlformats.org/officeDocument/2006/relationships" r:id="rId169" tooltip="new_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5667375" y="420376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457</xdr:row>
      <xdr:rowOff>0</xdr:rowOff>
    </xdr:from>
    <xdr:to>
      <xdr:col>10</xdr:col>
      <xdr:colOff>952500</xdr:colOff>
      <xdr:row>458</xdr:row>
      <xdr:rowOff>28576</xdr:rowOff>
    </xdr:to>
    <xdr:pic>
      <xdr:nvPicPr>
        <xdr:cNvPr id="1652" name="Picture 8955" descr="new_77">
          <a:hlinkClick xmlns:r="http://schemas.openxmlformats.org/officeDocument/2006/relationships" r:id="rId171" tooltip="new_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5667375" y="421300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458</xdr:row>
      <xdr:rowOff>0</xdr:rowOff>
    </xdr:from>
    <xdr:to>
      <xdr:col>10</xdr:col>
      <xdr:colOff>952500</xdr:colOff>
      <xdr:row>459</xdr:row>
      <xdr:rowOff>28574</xdr:rowOff>
    </xdr:to>
    <xdr:pic>
      <xdr:nvPicPr>
        <xdr:cNvPr id="1653" name="Picture 8957" descr="new_79">
          <a:hlinkClick xmlns:r="http://schemas.openxmlformats.org/officeDocument/2006/relationships" r:id="rId173" tooltip="new_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5667375" y="422224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454</xdr:row>
      <xdr:rowOff>0</xdr:rowOff>
    </xdr:from>
    <xdr:to>
      <xdr:col>10</xdr:col>
      <xdr:colOff>952500</xdr:colOff>
      <xdr:row>455</xdr:row>
      <xdr:rowOff>28576</xdr:rowOff>
    </xdr:to>
    <xdr:pic>
      <xdr:nvPicPr>
        <xdr:cNvPr id="1654" name="Picture 8961" descr="new_68">
          <a:hlinkClick xmlns:r="http://schemas.openxmlformats.org/officeDocument/2006/relationships" r:id="rId175" tooltip="new_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5667375" y="41852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453</xdr:row>
      <xdr:rowOff>0</xdr:rowOff>
    </xdr:from>
    <xdr:to>
      <xdr:col>10</xdr:col>
      <xdr:colOff>952500</xdr:colOff>
      <xdr:row>454</xdr:row>
      <xdr:rowOff>28574</xdr:rowOff>
    </xdr:to>
    <xdr:pic>
      <xdr:nvPicPr>
        <xdr:cNvPr id="1655" name="Picture 9218" descr="new_57">
          <a:hlinkClick xmlns:r="http://schemas.openxmlformats.org/officeDocument/2006/relationships" r:id="rId177" tooltip="new_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5667375" y="417604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452</xdr:row>
      <xdr:rowOff>0</xdr:rowOff>
    </xdr:from>
    <xdr:to>
      <xdr:col>10</xdr:col>
      <xdr:colOff>952500</xdr:colOff>
      <xdr:row>453</xdr:row>
      <xdr:rowOff>28575</xdr:rowOff>
    </xdr:to>
    <xdr:pic>
      <xdr:nvPicPr>
        <xdr:cNvPr id="1656" name="Picture 9220" descr="new_55">
          <a:hlinkClick xmlns:r="http://schemas.openxmlformats.org/officeDocument/2006/relationships" r:id="rId179" tooltip="new_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5667375" y="41668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434</xdr:row>
      <xdr:rowOff>0</xdr:rowOff>
    </xdr:from>
    <xdr:to>
      <xdr:col>11</xdr:col>
      <xdr:colOff>933450</xdr:colOff>
      <xdr:row>435</xdr:row>
      <xdr:rowOff>28574</xdr:rowOff>
    </xdr:to>
    <xdr:pic>
      <xdr:nvPicPr>
        <xdr:cNvPr id="1657" name="Picture 7907" descr="dress_21">
          <a:hlinkClick xmlns:r="http://schemas.openxmlformats.org/officeDocument/2006/relationships" r:id="rId181" tooltip="dress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6667500" y="4015359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435</xdr:row>
      <xdr:rowOff>0</xdr:rowOff>
    </xdr:from>
    <xdr:to>
      <xdr:col>11</xdr:col>
      <xdr:colOff>933450</xdr:colOff>
      <xdr:row>436</xdr:row>
      <xdr:rowOff>28575</xdr:rowOff>
    </xdr:to>
    <xdr:pic>
      <xdr:nvPicPr>
        <xdr:cNvPr id="1658" name="Picture 7909" descr="dress_20">
          <a:hlinkClick xmlns:r="http://schemas.openxmlformats.org/officeDocument/2006/relationships" r:id="rId183" tooltip="dress_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6667500" y="4024598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439</xdr:row>
      <xdr:rowOff>0</xdr:rowOff>
    </xdr:from>
    <xdr:to>
      <xdr:col>11</xdr:col>
      <xdr:colOff>933450</xdr:colOff>
      <xdr:row>440</xdr:row>
      <xdr:rowOff>28575</xdr:rowOff>
    </xdr:to>
    <xdr:pic>
      <xdr:nvPicPr>
        <xdr:cNvPr id="1659" name="Picture 7913" descr="new_38">
          <a:hlinkClick xmlns:r="http://schemas.openxmlformats.org/officeDocument/2006/relationships" r:id="rId185" tooltip="new_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6667500" y="4056602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440</xdr:row>
      <xdr:rowOff>0</xdr:rowOff>
    </xdr:from>
    <xdr:to>
      <xdr:col>11</xdr:col>
      <xdr:colOff>933450</xdr:colOff>
      <xdr:row>441</xdr:row>
      <xdr:rowOff>28574</xdr:rowOff>
    </xdr:to>
    <xdr:pic>
      <xdr:nvPicPr>
        <xdr:cNvPr id="1660" name="Picture 8193" descr="new_40">
          <a:hlinkClick xmlns:r="http://schemas.openxmlformats.org/officeDocument/2006/relationships" r:id="rId187" tooltip="new_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6667500" y="4065841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443</xdr:row>
      <xdr:rowOff>0</xdr:rowOff>
    </xdr:from>
    <xdr:to>
      <xdr:col>11</xdr:col>
      <xdr:colOff>933450</xdr:colOff>
      <xdr:row>444</xdr:row>
      <xdr:rowOff>28575</xdr:rowOff>
    </xdr:to>
    <xdr:pic>
      <xdr:nvPicPr>
        <xdr:cNvPr id="1661" name="Picture 8198" descr="new_45">
          <a:hlinkClick xmlns:r="http://schemas.openxmlformats.org/officeDocument/2006/relationships" r:id="rId189" tooltip="new_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6667500" y="4093559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446</xdr:row>
      <xdr:rowOff>0</xdr:rowOff>
    </xdr:from>
    <xdr:to>
      <xdr:col>11</xdr:col>
      <xdr:colOff>933450</xdr:colOff>
      <xdr:row>447</xdr:row>
      <xdr:rowOff>28576</xdr:rowOff>
    </xdr:to>
    <xdr:pic>
      <xdr:nvPicPr>
        <xdr:cNvPr id="1662" name="Picture 8936" descr="Hoodies M_38">
          <a:hlinkClick xmlns:r="http://schemas.openxmlformats.org/officeDocument/2006/relationships" r:id="rId191" tooltip="Hoodies M_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6667500" y="4121277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447</xdr:row>
      <xdr:rowOff>0</xdr:rowOff>
    </xdr:from>
    <xdr:to>
      <xdr:col>11</xdr:col>
      <xdr:colOff>933450</xdr:colOff>
      <xdr:row>448</xdr:row>
      <xdr:rowOff>28575</xdr:rowOff>
    </xdr:to>
    <xdr:pic>
      <xdr:nvPicPr>
        <xdr:cNvPr id="1663" name="Picture 8938" descr="Hoodies M_39">
          <a:hlinkClick xmlns:r="http://schemas.openxmlformats.org/officeDocument/2006/relationships" r:id="rId193" tooltip="Hoodies M_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6667500" y="4130516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441</xdr:row>
      <xdr:rowOff>0</xdr:rowOff>
    </xdr:from>
    <xdr:to>
      <xdr:col>11</xdr:col>
      <xdr:colOff>933450</xdr:colOff>
      <xdr:row>442</xdr:row>
      <xdr:rowOff>28576</xdr:rowOff>
    </xdr:to>
    <xdr:pic>
      <xdr:nvPicPr>
        <xdr:cNvPr id="1664" name="Picture 8195" descr="new_42">
          <a:hlinkClick xmlns:r="http://schemas.openxmlformats.org/officeDocument/2006/relationships" r:id="rId195" tooltip="new_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6667500" y="4075080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444</xdr:row>
      <xdr:rowOff>0</xdr:rowOff>
    </xdr:from>
    <xdr:to>
      <xdr:col>11</xdr:col>
      <xdr:colOff>933450</xdr:colOff>
      <xdr:row>445</xdr:row>
      <xdr:rowOff>28576</xdr:rowOff>
    </xdr:to>
    <xdr:pic>
      <xdr:nvPicPr>
        <xdr:cNvPr id="1665" name="Picture 8200" descr="new_47">
          <a:hlinkClick xmlns:r="http://schemas.openxmlformats.org/officeDocument/2006/relationships" r:id="rId197" tooltip="new_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6667500" y="4102798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445</xdr:row>
      <xdr:rowOff>0</xdr:rowOff>
    </xdr:from>
    <xdr:to>
      <xdr:col>11</xdr:col>
      <xdr:colOff>933450</xdr:colOff>
      <xdr:row>446</xdr:row>
      <xdr:rowOff>28574</xdr:rowOff>
    </xdr:to>
    <xdr:pic>
      <xdr:nvPicPr>
        <xdr:cNvPr id="1666" name="Picture 8934" descr="Hoodies M_34">
          <a:hlinkClick xmlns:r="http://schemas.openxmlformats.org/officeDocument/2006/relationships" r:id="rId199" tooltip="Hoodies M_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6667500" y="4112037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449</xdr:row>
      <xdr:rowOff>0</xdr:rowOff>
    </xdr:from>
    <xdr:to>
      <xdr:col>11</xdr:col>
      <xdr:colOff>933450</xdr:colOff>
      <xdr:row>450</xdr:row>
      <xdr:rowOff>28576</xdr:rowOff>
    </xdr:to>
    <xdr:pic>
      <xdr:nvPicPr>
        <xdr:cNvPr id="1667" name="Picture 8941" descr="Pullover_18">
          <a:hlinkClick xmlns:r="http://schemas.openxmlformats.org/officeDocument/2006/relationships" r:id="rId201" tooltip="Pullover_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6667500" y="4144041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451</xdr:row>
      <xdr:rowOff>0</xdr:rowOff>
    </xdr:from>
    <xdr:to>
      <xdr:col>11</xdr:col>
      <xdr:colOff>933450</xdr:colOff>
      <xdr:row>452</xdr:row>
      <xdr:rowOff>28576</xdr:rowOff>
    </xdr:to>
    <xdr:pic>
      <xdr:nvPicPr>
        <xdr:cNvPr id="1668" name="Picture 8945" descr="new_52">
          <a:hlinkClick xmlns:r="http://schemas.openxmlformats.org/officeDocument/2006/relationships" r:id="rId203" tooltip="new_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6667500" y="4157567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455</xdr:row>
      <xdr:rowOff>0</xdr:rowOff>
    </xdr:from>
    <xdr:to>
      <xdr:col>11</xdr:col>
      <xdr:colOff>933450</xdr:colOff>
      <xdr:row>456</xdr:row>
      <xdr:rowOff>28575</xdr:rowOff>
    </xdr:to>
    <xdr:pic>
      <xdr:nvPicPr>
        <xdr:cNvPr id="1669" name="Picture 8948" descr="new_69">
          <a:hlinkClick xmlns:r="http://schemas.openxmlformats.org/officeDocument/2006/relationships" r:id="rId205" tooltip="new_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6667500" y="4194524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456</xdr:row>
      <xdr:rowOff>0</xdr:rowOff>
    </xdr:from>
    <xdr:to>
      <xdr:col>11</xdr:col>
      <xdr:colOff>933450</xdr:colOff>
      <xdr:row>457</xdr:row>
      <xdr:rowOff>28574</xdr:rowOff>
    </xdr:to>
    <xdr:pic>
      <xdr:nvPicPr>
        <xdr:cNvPr id="1670" name="Picture 8954" descr="new_75">
          <a:hlinkClick xmlns:r="http://schemas.openxmlformats.org/officeDocument/2006/relationships" r:id="rId207" tooltip="new_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6667500" y="4203763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457</xdr:row>
      <xdr:rowOff>0</xdr:rowOff>
    </xdr:from>
    <xdr:to>
      <xdr:col>11</xdr:col>
      <xdr:colOff>933450</xdr:colOff>
      <xdr:row>458</xdr:row>
      <xdr:rowOff>28576</xdr:rowOff>
    </xdr:to>
    <xdr:pic>
      <xdr:nvPicPr>
        <xdr:cNvPr id="1671" name="Picture 8956" descr="new_78">
          <a:hlinkClick xmlns:r="http://schemas.openxmlformats.org/officeDocument/2006/relationships" r:id="rId209" tooltip="new_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6667500" y="4213002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458</xdr:row>
      <xdr:rowOff>0</xdr:rowOff>
    </xdr:from>
    <xdr:to>
      <xdr:col>11</xdr:col>
      <xdr:colOff>933450</xdr:colOff>
      <xdr:row>459</xdr:row>
      <xdr:rowOff>28574</xdr:rowOff>
    </xdr:to>
    <xdr:pic>
      <xdr:nvPicPr>
        <xdr:cNvPr id="1672" name="Picture 8958" descr="new_81">
          <a:hlinkClick xmlns:r="http://schemas.openxmlformats.org/officeDocument/2006/relationships" r:id="rId211" tooltip="new_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6667500" y="4222242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454</xdr:row>
      <xdr:rowOff>0</xdr:rowOff>
    </xdr:from>
    <xdr:to>
      <xdr:col>11</xdr:col>
      <xdr:colOff>933450</xdr:colOff>
      <xdr:row>455</xdr:row>
      <xdr:rowOff>28576</xdr:rowOff>
    </xdr:to>
    <xdr:pic>
      <xdr:nvPicPr>
        <xdr:cNvPr id="1673" name="Picture 8962" descr="new_67">
          <a:hlinkClick xmlns:r="http://schemas.openxmlformats.org/officeDocument/2006/relationships" r:id="rId213" tooltip="new_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6667500" y="4185285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453</xdr:row>
      <xdr:rowOff>0</xdr:rowOff>
    </xdr:from>
    <xdr:to>
      <xdr:col>11</xdr:col>
      <xdr:colOff>933450</xdr:colOff>
      <xdr:row>454</xdr:row>
      <xdr:rowOff>28574</xdr:rowOff>
    </xdr:to>
    <xdr:pic>
      <xdr:nvPicPr>
        <xdr:cNvPr id="1674" name="Picture 9219" descr="new_58">
          <a:hlinkClick xmlns:r="http://schemas.openxmlformats.org/officeDocument/2006/relationships" r:id="rId215" tooltip="new_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6667500" y="4176045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452</xdr:row>
      <xdr:rowOff>0</xdr:rowOff>
    </xdr:from>
    <xdr:to>
      <xdr:col>11</xdr:col>
      <xdr:colOff>933450</xdr:colOff>
      <xdr:row>453</xdr:row>
      <xdr:rowOff>28575</xdr:rowOff>
    </xdr:to>
    <xdr:pic>
      <xdr:nvPicPr>
        <xdr:cNvPr id="1675" name="Picture 9221" descr="new_56">
          <a:hlinkClick xmlns:r="http://schemas.openxmlformats.org/officeDocument/2006/relationships" r:id="rId217" tooltip="new_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6667500" y="4166806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436</xdr:row>
      <xdr:rowOff>0</xdr:rowOff>
    </xdr:from>
    <xdr:to>
      <xdr:col>10</xdr:col>
      <xdr:colOff>952500</xdr:colOff>
      <xdr:row>437</xdr:row>
      <xdr:rowOff>28576</xdr:rowOff>
    </xdr:to>
    <xdr:pic>
      <xdr:nvPicPr>
        <xdr:cNvPr id="1676" name="Picture 1024" descr="Draped Racer Tank Dress 09">
          <a:hlinkClick xmlns:r="http://schemas.openxmlformats.org/officeDocument/2006/relationships" r:id="rId219" tooltip="Draped Racer Tank Dress 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5667375" y="403383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436</xdr:row>
      <xdr:rowOff>0</xdr:rowOff>
    </xdr:from>
    <xdr:to>
      <xdr:col>11</xdr:col>
      <xdr:colOff>933450</xdr:colOff>
      <xdr:row>437</xdr:row>
      <xdr:rowOff>28576</xdr:rowOff>
    </xdr:to>
    <xdr:pic>
      <xdr:nvPicPr>
        <xdr:cNvPr id="1677" name="Picture 1025" descr="Draped Racer Tank Dress 09-2">
          <a:hlinkClick xmlns:r="http://schemas.openxmlformats.org/officeDocument/2006/relationships" r:id="rId221" tooltip="Draped Racer Tank Dress 09-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6667500" y="4033837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437</xdr:row>
      <xdr:rowOff>0</xdr:rowOff>
    </xdr:from>
    <xdr:to>
      <xdr:col>10</xdr:col>
      <xdr:colOff>952500</xdr:colOff>
      <xdr:row>438</xdr:row>
      <xdr:rowOff>28574</xdr:rowOff>
    </xdr:to>
    <xdr:pic>
      <xdr:nvPicPr>
        <xdr:cNvPr id="1678" name="Picture 1028" descr="Draped Racer Tank Dress 11">
          <a:hlinkClick xmlns:r="http://schemas.openxmlformats.org/officeDocument/2006/relationships" r:id="rId223" tooltip="Draped Racer Tank Dress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5667375" y="404307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462</xdr:row>
      <xdr:rowOff>0</xdr:rowOff>
    </xdr:from>
    <xdr:to>
      <xdr:col>10</xdr:col>
      <xdr:colOff>952500</xdr:colOff>
      <xdr:row>463</xdr:row>
      <xdr:rowOff>28576</xdr:rowOff>
    </xdr:to>
    <xdr:pic>
      <xdr:nvPicPr>
        <xdr:cNvPr id="1679" name="Picture 10241" descr="dress_13">
          <a:hlinkClick xmlns:r="http://schemas.openxmlformats.org/officeDocument/2006/relationships" r:id="rId225" tooltip="dress_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5667375" y="42492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463</xdr:row>
      <xdr:rowOff>0</xdr:rowOff>
    </xdr:from>
    <xdr:to>
      <xdr:col>10</xdr:col>
      <xdr:colOff>952500</xdr:colOff>
      <xdr:row>464</xdr:row>
      <xdr:rowOff>28574</xdr:rowOff>
    </xdr:to>
    <xdr:pic>
      <xdr:nvPicPr>
        <xdr:cNvPr id="1680" name="Picture 10242" descr="dress_5">
          <a:hlinkClick xmlns:r="http://schemas.openxmlformats.org/officeDocument/2006/relationships" r:id="rId227" tooltip="dress_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5667375" y="42585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464</xdr:row>
      <xdr:rowOff>0</xdr:rowOff>
    </xdr:from>
    <xdr:to>
      <xdr:col>10</xdr:col>
      <xdr:colOff>952500</xdr:colOff>
      <xdr:row>465</xdr:row>
      <xdr:rowOff>28575</xdr:rowOff>
    </xdr:to>
    <xdr:pic>
      <xdr:nvPicPr>
        <xdr:cNvPr id="1681" name="Picture 10243" descr="dress_2">
          <a:hlinkClick xmlns:r="http://schemas.openxmlformats.org/officeDocument/2006/relationships" r:id="rId229" tooltip="dress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5667375" y="426777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465</xdr:row>
      <xdr:rowOff>0</xdr:rowOff>
    </xdr:from>
    <xdr:to>
      <xdr:col>10</xdr:col>
      <xdr:colOff>952500</xdr:colOff>
      <xdr:row>466</xdr:row>
      <xdr:rowOff>28576</xdr:rowOff>
    </xdr:to>
    <xdr:pic>
      <xdr:nvPicPr>
        <xdr:cNvPr id="1682" name="Picture 10245" descr="dress_8">
          <a:hlinkClick xmlns:r="http://schemas.openxmlformats.org/officeDocument/2006/relationships" r:id="rId231" tooltip="dress_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5667375" y="427701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466</xdr:row>
      <xdr:rowOff>0</xdr:rowOff>
    </xdr:from>
    <xdr:to>
      <xdr:col>10</xdr:col>
      <xdr:colOff>952500</xdr:colOff>
      <xdr:row>467</xdr:row>
      <xdr:rowOff>28574</xdr:rowOff>
    </xdr:to>
    <xdr:pic>
      <xdr:nvPicPr>
        <xdr:cNvPr id="1683" name="Picture 10246" descr="dress_16">
          <a:hlinkClick xmlns:r="http://schemas.openxmlformats.org/officeDocument/2006/relationships" r:id="rId233" tooltip="dress_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5667375" y="428625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467</xdr:row>
      <xdr:rowOff>0</xdr:rowOff>
    </xdr:from>
    <xdr:to>
      <xdr:col>10</xdr:col>
      <xdr:colOff>952500</xdr:colOff>
      <xdr:row>468</xdr:row>
      <xdr:rowOff>28576</xdr:rowOff>
    </xdr:to>
    <xdr:pic>
      <xdr:nvPicPr>
        <xdr:cNvPr id="1684" name="Picture 10248" descr="dress_3">
          <a:hlinkClick xmlns:r="http://schemas.openxmlformats.org/officeDocument/2006/relationships" r:id="rId235" tooltip="dress_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5667375" y="429548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468</xdr:row>
      <xdr:rowOff>0</xdr:rowOff>
    </xdr:from>
    <xdr:to>
      <xdr:col>10</xdr:col>
      <xdr:colOff>952500</xdr:colOff>
      <xdr:row>469</xdr:row>
      <xdr:rowOff>28575</xdr:rowOff>
    </xdr:to>
    <xdr:pic>
      <xdr:nvPicPr>
        <xdr:cNvPr id="1685" name="Picture 10250" descr="dress_10">
          <a:hlinkClick xmlns:r="http://schemas.openxmlformats.org/officeDocument/2006/relationships" r:id="rId237" tooltip="dress_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5667375" y="430472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469</xdr:row>
      <xdr:rowOff>0</xdr:rowOff>
    </xdr:from>
    <xdr:to>
      <xdr:col>10</xdr:col>
      <xdr:colOff>952500</xdr:colOff>
      <xdr:row>470</xdr:row>
      <xdr:rowOff>28574</xdr:rowOff>
    </xdr:to>
    <xdr:pic>
      <xdr:nvPicPr>
        <xdr:cNvPr id="1686" name="Picture 10251" descr="dress_6">
          <a:hlinkClick xmlns:r="http://schemas.openxmlformats.org/officeDocument/2006/relationships" r:id="rId239" tooltip="dress_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5667375" y="431396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470</xdr:row>
      <xdr:rowOff>0</xdr:rowOff>
    </xdr:from>
    <xdr:to>
      <xdr:col>10</xdr:col>
      <xdr:colOff>952500</xdr:colOff>
      <xdr:row>471</xdr:row>
      <xdr:rowOff>28576</xdr:rowOff>
    </xdr:to>
    <xdr:pic>
      <xdr:nvPicPr>
        <xdr:cNvPr id="1687" name="Picture 10252" descr="dress_14">
          <a:hlinkClick xmlns:r="http://schemas.openxmlformats.org/officeDocument/2006/relationships" r:id="rId241" tooltip="dress_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5667375" y="43232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471</xdr:row>
      <xdr:rowOff>0</xdr:rowOff>
    </xdr:from>
    <xdr:to>
      <xdr:col>10</xdr:col>
      <xdr:colOff>952500</xdr:colOff>
      <xdr:row>472</xdr:row>
      <xdr:rowOff>28575</xdr:rowOff>
    </xdr:to>
    <xdr:pic>
      <xdr:nvPicPr>
        <xdr:cNvPr id="1688" name="Picture 10254" descr="dress_9">
          <a:hlinkClick xmlns:r="http://schemas.openxmlformats.org/officeDocument/2006/relationships" r:id="rId243" tooltip="dress_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5667375" y="433244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473</xdr:row>
      <xdr:rowOff>0</xdr:rowOff>
    </xdr:from>
    <xdr:to>
      <xdr:col>10</xdr:col>
      <xdr:colOff>952500</xdr:colOff>
      <xdr:row>474</xdr:row>
      <xdr:rowOff>28576</xdr:rowOff>
    </xdr:to>
    <xdr:pic>
      <xdr:nvPicPr>
        <xdr:cNvPr id="1689" name="Picture 10255" descr="dress_7">
          <a:hlinkClick xmlns:r="http://schemas.openxmlformats.org/officeDocument/2006/relationships" r:id="rId245" tooltip="dress_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5667375" y="435092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474</xdr:row>
      <xdr:rowOff>0</xdr:rowOff>
    </xdr:from>
    <xdr:to>
      <xdr:col>10</xdr:col>
      <xdr:colOff>952500</xdr:colOff>
      <xdr:row>475</xdr:row>
      <xdr:rowOff>28574</xdr:rowOff>
    </xdr:to>
    <xdr:pic>
      <xdr:nvPicPr>
        <xdr:cNvPr id="1690" name="Picture 10256" descr="dress_11">
          <a:hlinkClick xmlns:r="http://schemas.openxmlformats.org/officeDocument/2006/relationships" r:id="rId247" tooltip="dress_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5667375" y="436016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464</xdr:row>
      <xdr:rowOff>0</xdr:rowOff>
    </xdr:from>
    <xdr:to>
      <xdr:col>11</xdr:col>
      <xdr:colOff>933450</xdr:colOff>
      <xdr:row>465</xdr:row>
      <xdr:rowOff>28575</xdr:rowOff>
    </xdr:to>
    <xdr:pic>
      <xdr:nvPicPr>
        <xdr:cNvPr id="1691" name="Picture 10244" descr="dress_1">
          <a:hlinkClick xmlns:r="http://schemas.openxmlformats.org/officeDocument/2006/relationships" r:id="rId249" tooltip="dress_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6667500" y="4267771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466</xdr:row>
      <xdr:rowOff>0</xdr:rowOff>
    </xdr:from>
    <xdr:to>
      <xdr:col>11</xdr:col>
      <xdr:colOff>933450</xdr:colOff>
      <xdr:row>467</xdr:row>
      <xdr:rowOff>28574</xdr:rowOff>
    </xdr:to>
    <xdr:pic>
      <xdr:nvPicPr>
        <xdr:cNvPr id="1692" name="Picture 10247" descr="dress_17">
          <a:hlinkClick xmlns:r="http://schemas.openxmlformats.org/officeDocument/2006/relationships" r:id="rId251" tooltip="dress_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6667500" y="4286250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467</xdr:row>
      <xdr:rowOff>0</xdr:rowOff>
    </xdr:from>
    <xdr:to>
      <xdr:col>11</xdr:col>
      <xdr:colOff>933450</xdr:colOff>
      <xdr:row>468</xdr:row>
      <xdr:rowOff>28576</xdr:rowOff>
    </xdr:to>
    <xdr:pic>
      <xdr:nvPicPr>
        <xdr:cNvPr id="1693" name="Picture 10249" descr="dress_4">
          <a:hlinkClick xmlns:r="http://schemas.openxmlformats.org/officeDocument/2006/relationships" r:id="rId253" tooltip="dress_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6667500" y="4295489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470</xdr:row>
      <xdr:rowOff>0</xdr:rowOff>
    </xdr:from>
    <xdr:to>
      <xdr:col>11</xdr:col>
      <xdr:colOff>933450</xdr:colOff>
      <xdr:row>471</xdr:row>
      <xdr:rowOff>28576</xdr:rowOff>
    </xdr:to>
    <xdr:pic>
      <xdr:nvPicPr>
        <xdr:cNvPr id="1694" name="Picture 10253" descr="dress_15">
          <a:hlinkClick xmlns:r="http://schemas.openxmlformats.org/officeDocument/2006/relationships" r:id="rId255" tooltip="dress_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6667500" y="4323207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472</xdr:row>
      <xdr:rowOff>0</xdr:rowOff>
    </xdr:from>
    <xdr:to>
      <xdr:col>10</xdr:col>
      <xdr:colOff>952500</xdr:colOff>
      <xdr:row>473</xdr:row>
      <xdr:rowOff>28574</xdr:rowOff>
    </xdr:to>
    <xdr:pic>
      <xdr:nvPicPr>
        <xdr:cNvPr id="1695" name="Picture 1024" descr="dress_18">
          <a:hlinkClick xmlns:r="http://schemas.openxmlformats.org/officeDocument/2006/relationships" r:id="rId257" tooltip="dress_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5667375" y="43416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461</xdr:row>
      <xdr:rowOff>0</xdr:rowOff>
    </xdr:from>
    <xdr:to>
      <xdr:col>10</xdr:col>
      <xdr:colOff>952500</xdr:colOff>
      <xdr:row>462</xdr:row>
      <xdr:rowOff>28574</xdr:rowOff>
    </xdr:to>
    <xdr:pic>
      <xdr:nvPicPr>
        <xdr:cNvPr id="1696" name="Picture 1699" descr="1">
          <a:hlinkClick xmlns:r="http://schemas.openxmlformats.org/officeDocument/2006/relationships" r:id="rId259" tooltip="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5667375" y="424005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321</xdr:row>
      <xdr:rowOff>0</xdr:rowOff>
    </xdr:from>
    <xdr:to>
      <xdr:col>11</xdr:col>
      <xdr:colOff>952500</xdr:colOff>
      <xdr:row>322</xdr:row>
      <xdr:rowOff>9525</xdr:rowOff>
    </xdr:to>
    <xdr:pic>
      <xdr:nvPicPr>
        <xdr:cNvPr id="1697" name="Picture 3" descr="Men's shirts 222">
          <a:hlinkClick xmlns:r="http://schemas.openxmlformats.org/officeDocument/2006/relationships" r:id="rId261" tooltip="Men's shirts 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6667500" y="295265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2</xdr:col>
      <xdr:colOff>9525</xdr:colOff>
      <xdr:row>432</xdr:row>
      <xdr:rowOff>1514475</xdr:rowOff>
    </xdr:to>
    <xdr:pic>
      <xdr:nvPicPr>
        <xdr:cNvPr id="1698" name="Рисунок 668" descr="1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247650" y="399583275"/>
          <a:ext cx="21431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432</xdr:row>
      <xdr:rowOff>0</xdr:rowOff>
    </xdr:from>
    <xdr:to>
      <xdr:col>11</xdr:col>
      <xdr:colOff>876300</xdr:colOff>
      <xdr:row>432</xdr:row>
      <xdr:rowOff>1514475</xdr:rowOff>
    </xdr:to>
    <xdr:pic>
      <xdr:nvPicPr>
        <xdr:cNvPr id="1699" name="Рисунок 669" descr="2.jpg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2381250" y="399583275"/>
          <a:ext cx="51625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952500</xdr:colOff>
      <xdr:row>19</xdr:row>
      <xdr:rowOff>9525</xdr:rowOff>
    </xdr:to>
    <xdr:pic>
      <xdr:nvPicPr>
        <xdr:cNvPr id="1700" name="Picture 1041" descr="Hollister Women's puffers 40-1.jpg">
          <a:hlinkClick xmlns:r="http://schemas.openxmlformats.org/officeDocument/2006/relationships" r:id="rId265" tooltip="Hollister Women's puffers 40-1.jp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6667500" y="16335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276225</xdr:colOff>
      <xdr:row>0</xdr:row>
      <xdr:rowOff>0</xdr:rowOff>
    </xdr:from>
    <xdr:to>
      <xdr:col>29</xdr:col>
      <xdr:colOff>209550</xdr:colOff>
      <xdr:row>2</xdr:row>
      <xdr:rowOff>85725</xdr:rowOff>
    </xdr:to>
    <xdr:grpSp>
      <xdr:nvGrpSpPr>
        <xdr:cNvPr id="1701" name="Группа 563">
          <a:hlinkClick xmlns:r="http://schemas.openxmlformats.org/officeDocument/2006/relationships" r:id="rId267"/>
        </xdr:cNvPr>
        <xdr:cNvGrpSpPr>
          <a:grpSpLocks/>
        </xdr:cNvGrpSpPr>
      </xdr:nvGrpSpPr>
      <xdr:grpSpPr bwMode="auto">
        <a:xfrm>
          <a:off x="17715634" y="0"/>
          <a:ext cx="2686916" cy="847725"/>
          <a:chOff x="17595273" y="0"/>
          <a:chExt cx="2680464" cy="996571"/>
        </a:xfrm>
      </xdr:grpSpPr>
      <xdr:sp macro="" textlink="">
        <xdr:nvSpPr>
          <xdr:cNvPr id="562" name="Прямоугольник 561"/>
          <xdr:cNvSpPr/>
        </xdr:nvSpPr>
        <xdr:spPr>
          <a:xfrm>
            <a:off x="18010556" y="0"/>
            <a:ext cx="2265181" cy="99657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ctr"/>
            <a:r>
              <a:rPr lang="ru-RU" sz="4800" b="1" cap="all" spc="0">
                <a:ln/>
                <a:solidFill>
                  <a:schemeClr val="accent1"/>
                </a:solidFill>
                <a:effectLst>
                  <a:outerShdw blurRad="19685" dist="12700" dir="5400000" algn="tl" rotWithShape="0">
                    <a:schemeClr val="accent1">
                      <a:satMod val="130000"/>
                      <a:alpha val="60000"/>
                    </a:schemeClr>
                  </a:outerShdw>
                  <a:reflection blurRad="10000" stA="55000" endPos="48000" dist="500" dir="5400000" sy="-100000" algn="bl" rotWithShape="0"/>
                </a:effectLst>
              </a:rPr>
              <a:t>На верх</a:t>
            </a:r>
          </a:p>
        </xdr:txBody>
      </xdr:sp>
      <xdr:sp macro="" textlink="">
        <xdr:nvSpPr>
          <xdr:cNvPr id="563" name="Стрелка вверх 562"/>
          <xdr:cNvSpPr/>
        </xdr:nvSpPr>
        <xdr:spPr>
          <a:xfrm>
            <a:off x="17595273" y="89579"/>
            <a:ext cx="481351" cy="604661"/>
          </a:xfrm>
          <a:prstGeom prst="upArrow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20</xdr:col>
      <xdr:colOff>1</xdr:colOff>
      <xdr:row>16</xdr:row>
      <xdr:rowOff>0</xdr:rowOff>
    </xdr:from>
    <xdr:ext cx="4831772" cy="937629"/>
    <xdr:sp macro="" textlink="">
      <xdr:nvSpPr>
        <xdr:cNvPr id="546" name="Прямоугольник 545"/>
        <xdr:cNvSpPr/>
      </xdr:nvSpPr>
      <xdr:spPr>
        <a:xfrm>
          <a:off x="12157365" y="2407227"/>
          <a:ext cx="483177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10</xdr:col>
      <xdr:colOff>0</xdr:colOff>
      <xdr:row>99</xdr:row>
      <xdr:rowOff>0</xdr:rowOff>
    </xdr:from>
    <xdr:to>
      <xdr:col>11</xdr:col>
      <xdr:colOff>9525</xdr:colOff>
      <xdr:row>100</xdr:row>
      <xdr:rowOff>9525</xdr:rowOff>
    </xdr:to>
    <xdr:pic>
      <xdr:nvPicPr>
        <xdr:cNvPr id="1703" name="Picture 27" descr="Women's shirt 604">
          <a:hlinkClick xmlns:r="http://schemas.openxmlformats.org/officeDocument/2006/relationships" r:id="rId268" tooltip="Women's shirt 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5667375" y="890301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100</xdr:row>
      <xdr:rowOff>0</xdr:rowOff>
    </xdr:from>
    <xdr:to>
      <xdr:col>11</xdr:col>
      <xdr:colOff>9525</xdr:colOff>
      <xdr:row>101</xdr:row>
      <xdr:rowOff>9525</xdr:rowOff>
    </xdr:to>
    <xdr:pic>
      <xdr:nvPicPr>
        <xdr:cNvPr id="1704" name="Picture 29" descr="Women's shirt 606">
          <a:hlinkClick xmlns:r="http://schemas.openxmlformats.org/officeDocument/2006/relationships" r:id="rId270" tooltip="Women's shirt 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5667375" y="899731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101</xdr:row>
      <xdr:rowOff>0</xdr:rowOff>
    </xdr:from>
    <xdr:to>
      <xdr:col>11</xdr:col>
      <xdr:colOff>9525</xdr:colOff>
      <xdr:row>102</xdr:row>
      <xdr:rowOff>9525</xdr:rowOff>
    </xdr:to>
    <xdr:pic>
      <xdr:nvPicPr>
        <xdr:cNvPr id="1705" name="Picture 34" descr="Women's shirt 611">
          <a:hlinkClick xmlns:r="http://schemas.openxmlformats.org/officeDocument/2006/relationships" r:id="rId272" tooltip="Women's shirt 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5667375" y="909161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102</xdr:row>
      <xdr:rowOff>0</xdr:rowOff>
    </xdr:from>
    <xdr:to>
      <xdr:col>11</xdr:col>
      <xdr:colOff>9525</xdr:colOff>
      <xdr:row>103</xdr:row>
      <xdr:rowOff>9524</xdr:rowOff>
    </xdr:to>
    <xdr:pic>
      <xdr:nvPicPr>
        <xdr:cNvPr id="1706" name="Picture 37" descr="Women's shirt 614">
          <a:hlinkClick xmlns:r="http://schemas.openxmlformats.org/officeDocument/2006/relationships" r:id="rId274" tooltip="Women's shirt 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5667375" y="918591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104</xdr:row>
      <xdr:rowOff>0</xdr:rowOff>
    </xdr:from>
    <xdr:to>
      <xdr:col>11</xdr:col>
      <xdr:colOff>9525</xdr:colOff>
      <xdr:row>105</xdr:row>
      <xdr:rowOff>9525</xdr:rowOff>
    </xdr:to>
    <xdr:pic>
      <xdr:nvPicPr>
        <xdr:cNvPr id="1707" name="Picture 44" descr="Women's shirt 621">
          <a:hlinkClick xmlns:r="http://schemas.openxmlformats.org/officeDocument/2006/relationships" r:id="rId276" tooltip="Women's shirt 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5667375" y="937450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105</xdr:row>
      <xdr:rowOff>0</xdr:rowOff>
    </xdr:from>
    <xdr:to>
      <xdr:col>11</xdr:col>
      <xdr:colOff>9525</xdr:colOff>
      <xdr:row>106</xdr:row>
      <xdr:rowOff>9525</xdr:rowOff>
    </xdr:to>
    <xdr:pic>
      <xdr:nvPicPr>
        <xdr:cNvPr id="1708" name="Picture 46" descr="Women's shirt 623">
          <a:hlinkClick xmlns:r="http://schemas.openxmlformats.org/officeDocument/2006/relationships" r:id="rId278" tooltip="Women's shirt 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5667375" y="946880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106</xdr:row>
      <xdr:rowOff>0</xdr:rowOff>
    </xdr:from>
    <xdr:to>
      <xdr:col>11</xdr:col>
      <xdr:colOff>9525</xdr:colOff>
      <xdr:row>107</xdr:row>
      <xdr:rowOff>9525</xdr:rowOff>
    </xdr:to>
    <xdr:pic>
      <xdr:nvPicPr>
        <xdr:cNvPr id="1709" name="Picture 47" descr="Women's shirt 624">
          <a:hlinkClick xmlns:r="http://schemas.openxmlformats.org/officeDocument/2006/relationships" r:id="rId280" tooltip="Women's shirt 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5667375" y="956310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11</xdr:col>
      <xdr:colOff>9525</xdr:colOff>
      <xdr:row>108</xdr:row>
      <xdr:rowOff>9524</xdr:rowOff>
    </xdr:to>
    <xdr:pic>
      <xdr:nvPicPr>
        <xdr:cNvPr id="1710" name="Picture 49" descr="Women's shirt 626">
          <a:hlinkClick xmlns:r="http://schemas.openxmlformats.org/officeDocument/2006/relationships" r:id="rId282" tooltip="Women's shirt 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5667375" y="965739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108</xdr:row>
      <xdr:rowOff>0</xdr:rowOff>
    </xdr:from>
    <xdr:to>
      <xdr:col>11</xdr:col>
      <xdr:colOff>9525</xdr:colOff>
      <xdr:row>109</xdr:row>
      <xdr:rowOff>9526</xdr:rowOff>
    </xdr:to>
    <xdr:pic>
      <xdr:nvPicPr>
        <xdr:cNvPr id="1711" name="Picture 50" descr="Women's shirt 627">
          <a:hlinkClick xmlns:r="http://schemas.openxmlformats.org/officeDocument/2006/relationships" r:id="rId284" tooltip="Women's shirt 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5667375" y="975169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11</xdr:col>
      <xdr:colOff>9525</xdr:colOff>
      <xdr:row>110</xdr:row>
      <xdr:rowOff>9525</xdr:rowOff>
    </xdr:to>
    <xdr:pic>
      <xdr:nvPicPr>
        <xdr:cNvPr id="1712" name="Picture 51" descr="Women's shirt 628">
          <a:hlinkClick xmlns:r="http://schemas.openxmlformats.org/officeDocument/2006/relationships" r:id="rId286" tooltip="Women's shirt 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5667375" y="984599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110</xdr:row>
      <xdr:rowOff>0</xdr:rowOff>
    </xdr:from>
    <xdr:to>
      <xdr:col>11</xdr:col>
      <xdr:colOff>9525</xdr:colOff>
      <xdr:row>111</xdr:row>
      <xdr:rowOff>9525</xdr:rowOff>
    </xdr:to>
    <xdr:pic>
      <xdr:nvPicPr>
        <xdr:cNvPr id="1713" name="Picture 53" descr="Women's shirt 630">
          <a:hlinkClick xmlns:r="http://schemas.openxmlformats.org/officeDocument/2006/relationships" r:id="rId288" tooltip="Women's shirt 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5667375" y="994029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111</xdr:row>
      <xdr:rowOff>0</xdr:rowOff>
    </xdr:from>
    <xdr:to>
      <xdr:col>11</xdr:col>
      <xdr:colOff>9525</xdr:colOff>
      <xdr:row>112</xdr:row>
      <xdr:rowOff>9525</xdr:rowOff>
    </xdr:to>
    <xdr:pic>
      <xdr:nvPicPr>
        <xdr:cNvPr id="1714" name="Picture 54" descr="Women's shirt 631">
          <a:hlinkClick xmlns:r="http://schemas.openxmlformats.org/officeDocument/2006/relationships" r:id="rId290" tooltip="Women's shirt 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5667375" y="1003458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112</xdr:row>
      <xdr:rowOff>0</xdr:rowOff>
    </xdr:from>
    <xdr:to>
      <xdr:col>11</xdr:col>
      <xdr:colOff>9525</xdr:colOff>
      <xdr:row>113</xdr:row>
      <xdr:rowOff>9525</xdr:rowOff>
    </xdr:to>
    <xdr:pic>
      <xdr:nvPicPr>
        <xdr:cNvPr id="1715" name="Picture 56" descr="Women's shirt 633">
          <a:hlinkClick xmlns:r="http://schemas.openxmlformats.org/officeDocument/2006/relationships" r:id="rId292" tooltip="Women's shirt 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5667375" y="1012888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113</xdr:row>
      <xdr:rowOff>0</xdr:rowOff>
    </xdr:from>
    <xdr:to>
      <xdr:col>11</xdr:col>
      <xdr:colOff>9525</xdr:colOff>
      <xdr:row>114</xdr:row>
      <xdr:rowOff>9524</xdr:rowOff>
    </xdr:to>
    <xdr:pic>
      <xdr:nvPicPr>
        <xdr:cNvPr id="1716" name="Picture 60" descr="Women's shirt 637">
          <a:hlinkClick xmlns:r="http://schemas.openxmlformats.org/officeDocument/2006/relationships" r:id="rId294" tooltip="Women's shirt 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5667375" y="1022318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11</xdr:col>
      <xdr:colOff>9525</xdr:colOff>
      <xdr:row>115</xdr:row>
      <xdr:rowOff>9526</xdr:rowOff>
    </xdr:to>
    <xdr:pic>
      <xdr:nvPicPr>
        <xdr:cNvPr id="1717" name="Picture 61" descr="Women's shirt 638">
          <a:hlinkClick xmlns:r="http://schemas.openxmlformats.org/officeDocument/2006/relationships" r:id="rId296" tooltip="Women's shirt 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5667375" y="1031748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219</xdr:row>
      <xdr:rowOff>0</xdr:rowOff>
    </xdr:from>
    <xdr:to>
      <xdr:col>11</xdr:col>
      <xdr:colOff>9525</xdr:colOff>
      <xdr:row>220</xdr:row>
      <xdr:rowOff>19050</xdr:rowOff>
    </xdr:to>
    <xdr:pic>
      <xdr:nvPicPr>
        <xdr:cNvPr id="1718" name="Picture 8196" descr="Abercrombie woman's Jeggings 505-1">
          <a:hlinkClick xmlns:r="http://schemas.openxmlformats.org/officeDocument/2006/relationships" r:id="rId43" tooltip="Abercrombie woman's Jeggings 505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667375" y="2007393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220</xdr:row>
      <xdr:rowOff>0</xdr:rowOff>
    </xdr:from>
    <xdr:to>
      <xdr:col>11</xdr:col>
      <xdr:colOff>9525</xdr:colOff>
      <xdr:row>221</xdr:row>
      <xdr:rowOff>9525</xdr:rowOff>
    </xdr:to>
    <xdr:pic>
      <xdr:nvPicPr>
        <xdr:cNvPr id="1719" name="Picture 68" descr="Women's Jeggings 1">
          <a:hlinkClick xmlns:r="http://schemas.openxmlformats.org/officeDocument/2006/relationships" r:id="rId298" tooltip="Women's Jegging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5667375" y="2016728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221</xdr:row>
      <xdr:rowOff>0</xdr:rowOff>
    </xdr:from>
    <xdr:to>
      <xdr:col>11</xdr:col>
      <xdr:colOff>9525</xdr:colOff>
      <xdr:row>222</xdr:row>
      <xdr:rowOff>9525</xdr:rowOff>
    </xdr:to>
    <xdr:pic>
      <xdr:nvPicPr>
        <xdr:cNvPr id="1720" name="Picture 69" descr="Women's Jeggings 2">
          <a:hlinkClick xmlns:r="http://schemas.openxmlformats.org/officeDocument/2006/relationships" r:id="rId300" tooltip="Women's Jegging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5667375" y="2026158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222</xdr:row>
      <xdr:rowOff>0</xdr:rowOff>
    </xdr:from>
    <xdr:to>
      <xdr:col>11</xdr:col>
      <xdr:colOff>9525</xdr:colOff>
      <xdr:row>223</xdr:row>
      <xdr:rowOff>9525</xdr:rowOff>
    </xdr:to>
    <xdr:pic>
      <xdr:nvPicPr>
        <xdr:cNvPr id="1721" name="Picture 70" descr="Women's Jeggings 3">
          <a:hlinkClick xmlns:r="http://schemas.openxmlformats.org/officeDocument/2006/relationships" r:id="rId302" tooltip="Women's Jeggings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5667375" y="2035587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223</xdr:row>
      <xdr:rowOff>0</xdr:rowOff>
    </xdr:from>
    <xdr:to>
      <xdr:col>11</xdr:col>
      <xdr:colOff>9525</xdr:colOff>
      <xdr:row>224</xdr:row>
      <xdr:rowOff>9524</xdr:rowOff>
    </xdr:to>
    <xdr:pic>
      <xdr:nvPicPr>
        <xdr:cNvPr id="1722" name="Picture 71" descr="Women's Jeggings 4">
          <a:hlinkClick xmlns:r="http://schemas.openxmlformats.org/officeDocument/2006/relationships" r:id="rId304" tooltip="Women's Jeggings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5667375" y="2045017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224</xdr:row>
      <xdr:rowOff>0</xdr:rowOff>
    </xdr:from>
    <xdr:to>
      <xdr:col>11</xdr:col>
      <xdr:colOff>9525</xdr:colOff>
      <xdr:row>225</xdr:row>
      <xdr:rowOff>9526</xdr:rowOff>
    </xdr:to>
    <xdr:pic>
      <xdr:nvPicPr>
        <xdr:cNvPr id="1723" name="Picture 73" descr="Women's Jeggings 6">
          <a:hlinkClick xmlns:r="http://schemas.openxmlformats.org/officeDocument/2006/relationships" r:id="rId306" tooltip="Women's Jeggings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5667375" y="2054447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225</xdr:row>
      <xdr:rowOff>0</xdr:rowOff>
    </xdr:from>
    <xdr:to>
      <xdr:col>11</xdr:col>
      <xdr:colOff>9525</xdr:colOff>
      <xdr:row>226</xdr:row>
      <xdr:rowOff>9525</xdr:rowOff>
    </xdr:to>
    <xdr:pic>
      <xdr:nvPicPr>
        <xdr:cNvPr id="1724" name="Picture 74" descr="Women's Jeggings 7">
          <a:hlinkClick xmlns:r="http://schemas.openxmlformats.org/officeDocument/2006/relationships" r:id="rId308" tooltip="Women's Jeggings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5667375" y="2063877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226</xdr:row>
      <xdr:rowOff>0</xdr:rowOff>
    </xdr:from>
    <xdr:to>
      <xdr:col>11</xdr:col>
      <xdr:colOff>9525</xdr:colOff>
      <xdr:row>227</xdr:row>
      <xdr:rowOff>9525</xdr:rowOff>
    </xdr:to>
    <xdr:pic>
      <xdr:nvPicPr>
        <xdr:cNvPr id="1725" name="Picture 75" descr="Women's Jeggings 8">
          <a:hlinkClick xmlns:r="http://schemas.openxmlformats.org/officeDocument/2006/relationships" r:id="rId310" tooltip="Women's Jeggings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5667375" y="2073306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227</xdr:row>
      <xdr:rowOff>0</xdr:rowOff>
    </xdr:from>
    <xdr:to>
      <xdr:col>11</xdr:col>
      <xdr:colOff>9525</xdr:colOff>
      <xdr:row>228</xdr:row>
      <xdr:rowOff>9525</xdr:rowOff>
    </xdr:to>
    <xdr:pic>
      <xdr:nvPicPr>
        <xdr:cNvPr id="1726" name="Picture 76" descr="Women's Jeggings 9">
          <a:hlinkClick xmlns:r="http://schemas.openxmlformats.org/officeDocument/2006/relationships" r:id="rId312" tooltip="Women's Jeggings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5667375" y="2082736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323</xdr:row>
      <xdr:rowOff>0</xdr:rowOff>
    </xdr:from>
    <xdr:to>
      <xdr:col>11</xdr:col>
      <xdr:colOff>9525</xdr:colOff>
      <xdr:row>324</xdr:row>
      <xdr:rowOff>9525</xdr:rowOff>
    </xdr:to>
    <xdr:pic>
      <xdr:nvPicPr>
        <xdr:cNvPr id="1727" name="Picture 7" descr="Men's shirt 234">
          <a:hlinkClick xmlns:r="http://schemas.openxmlformats.org/officeDocument/2006/relationships" r:id="rId314" tooltip="Men's shirt 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5667375" y="2971514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422</xdr:row>
      <xdr:rowOff>0</xdr:rowOff>
    </xdr:from>
    <xdr:to>
      <xdr:col>11</xdr:col>
      <xdr:colOff>9525</xdr:colOff>
      <xdr:row>423</xdr:row>
      <xdr:rowOff>9524</xdr:rowOff>
    </xdr:to>
    <xdr:pic>
      <xdr:nvPicPr>
        <xdr:cNvPr id="1728" name="Picture 88" descr="Men's Pants 10">
          <a:hlinkClick xmlns:r="http://schemas.openxmlformats.org/officeDocument/2006/relationships" r:id="rId316" tooltip="Men's Pants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5667375" y="39156322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423</xdr:row>
      <xdr:rowOff>0</xdr:rowOff>
    </xdr:from>
    <xdr:to>
      <xdr:col>11</xdr:col>
      <xdr:colOff>9525</xdr:colOff>
      <xdr:row>424</xdr:row>
      <xdr:rowOff>9525</xdr:rowOff>
    </xdr:to>
    <xdr:pic>
      <xdr:nvPicPr>
        <xdr:cNvPr id="1729" name="Picture 90" descr="Men's Pants 12">
          <a:hlinkClick xmlns:r="http://schemas.openxmlformats.org/officeDocument/2006/relationships" r:id="rId318" tooltip="Men's Pant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5667375" y="39250620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424</xdr:row>
      <xdr:rowOff>0</xdr:rowOff>
    </xdr:from>
    <xdr:to>
      <xdr:col>11</xdr:col>
      <xdr:colOff>9525</xdr:colOff>
      <xdr:row>425</xdr:row>
      <xdr:rowOff>9525</xdr:rowOff>
    </xdr:to>
    <xdr:pic>
      <xdr:nvPicPr>
        <xdr:cNvPr id="1730" name="Picture 92" descr="Men's Pants 14">
          <a:hlinkClick xmlns:r="http://schemas.openxmlformats.org/officeDocument/2006/relationships" r:id="rId320" tooltip="Men's Pants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5667375" y="393449175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421</xdr:row>
      <xdr:rowOff>0</xdr:rowOff>
    </xdr:from>
    <xdr:to>
      <xdr:col>10</xdr:col>
      <xdr:colOff>971550</xdr:colOff>
      <xdr:row>422</xdr:row>
      <xdr:rowOff>9525</xdr:rowOff>
    </xdr:to>
    <xdr:pic>
      <xdr:nvPicPr>
        <xdr:cNvPr id="1731" name="Picture 1" descr="Men's Jeans 0 ">
          <a:hlinkClick xmlns:r="http://schemas.openxmlformats.org/officeDocument/2006/relationships" r:id="rId322" tooltip="Men's Jeans 0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5686425" y="39062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990600</xdr:colOff>
      <xdr:row>421</xdr:row>
      <xdr:rowOff>0</xdr:rowOff>
    </xdr:from>
    <xdr:to>
      <xdr:col>11</xdr:col>
      <xdr:colOff>933450</xdr:colOff>
      <xdr:row>422</xdr:row>
      <xdr:rowOff>9525</xdr:rowOff>
    </xdr:to>
    <xdr:pic>
      <xdr:nvPicPr>
        <xdr:cNvPr id="1732" name="Picture 2" descr="Men's Jeans 0a">
          <a:hlinkClick xmlns:r="http://schemas.openxmlformats.org/officeDocument/2006/relationships" r:id="rId324" tooltip="Men's Jeans 0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6657975" y="390620250"/>
          <a:ext cx="942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422</xdr:row>
      <xdr:rowOff>0</xdr:rowOff>
    </xdr:from>
    <xdr:to>
      <xdr:col>11</xdr:col>
      <xdr:colOff>952500</xdr:colOff>
      <xdr:row>423</xdr:row>
      <xdr:rowOff>9524</xdr:rowOff>
    </xdr:to>
    <xdr:pic>
      <xdr:nvPicPr>
        <xdr:cNvPr id="1733" name="Picture 3" descr="Men's Pants 11">
          <a:hlinkClick xmlns:r="http://schemas.openxmlformats.org/officeDocument/2006/relationships" r:id="rId326" tooltip="Men's Pants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6667500" y="3915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423</xdr:row>
      <xdr:rowOff>0</xdr:rowOff>
    </xdr:from>
    <xdr:to>
      <xdr:col>11</xdr:col>
      <xdr:colOff>952500</xdr:colOff>
      <xdr:row>424</xdr:row>
      <xdr:rowOff>9525</xdr:rowOff>
    </xdr:to>
    <xdr:pic>
      <xdr:nvPicPr>
        <xdr:cNvPr id="1734" name="Picture 4" descr="Men's Pants 13">
          <a:hlinkClick xmlns:r="http://schemas.openxmlformats.org/officeDocument/2006/relationships" r:id="rId328" tooltip="Men's Pants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6667500" y="3925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424</xdr:row>
      <xdr:rowOff>0</xdr:rowOff>
    </xdr:from>
    <xdr:to>
      <xdr:col>11</xdr:col>
      <xdr:colOff>952500</xdr:colOff>
      <xdr:row>425</xdr:row>
      <xdr:rowOff>9525</xdr:rowOff>
    </xdr:to>
    <xdr:pic>
      <xdr:nvPicPr>
        <xdr:cNvPr id="1735" name="Picture 5" descr="Men's Pants 15">
          <a:hlinkClick xmlns:r="http://schemas.openxmlformats.org/officeDocument/2006/relationships" r:id="rId330" tooltip="Men's Pan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6667500" y="393449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335</xdr:row>
      <xdr:rowOff>0</xdr:rowOff>
    </xdr:from>
    <xdr:to>
      <xdr:col>10</xdr:col>
      <xdr:colOff>952500</xdr:colOff>
      <xdr:row>336</xdr:row>
      <xdr:rowOff>0</xdr:rowOff>
    </xdr:to>
    <xdr:pic>
      <xdr:nvPicPr>
        <xdr:cNvPr id="1736" name="Picture 25" descr="Hollister men's T-Shirt 1414">
          <a:hlinkClick xmlns:r="http://schemas.openxmlformats.org/officeDocument/2006/relationships" r:id="rId332" tooltip="Hollister men's T-Shirt 1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5667375" y="30913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336</xdr:row>
      <xdr:rowOff>0</xdr:rowOff>
    </xdr:from>
    <xdr:to>
      <xdr:col>10</xdr:col>
      <xdr:colOff>952500</xdr:colOff>
      <xdr:row>337</xdr:row>
      <xdr:rowOff>0</xdr:rowOff>
    </xdr:to>
    <xdr:pic>
      <xdr:nvPicPr>
        <xdr:cNvPr id="1737" name="Picture 32" descr="Hollister men's T-Shirt 1421">
          <a:hlinkClick xmlns:r="http://schemas.openxmlformats.org/officeDocument/2006/relationships" r:id="rId334" tooltip="Hollister men's T-Shirt 1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5667375" y="31008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337</xdr:row>
      <xdr:rowOff>0</xdr:rowOff>
    </xdr:from>
    <xdr:to>
      <xdr:col>10</xdr:col>
      <xdr:colOff>952500</xdr:colOff>
      <xdr:row>338</xdr:row>
      <xdr:rowOff>0</xdr:rowOff>
    </xdr:to>
    <xdr:pic>
      <xdr:nvPicPr>
        <xdr:cNvPr id="1738" name="Picture 33" descr="Hollister men's T-Shirt 1422">
          <a:hlinkClick xmlns:r="http://schemas.openxmlformats.org/officeDocument/2006/relationships" r:id="rId336" tooltip="Hollister men's T-Shirt 14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5667375" y="31103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339</xdr:row>
      <xdr:rowOff>0</xdr:rowOff>
    </xdr:from>
    <xdr:to>
      <xdr:col>10</xdr:col>
      <xdr:colOff>952500</xdr:colOff>
      <xdr:row>340</xdr:row>
      <xdr:rowOff>0</xdr:rowOff>
    </xdr:to>
    <xdr:pic>
      <xdr:nvPicPr>
        <xdr:cNvPr id="1739" name="Picture 36" descr="Abercrombie men's T-Shirt 1425">
          <a:hlinkClick xmlns:r="http://schemas.openxmlformats.org/officeDocument/2006/relationships" r:id="rId338" tooltip="Abercrombie men's T-Shirt 1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5667375" y="31294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340</xdr:row>
      <xdr:rowOff>0</xdr:rowOff>
    </xdr:from>
    <xdr:to>
      <xdr:col>10</xdr:col>
      <xdr:colOff>952500</xdr:colOff>
      <xdr:row>341</xdr:row>
      <xdr:rowOff>0</xdr:rowOff>
    </xdr:to>
    <xdr:pic>
      <xdr:nvPicPr>
        <xdr:cNvPr id="1740" name="Picture 56" descr="Abercrombie men's T-Shirt 1445">
          <a:hlinkClick xmlns:r="http://schemas.openxmlformats.org/officeDocument/2006/relationships" r:id="rId340" tooltip="Abercrombie men's T-Shirt 1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5667375" y="31389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341</xdr:row>
      <xdr:rowOff>0</xdr:rowOff>
    </xdr:from>
    <xdr:to>
      <xdr:col>10</xdr:col>
      <xdr:colOff>952500</xdr:colOff>
      <xdr:row>342</xdr:row>
      <xdr:rowOff>0</xdr:rowOff>
    </xdr:to>
    <xdr:pic>
      <xdr:nvPicPr>
        <xdr:cNvPr id="1741" name="Picture 68" descr="Abercrombie men's T-Shirt 1455">
          <a:hlinkClick xmlns:r="http://schemas.openxmlformats.org/officeDocument/2006/relationships" r:id="rId342" tooltip="Abercrombie men's T-Shirt 1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5667375" y="31484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342</xdr:row>
      <xdr:rowOff>0</xdr:rowOff>
    </xdr:from>
    <xdr:to>
      <xdr:col>10</xdr:col>
      <xdr:colOff>952500</xdr:colOff>
      <xdr:row>343</xdr:row>
      <xdr:rowOff>0</xdr:rowOff>
    </xdr:to>
    <xdr:pic>
      <xdr:nvPicPr>
        <xdr:cNvPr id="1742" name="Picture 74" descr="Abercrombie men's T-Shirt 1461">
          <a:hlinkClick xmlns:r="http://schemas.openxmlformats.org/officeDocument/2006/relationships" r:id="rId344" tooltip="Abercrombie men's T-Shirt 1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5667375" y="31580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332</xdr:row>
      <xdr:rowOff>0</xdr:rowOff>
    </xdr:from>
    <xdr:to>
      <xdr:col>10</xdr:col>
      <xdr:colOff>952500</xdr:colOff>
      <xdr:row>333</xdr:row>
      <xdr:rowOff>0</xdr:rowOff>
    </xdr:to>
    <xdr:pic>
      <xdr:nvPicPr>
        <xdr:cNvPr id="1743" name="Picture 84" descr="Hollister men's T-Shirt 1402">
          <a:hlinkClick xmlns:r="http://schemas.openxmlformats.org/officeDocument/2006/relationships" r:id="rId346" tooltip="Hollister men's T-Shirt 1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5667375" y="30627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333</xdr:row>
      <xdr:rowOff>0</xdr:rowOff>
    </xdr:from>
    <xdr:to>
      <xdr:col>10</xdr:col>
      <xdr:colOff>952500</xdr:colOff>
      <xdr:row>334</xdr:row>
      <xdr:rowOff>0</xdr:rowOff>
    </xdr:to>
    <xdr:pic>
      <xdr:nvPicPr>
        <xdr:cNvPr id="1744" name="Picture 85" descr="Hollister men's T-Shirt 1403">
          <a:hlinkClick xmlns:r="http://schemas.openxmlformats.org/officeDocument/2006/relationships" r:id="rId348" tooltip="Hollister men's T-Shirt 1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5667375" y="30722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334</xdr:row>
      <xdr:rowOff>0</xdr:rowOff>
    </xdr:from>
    <xdr:to>
      <xdr:col>10</xdr:col>
      <xdr:colOff>952500</xdr:colOff>
      <xdr:row>335</xdr:row>
      <xdr:rowOff>0</xdr:rowOff>
    </xdr:to>
    <xdr:pic>
      <xdr:nvPicPr>
        <xdr:cNvPr id="1745" name="Picture 86" descr="Hollister men's T-Shirt 1404">
          <a:hlinkClick xmlns:r="http://schemas.openxmlformats.org/officeDocument/2006/relationships" r:id="rId350" tooltip="Hollister men's T-Shirt 1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5667375" y="30818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230</xdr:row>
      <xdr:rowOff>0</xdr:rowOff>
    </xdr:from>
    <xdr:to>
      <xdr:col>10</xdr:col>
      <xdr:colOff>952500</xdr:colOff>
      <xdr:row>231</xdr:row>
      <xdr:rowOff>19050</xdr:rowOff>
    </xdr:to>
    <xdr:pic>
      <xdr:nvPicPr>
        <xdr:cNvPr id="1746" name="Picture 1" descr="Women's sweatpans 41">
          <a:hlinkClick xmlns:r="http://schemas.openxmlformats.org/officeDocument/2006/relationships" r:id="rId352" tooltip="Women's sweatpans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5667375" y="210416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103</xdr:row>
      <xdr:rowOff>0</xdr:rowOff>
    </xdr:from>
    <xdr:to>
      <xdr:col>10</xdr:col>
      <xdr:colOff>952500</xdr:colOff>
      <xdr:row>104</xdr:row>
      <xdr:rowOff>9526</xdr:rowOff>
    </xdr:to>
    <xdr:pic>
      <xdr:nvPicPr>
        <xdr:cNvPr id="1747" name="Picture 3" descr="Women's shirt 619">
          <a:hlinkClick xmlns:r="http://schemas.openxmlformats.org/officeDocument/2006/relationships" r:id="rId354" tooltip="Women's shirt 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5667375" y="92802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952500</xdr:colOff>
      <xdr:row>20</xdr:row>
      <xdr:rowOff>9525</xdr:rowOff>
    </xdr:to>
    <xdr:pic>
      <xdr:nvPicPr>
        <xdr:cNvPr id="1748" name="Picture 1" descr="Hollister Women's puffers 41">
          <a:hlinkClick xmlns:r="http://schemas.openxmlformats.org/officeDocument/2006/relationships" r:id="rId356" tooltip="Hollister Women's puffers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5667375" y="17278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952500</xdr:colOff>
      <xdr:row>21</xdr:row>
      <xdr:rowOff>9525</xdr:rowOff>
    </xdr:to>
    <xdr:pic>
      <xdr:nvPicPr>
        <xdr:cNvPr id="1749" name="Picture 2" descr="Hollister Women's puffers 42">
          <a:hlinkClick xmlns:r="http://schemas.openxmlformats.org/officeDocument/2006/relationships" r:id="rId358" tooltip="Hollister Women's puffers 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5667375" y="18221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952500</xdr:colOff>
      <xdr:row>24</xdr:row>
      <xdr:rowOff>9525</xdr:rowOff>
    </xdr:to>
    <xdr:pic>
      <xdr:nvPicPr>
        <xdr:cNvPr id="1750" name="Picture 4" descr="Hollister Women's puffers 46">
          <a:hlinkClick xmlns:r="http://schemas.openxmlformats.org/officeDocument/2006/relationships" r:id="rId360" tooltip="Hollister Women's puffers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5667375" y="21050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952500</xdr:colOff>
      <xdr:row>26</xdr:row>
      <xdr:rowOff>9525</xdr:rowOff>
    </xdr:to>
    <xdr:pic>
      <xdr:nvPicPr>
        <xdr:cNvPr id="1751" name="Picture 5" descr="Hollister Women's jerkin 20">
          <a:hlinkClick xmlns:r="http://schemas.openxmlformats.org/officeDocument/2006/relationships" r:id="rId362" tooltip="Hollister Women's jerkin 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5667375" y="229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952500</xdr:colOff>
      <xdr:row>27</xdr:row>
      <xdr:rowOff>9525</xdr:rowOff>
    </xdr:to>
    <xdr:pic>
      <xdr:nvPicPr>
        <xdr:cNvPr id="1752" name="Picture 6" descr="Hollister Women's jerkin 21">
          <a:hlinkClick xmlns:r="http://schemas.openxmlformats.org/officeDocument/2006/relationships" r:id="rId364" tooltip="Hollister Women's jerkin 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5667375" y="23879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952500</xdr:colOff>
      <xdr:row>28</xdr:row>
      <xdr:rowOff>9525</xdr:rowOff>
    </xdr:to>
    <xdr:pic>
      <xdr:nvPicPr>
        <xdr:cNvPr id="1753" name="Picture 8" descr="Abercrombie Women's jerkin 1">
          <a:hlinkClick xmlns:r="http://schemas.openxmlformats.org/officeDocument/2006/relationships" r:id="rId366" tooltip="Abercrombie Women's jerkin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5667375" y="24822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952500</xdr:colOff>
      <xdr:row>31</xdr:row>
      <xdr:rowOff>9525</xdr:rowOff>
    </xdr:to>
    <xdr:pic>
      <xdr:nvPicPr>
        <xdr:cNvPr id="1754" name="Picture 11" descr="Abercrombie Women's jerkin 4">
          <a:hlinkClick xmlns:r="http://schemas.openxmlformats.org/officeDocument/2006/relationships" r:id="rId368" tooltip="Abercrombie Women's jerkin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5667375" y="27651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952500</xdr:colOff>
      <xdr:row>33</xdr:row>
      <xdr:rowOff>9525</xdr:rowOff>
    </xdr:to>
    <xdr:pic>
      <xdr:nvPicPr>
        <xdr:cNvPr id="1755" name="Picture 13" descr="Abercrombie Women's jerkin 6">
          <a:hlinkClick xmlns:r="http://schemas.openxmlformats.org/officeDocument/2006/relationships" r:id="rId370" tooltip="Abercrombie Women's jerkin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5667375" y="29537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952500</xdr:colOff>
      <xdr:row>34</xdr:row>
      <xdr:rowOff>9525</xdr:rowOff>
    </xdr:to>
    <xdr:pic>
      <xdr:nvPicPr>
        <xdr:cNvPr id="1756" name="Picture 14" descr="Abercrombie Women's jerkin 10">
          <a:hlinkClick xmlns:r="http://schemas.openxmlformats.org/officeDocument/2006/relationships" r:id="rId372" tooltip="Abercrombie Women's jerkin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5667375" y="30480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952500</xdr:colOff>
      <xdr:row>35</xdr:row>
      <xdr:rowOff>9525</xdr:rowOff>
    </xdr:to>
    <xdr:pic>
      <xdr:nvPicPr>
        <xdr:cNvPr id="1757" name="Picture 15" descr="Abercrombie Women's jerkin 11">
          <a:hlinkClick xmlns:r="http://schemas.openxmlformats.org/officeDocument/2006/relationships" r:id="rId374" tooltip="Abercrombie Women's jerkin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5667375" y="31422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952500</xdr:colOff>
      <xdr:row>36</xdr:row>
      <xdr:rowOff>9525</xdr:rowOff>
    </xdr:to>
    <xdr:pic>
      <xdr:nvPicPr>
        <xdr:cNvPr id="1758" name="Picture 16" descr="Abercrombie Women's jerkin 12">
          <a:hlinkClick xmlns:r="http://schemas.openxmlformats.org/officeDocument/2006/relationships" r:id="rId376" tooltip="Abercrombie Women's jerkin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5667375" y="32365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952500</xdr:colOff>
      <xdr:row>37</xdr:row>
      <xdr:rowOff>9525</xdr:rowOff>
    </xdr:to>
    <xdr:pic>
      <xdr:nvPicPr>
        <xdr:cNvPr id="1759" name="Picture 17" descr="Abercrombie Women's jerkin 13">
          <a:hlinkClick xmlns:r="http://schemas.openxmlformats.org/officeDocument/2006/relationships" r:id="rId378" tooltip="Abercrombie Women's jerkin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5667375" y="33308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952500</xdr:colOff>
      <xdr:row>38</xdr:row>
      <xdr:rowOff>9525</xdr:rowOff>
    </xdr:to>
    <xdr:pic>
      <xdr:nvPicPr>
        <xdr:cNvPr id="1760" name="Picture 18" descr="Abercrombie Women's jerkin 14">
          <a:hlinkClick xmlns:r="http://schemas.openxmlformats.org/officeDocument/2006/relationships" r:id="rId380" tooltip="Abercrombie Women's jerkin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5667375" y="3425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</xdr:row>
      <xdr:rowOff>0</xdr:rowOff>
    </xdr:from>
    <xdr:to>
      <xdr:col>10</xdr:col>
      <xdr:colOff>952500</xdr:colOff>
      <xdr:row>39</xdr:row>
      <xdr:rowOff>9525</xdr:rowOff>
    </xdr:to>
    <xdr:pic>
      <xdr:nvPicPr>
        <xdr:cNvPr id="1761" name="Picture 19" descr="Abercrombie Women's jerkin 15">
          <a:hlinkClick xmlns:r="http://schemas.openxmlformats.org/officeDocument/2006/relationships" r:id="rId382" tooltip="Abercrombie Women's jerkin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5667375" y="35194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10</xdr:col>
      <xdr:colOff>952500</xdr:colOff>
      <xdr:row>40</xdr:row>
      <xdr:rowOff>9525</xdr:rowOff>
    </xdr:to>
    <xdr:pic>
      <xdr:nvPicPr>
        <xdr:cNvPr id="1762" name="Picture 20" descr="Abercrombie Women's jerkin 16">
          <a:hlinkClick xmlns:r="http://schemas.openxmlformats.org/officeDocument/2006/relationships" r:id="rId384" tooltip="Abercrombie Women's jerkin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5667375" y="3613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952500</xdr:colOff>
      <xdr:row>41</xdr:row>
      <xdr:rowOff>9525</xdr:rowOff>
    </xdr:to>
    <xdr:pic>
      <xdr:nvPicPr>
        <xdr:cNvPr id="1763" name="Picture 21" descr="Abercrombie Women's jerkin 17">
          <a:hlinkClick xmlns:r="http://schemas.openxmlformats.org/officeDocument/2006/relationships" r:id="rId386" tooltip="Abercrombie Women's jerkin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5667375" y="37080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</xdr:row>
      <xdr:rowOff>0</xdr:rowOff>
    </xdr:from>
    <xdr:to>
      <xdr:col>10</xdr:col>
      <xdr:colOff>952500</xdr:colOff>
      <xdr:row>42</xdr:row>
      <xdr:rowOff>9525</xdr:rowOff>
    </xdr:to>
    <xdr:pic>
      <xdr:nvPicPr>
        <xdr:cNvPr id="1764" name="Picture 22" descr="Abercrombie Women's jerkin 18">
          <a:hlinkClick xmlns:r="http://schemas.openxmlformats.org/officeDocument/2006/relationships" r:id="rId388" tooltip="Abercrombie Women's jerkin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5667375" y="3802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952500</xdr:colOff>
      <xdr:row>43</xdr:row>
      <xdr:rowOff>9525</xdr:rowOff>
    </xdr:to>
    <xdr:pic>
      <xdr:nvPicPr>
        <xdr:cNvPr id="1765" name="Picture 23" descr="Abercrombie Women's jerkin 19">
          <a:hlinkClick xmlns:r="http://schemas.openxmlformats.org/officeDocument/2006/relationships" r:id="rId390" tooltip="Abercrombie Women's jerkin 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5667375" y="38966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51</xdr:row>
      <xdr:rowOff>0</xdr:rowOff>
    </xdr:from>
    <xdr:to>
      <xdr:col>10</xdr:col>
      <xdr:colOff>952500</xdr:colOff>
      <xdr:row>52</xdr:row>
      <xdr:rowOff>9525</xdr:rowOff>
    </xdr:to>
    <xdr:pic>
      <xdr:nvPicPr>
        <xdr:cNvPr id="1766" name="Picture 24" descr="AF Women's puffer 10">
          <a:hlinkClick xmlns:r="http://schemas.openxmlformats.org/officeDocument/2006/relationships" r:id="rId392" tooltip="AF Women's puffer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5667375" y="47453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52</xdr:row>
      <xdr:rowOff>0</xdr:rowOff>
    </xdr:from>
    <xdr:to>
      <xdr:col>10</xdr:col>
      <xdr:colOff>952500</xdr:colOff>
      <xdr:row>53</xdr:row>
      <xdr:rowOff>9525</xdr:rowOff>
    </xdr:to>
    <xdr:pic>
      <xdr:nvPicPr>
        <xdr:cNvPr id="1767" name="Picture 25" descr="AF Women's puffer 11">
          <a:hlinkClick xmlns:r="http://schemas.openxmlformats.org/officeDocument/2006/relationships" r:id="rId394" tooltip="AF Women's puffer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5667375" y="48396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53</xdr:row>
      <xdr:rowOff>0</xdr:rowOff>
    </xdr:from>
    <xdr:to>
      <xdr:col>10</xdr:col>
      <xdr:colOff>952500</xdr:colOff>
      <xdr:row>54</xdr:row>
      <xdr:rowOff>9525</xdr:rowOff>
    </xdr:to>
    <xdr:pic>
      <xdr:nvPicPr>
        <xdr:cNvPr id="1768" name="Picture 26" descr="AF Women's puffer 12">
          <a:hlinkClick xmlns:r="http://schemas.openxmlformats.org/officeDocument/2006/relationships" r:id="rId396" tooltip="AF Women's puffer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5667375" y="49339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54</xdr:row>
      <xdr:rowOff>0</xdr:rowOff>
    </xdr:from>
    <xdr:to>
      <xdr:col>10</xdr:col>
      <xdr:colOff>952500</xdr:colOff>
      <xdr:row>55</xdr:row>
      <xdr:rowOff>9525</xdr:rowOff>
    </xdr:to>
    <xdr:pic>
      <xdr:nvPicPr>
        <xdr:cNvPr id="1769" name="Picture 27" descr="HCO Women's puffer 20">
          <a:hlinkClick xmlns:r="http://schemas.openxmlformats.org/officeDocument/2006/relationships" r:id="rId398" tooltip="HCO Women's puffer 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5667375" y="50282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55</xdr:row>
      <xdr:rowOff>0</xdr:rowOff>
    </xdr:from>
    <xdr:to>
      <xdr:col>10</xdr:col>
      <xdr:colOff>952500</xdr:colOff>
      <xdr:row>56</xdr:row>
      <xdr:rowOff>9525</xdr:rowOff>
    </xdr:to>
    <xdr:pic>
      <xdr:nvPicPr>
        <xdr:cNvPr id="1770" name="Picture 28" descr="HCO Woman's winter coat 22">
          <a:hlinkClick xmlns:r="http://schemas.openxmlformats.org/officeDocument/2006/relationships" r:id="rId400" tooltip="HCO Woman's winter coat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5667375" y="5122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56</xdr:row>
      <xdr:rowOff>0</xdr:rowOff>
    </xdr:from>
    <xdr:to>
      <xdr:col>10</xdr:col>
      <xdr:colOff>952500</xdr:colOff>
      <xdr:row>57</xdr:row>
      <xdr:rowOff>9525</xdr:rowOff>
    </xdr:to>
    <xdr:pic>
      <xdr:nvPicPr>
        <xdr:cNvPr id="1771" name="Picture 29" descr="HCO Woman's winter coat 23">
          <a:hlinkClick xmlns:r="http://schemas.openxmlformats.org/officeDocument/2006/relationships" r:id="rId402" tooltip="HCO Woman's winter coat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5667375" y="52168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952500</xdr:colOff>
      <xdr:row>58</xdr:row>
      <xdr:rowOff>9525</xdr:rowOff>
    </xdr:to>
    <xdr:pic>
      <xdr:nvPicPr>
        <xdr:cNvPr id="1772" name="Picture 30" descr="HCO Woman's winter coat 24">
          <a:hlinkClick xmlns:r="http://schemas.openxmlformats.org/officeDocument/2006/relationships" r:id="rId404" tooltip="HCO Woman's winter coat 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5667375" y="53111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60</xdr:row>
      <xdr:rowOff>0</xdr:rowOff>
    </xdr:from>
    <xdr:to>
      <xdr:col>10</xdr:col>
      <xdr:colOff>952500</xdr:colOff>
      <xdr:row>61</xdr:row>
      <xdr:rowOff>9525</xdr:rowOff>
    </xdr:to>
    <xdr:pic>
      <xdr:nvPicPr>
        <xdr:cNvPr id="1773" name="Picture 52" descr="Hollister Women Hoodie 31">
          <a:hlinkClick xmlns:r="http://schemas.openxmlformats.org/officeDocument/2006/relationships" r:id="rId406" tooltip="Hollister Women Hoodie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5667375" y="5458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79</xdr:row>
      <xdr:rowOff>0</xdr:rowOff>
    </xdr:from>
    <xdr:to>
      <xdr:col>10</xdr:col>
      <xdr:colOff>952500</xdr:colOff>
      <xdr:row>80</xdr:row>
      <xdr:rowOff>9526</xdr:rowOff>
    </xdr:to>
    <xdr:pic>
      <xdr:nvPicPr>
        <xdr:cNvPr id="1774" name="Picture 54" descr="Women's sweaters 254">
          <a:hlinkClick xmlns:r="http://schemas.openxmlformats.org/officeDocument/2006/relationships" r:id="rId408" tooltip="Women's sweaters 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5667375" y="7271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80</xdr:row>
      <xdr:rowOff>0</xdr:rowOff>
    </xdr:from>
    <xdr:to>
      <xdr:col>10</xdr:col>
      <xdr:colOff>952500</xdr:colOff>
      <xdr:row>81</xdr:row>
      <xdr:rowOff>9525</xdr:rowOff>
    </xdr:to>
    <xdr:pic>
      <xdr:nvPicPr>
        <xdr:cNvPr id="1775" name="Picture 55" descr="Women's sweaters 255">
          <a:hlinkClick xmlns:r="http://schemas.openxmlformats.org/officeDocument/2006/relationships" r:id="rId410" tooltip="Women's sweaters 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5667375" y="73656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231</xdr:row>
      <xdr:rowOff>0</xdr:rowOff>
    </xdr:from>
    <xdr:to>
      <xdr:col>10</xdr:col>
      <xdr:colOff>952500</xdr:colOff>
      <xdr:row>232</xdr:row>
      <xdr:rowOff>9525</xdr:rowOff>
    </xdr:to>
    <xdr:pic>
      <xdr:nvPicPr>
        <xdr:cNvPr id="1777" name="Picture 57" descr="Abercrombie Women's sweatpans 2">
          <a:hlinkClick xmlns:r="http://schemas.openxmlformats.org/officeDocument/2006/relationships" r:id="rId412" tooltip="Abercrombie Women's sweatpan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5667375" y="212293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232</xdr:row>
      <xdr:rowOff>0</xdr:rowOff>
    </xdr:from>
    <xdr:to>
      <xdr:col>10</xdr:col>
      <xdr:colOff>952500</xdr:colOff>
      <xdr:row>233</xdr:row>
      <xdr:rowOff>9524</xdr:rowOff>
    </xdr:to>
    <xdr:pic>
      <xdr:nvPicPr>
        <xdr:cNvPr id="1778" name="Picture 71" descr="Abercrombie Women's Yoga 10">
          <a:hlinkClick xmlns:r="http://schemas.openxmlformats.org/officeDocument/2006/relationships" r:id="rId414" tooltip="Abercrombie Women's Yoga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5667375" y="213236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232</xdr:row>
      <xdr:rowOff>0</xdr:rowOff>
    </xdr:from>
    <xdr:to>
      <xdr:col>11</xdr:col>
      <xdr:colOff>952500</xdr:colOff>
      <xdr:row>233</xdr:row>
      <xdr:rowOff>9524</xdr:rowOff>
    </xdr:to>
    <xdr:pic>
      <xdr:nvPicPr>
        <xdr:cNvPr id="1779" name="Picture 72" descr="Abercrombie Women's Yoga 11">
          <a:hlinkClick xmlns:r="http://schemas.openxmlformats.org/officeDocument/2006/relationships" r:id="rId416" tooltip="Abercrombie Women's Yoga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6667500" y="213236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279</xdr:row>
      <xdr:rowOff>0</xdr:rowOff>
    </xdr:from>
    <xdr:to>
      <xdr:col>10</xdr:col>
      <xdr:colOff>952500</xdr:colOff>
      <xdr:row>280</xdr:row>
      <xdr:rowOff>9524</xdr:rowOff>
    </xdr:to>
    <xdr:pic>
      <xdr:nvPicPr>
        <xdr:cNvPr id="1780" name="Picture 83" descr="Abercrombie Men's puffers 10">
          <a:hlinkClick xmlns:r="http://schemas.openxmlformats.org/officeDocument/2006/relationships" r:id="rId418" tooltip="Abercrombie Men's puffers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5667375" y="256374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280</xdr:row>
      <xdr:rowOff>0</xdr:rowOff>
    </xdr:from>
    <xdr:to>
      <xdr:col>10</xdr:col>
      <xdr:colOff>952500</xdr:colOff>
      <xdr:row>281</xdr:row>
      <xdr:rowOff>9525</xdr:rowOff>
    </xdr:to>
    <xdr:pic>
      <xdr:nvPicPr>
        <xdr:cNvPr id="1781" name="Picture 84" descr="Hollister Men's puffers 13">
          <a:hlinkClick xmlns:r="http://schemas.openxmlformats.org/officeDocument/2006/relationships" r:id="rId420" tooltip="Hollister Men's puffers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5667375" y="257317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281</xdr:row>
      <xdr:rowOff>0</xdr:rowOff>
    </xdr:from>
    <xdr:to>
      <xdr:col>10</xdr:col>
      <xdr:colOff>952500</xdr:colOff>
      <xdr:row>282</xdr:row>
      <xdr:rowOff>9525</xdr:rowOff>
    </xdr:to>
    <xdr:pic>
      <xdr:nvPicPr>
        <xdr:cNvPr id="1782" name="Picture 85" descr="Hollister Men's puffers 14">
          <a:hlinkClick xmlns:r="http://schemas.openxmlformats.org/officeDocument/2006/relationships" r:id="rId422" tooltip="Hollister Men's puffers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5667375" y="258260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282</xdr:row>
      <xdr:rowOff>0</xdr:rowOff>
    </xdr:from>
    <xdr:to>
      <xdr:col>10</xdr:col>
      <xdr:colOff>952500</xdr:colOff>
      <xdr:row>283</xdr:row>
      <xdr:rowOff>9525</xdr:rowOff>
    </xdr:to>
    <xdr:pic>
      <xdr:nvPicPr>
        <xdr:cNvPr id="1783" name="Picture 87" descr="Hollister Men's puffers 31">
          <a:hlinkClick xmlns:r="http://schemas.openxmlformats.org/officeDocument/2006/relationships" r:id="rId424" tooltip="Hollister Men's puffers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5667375" y="259203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283</xdr:row>
      <xdr:rowOff>0</xdr:rowOff>
    </xdr:from>
    <xdr:to>
      <xdr:col>10</xdr:col>
      <xdr:colOff>952500</xdr:colOff>
      <xdr:row>284</xdr:row>
      <xdr:rowOff>9526</xdr:rowOff>
    </xdr:to>
    <xdr:pic>
      <xdr:nvPicPr>
        <xdr:cNvPr id="1784" name="Picture 88" descr="Hollister Men's puffers 32">
          <a:hlinkClick xmlns:r="http://schemas.openxmlformats.org/officeDocument/2006/relationships" r:id="rId426" tooltip="Hollister Men's puffers 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5667375" y="260146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284</xdr:row>
      <xdr:rowOff>0</xdr:rowOff>
    </xdr:from>
    <xdr:to>
      <xdr:col>10</xdr:col>
      <xdr:colOff>952500</xdr:colOff>
      <xdr:row>285</xdr:row>
      <xdr:rowOff>9524</xdr:rowOff>
    </xdr:to>
    <xdr:pic>
      <xdr:nvPicPr>
        <xdr:cNvPr id="1785" name="Picture 89" descr="Hollister Men's puffers 33">
          <a:hlinkClick xmlns:r="http://schemas.openxmlformats.org/officeDocument/2006/relationships" r:id="rId428" tooltip="Hollister Men's puffers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 bwMode="auto">
        <a:xfrm>
          <a:off x="5667375" y="261089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285</xdr:row>
      <xdr:rowOff>0</xdr:rowOff>
    </xdr:from>
    <xdr:to>
      <xdr:col>10</xdr:col>
      <xdr:colOff>952500</xdr:colOff>
      <xdr:row>286</xdr:row>
      <xdr:rowOff>9525</xdr:rowOff>
    </xdr:to>
    <xdr:pic>
      <xdr:nvPicPr>
        <xdr:cNvPr id="1786" name="Picture 90" descr="Hollister Men's puffers 34">
          <a:hlinkClick xmlns:r="http://schemas.openxmlformats.org/officeDocument/2006/relationships" r:id="rId430" tooltip="Hollister Men's puffers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5667375" y="26203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286</xdr:row>
      <xdr:rowOff>0</xdr:rowOff>
    </xdr:from>
    <xdr:to>
      <xdr:col>10</xdr:col>
      <xdr:colOff>952500</xdr:colOff>
      <xdr:row>287</xdr:row>
      <xdr:rowOff>9525</xdr:rowOff>
    </xdr:to>
    <xdr:pic>
      <xdr:nvPicPr>
        <xdr:cNvPr id="1787" name="Picture 91" descr="Hollister Men's puffers 35">
          <a:hlinkClick xmlns:r="http://schemas.openxmlformats.org/officeDocument/2006/relationships" r:id="rId432" tooltip="Hollister Men's puffers 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 bwMode="auto">
        <a:xfrm>
          <a:off x="5667375" y="262975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287</xdr:row>
      <xdr:rowOff>0</xdr:rowOff>
    </xdr:from>
    <xdr:to>
      <xdr:col>10</xdr:col>
      <xdr:colOff>952500</xdr:colOff>
      <xdr:row>288</xdr:row>
      <xdr:rowOff>9525</xdr:rowOff>
    </xdr:to>
    <xdr:pic>
      <xdr:nvPicPr>
        <xdr:cNvPr id="1788" name="Picture 93" descr="Hollister Men's puffers 37">
          <a:hlinkClick xmlns:r="http://schemas.openxmlformats.org/officeDocument/2006/relationships" r:id="rId434" tooltip="Hollister Men's puffers 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 bwMode="auto">
        <a:xfrm>
          <a:off x="5667375" y="2639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288</xdr:row>
      <xdr:rowOff>0</xdr:rowOff>
    </xdr:from>
    <xdr:to>
      <xdr:col>10</xdr:col>
      <xdr:colOff>952500</xdr:colOff>
      <xdr:row>289</xdr:row>
      <xdr:rowOff>9526</xdr:rowOff>
    </xdr:to>
    <xdr:pic>
      <xdr:nvPicPr>
        <xdr:cNvPr id="1789" name="Picture 94" descr="Hollister Men's puffers 38">
          <a:hlinkClick xmlns:r="http://schemas.openxmlformats.org/officeDocument/2006/relationships" r:id="rId436" tooltip="Hollister Men's puffers 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5667375" y="264861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289</xdr:row>
      <xdr:rowOff>0</xdr:rowOff>
    </xdr:from>
    <xdr:to>
      <xdr:col>10</xdr:col>
      <xdr:colOff>952500</xdr:colOff>
      <xdr:row>290</xdr:row>
      <xdr:rowOff>9525</xdr:rowOff>
    </xdr:to>
    <xdr:pic>
      <xdr:nvPicPr>
        <xdr:cNvPr id="1790" name="Picture 95" descr="Hollister Men's puffers 39">
          <a:hlinkClick xmlns:r="http://schemas.openxmlformats.org/officeDocument/2006/relationships" r:id="rId438" tooltip="Hollister Men's puffers 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5667375" y="265804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290</xdr:row>
      <xdr:rowOff>0</xdr:rowOff>
    </xdr:from>
    <xdr:to>
      <xdr:col>10</xdr:col>
      <xdr:colOff>952500</xdr:colOff>
      <xdr:row>291</xdr:row>
      <xdr:rowOff>9524</xdr:rowOff>
    </xdr:to>
    <xdr:pic>
      <xdr:nvPicPr>
        <xdr:cNvPr id="1791" name="Picture 96" descr="Hollister Men's puffers 40">
          <a:hlinkClick xmlns:r="http://schemas.openxmlformats.org/officeDocument/2006/relationships" r:id="rId440" tooltip="Hollister Men's puffers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 bwMode="auto">
        <a:xfrm>
          <a:off x="5667375" y="266747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291</xdr:row>
      <xdr:rowOff>0</xdr:rowOff>
    </xdr:from>
    <xdr:to>
      <xdr:col>10</xdr:col>
      <xdr:colOff>952500</xdr:colOff>
      <xdr:row>292</xdr:row>
      <xdr:rowOff>9525</xdr:rowOff>
    </xdr:to>
    <xdr:pic>
      <xdr:nvPicPr>
        <xdr:cNvPr id="1792" name="Picture 97" descr="Hollister Men's puffers 41">
          <a:hlinkClick xmlns:r="http://schemas.openxmlformats.org/officeDocument/2006/relationships" r:id="rId442" tooltip="Hollister Men's puffers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 bwMode="auto">
        <a:xfrm>
          <a:off x="5667375" y="267690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292</xdr:row>
      <xdr:rowOff>0</xdr:rowOff>
    </xdr:from>
    <xdr:to>
      <xdr:col>10</xdr:col>
      <xdr:colOff>952500</xdr:colOff>
      <xdr:row>293</xdr:row>
      <xdr:rowOff>9525</xdr:rowOff>
    </xdr:to>
    <xdr:pic>
      <xdr:nvPicPr>
        <xdr:cNvPr id="1793" name="Picture 102" descr="AF Man's vintage winter coat 5">
          <a:hlinkClick xmlns:r="http://schemas.openxmlformats.org/officeDocument/2006/relationships" r:id="rId444" tooltip="AF Man's vintage winter coat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 bwMode="auto">
        <a:xfrm>
          <a:off x="5667375" y="268633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293</xdr:row>
      <xdr:rowOff>0</xdr:rowOff>
    </xdr:from>
    <xdr:to>
      <xdr:col>10</xdr:col>
      <xdr:colOff>952500</xdr:colOff>
      <xdr:row>294</xdr:row>
      <xdr:rowOff>9525</xdr:rowOff>
    </xdr:to>
    <xdr:pic>
      <xdr:nvPicPr>
        <xdr:cNvPr id="1794" name="Picture 103" descr="AF Man's vintage winter coat 6">
          <a:hlinkClick xmlns:r="http://schemas.openxmlformats.org/officeDocument/2006/relationships" r:id="rId446" tooltip="AF Man's vintage winter coat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 bwMode="auto">
        <a:xfrm>
          <a:off x="5667375" y="26957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294</xdr:row>
      <xdr:rowOff>0</xdr:rowOff>
    </xdr:from>
    <xdr:to>
      <xdr:col>10</xdr:col>
      <xdr:colOff>952500</xdr:colOff>
      <xdr:row>295</xdr:row>
      <xdr:rowOff>9526</xdr:rowOff>
    </xdr:to>
    <xdr:pic>
      <xdr:nvPicPr>
        <xdr:cNvPr id="1795" name="Picture 104" descr="HCO Man's winter coat 20">
          <a:hlinkClick xmlns:r="http://schemas.openxmlformats.org/officeDocument/2006/relationships" r:id="rId448" tooltip="HCO Man's winter coat 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 bwMode="auto">
        <a:xfrm>
          <a:off x="5667375" y="270519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10</xdr:col>
      <xdr:colOff>952500</xdr:colOff>
      <xdr:row>296</xdr:row>
      <xdr:rowOff>9524</xdr:rowOff>
    </xdr:to>
    <xdr:pic>
      <xdr:nvPicPr>
        <xdr:cNvPr id="1796" name="Picture 105" descr="HCO Man's winter coat 21">
          <a:hlinkClick xmlns:r="http://schemas.openxmlformats.org/officeDocument/2006/relationships" r:id="rId450" tooltip="HCO Man's winter coat 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 bwMode="auto">
        <a:xfrm>
          <a:off x="5667375" y="271462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302</xdr:row>
      <xdr:rowOff>0</xdr:rowOff>
    </xdr:from>
    <xdr:to>
      <xdr:col>10</xdr:col>
      <xdr:colOff>952500</xdr:colOff>
      <xdr:row>303</xdr:row>
      <xdr:rowOff>9525</xdr:rowOff>
    </xdr:to>
    <xdr:pic>
      <xdr:nvPicPr>
        <xdr:cNvPr id="1797" name="Picture 106" descr="Abercrombie Men's hoodies 1">
          <a:hlinkClick xmlns:r="http://schemas.openxmlformats.org/officeDocument/2006/relationships" r:id="rId452" tooltip="Abercrombie Men's hoodie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5667375" y="276634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303</xdr:row>
      <xdr:rowOff>0</xdr:rowOff>
    </xdr:from>
    <xdr:to>
      <xdr:col>10</xdr:col>
      <xdr:colOff>952500</xdr:colOff>
      <xdr:row>304</xdr:row>
      <xdr:rowOff>9525</xdr:rowOff>
    </xdr:to>
    <xdr:pic>
      <xdr:nvPicPr>
        <xdr:cNvPr id="1798" name="Picture 112" descr="Abercrombie Men's hoodies 8">
          <a:hlinkClick xmlns:r="http://schemas.openxmlformats.org/officeDocument/2006/relationships" r:id="rId454" tooltip="Abercrombie Men's hoodies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 bwMode="auto">
        <a:xfrm>
          <a:off x="5667375" y="277577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304</xdr:row>
      <xdr:rowOff>0</xdr:rowOff>
    </xdr:from>
    <xdr:to>
      <xdr:col>10</xdr:col>
      <xdr:colOff>952500</xdr:colOff>
      <xdr:row>305</xdr:row>
      <xdr:rowOff>9525</xdr:rowOff>
    </xdr:to>
    <xdr:pic>
      <xdr:nvPicPr>
        <xdr:cNvPr id="1799" name="Picture 113" descr="Abercrombie Men's hoodies 9">
          <a:hlinkClick xmlns:r="http://schemas.openxmlformats.org/officeDocument/2006/relationships" r:id="rId456" tooltip="Abercrombie Men's hoodies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 bwMode="auto">
        <a:xfrm>
          <a:off x="5667375" y="278520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305</xdr:row>
      <xdr:rowOff>0</xdr:rowOff>
    </xdr:from>
    <xdr:to>
      <xdr:col>10</xdr:col>
      <xdr:colOff>952500</xdr:colOff>
      <xdr:row>306</xdr:row>
      <xdr:rowOff>9526</xdr:rowOff>
    </xdr:to>
    <xdr:pic>
      <xdr:nvPicPr>
        <xdr:cNvPr id="1800" name="Picture 117" descr="Hollister Men's hoodies 21">
          <a:hlinkClick xmlns:r="http://schemas.openxmlformats.org/officeDocument/2006/relationships" r:id="rId458" tooltip="Hollister Men's hoodies 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 bwMode="auto">
        <a:xfrm>
          <a:off x="5667375" y="279463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325</xdr:row>
      <xdr:rowOff>0</xdr:rowOff>
    </xdr:from>
    <xdr:to>
      <xdr:col>10</xdr:col>
      <xdr:colOff>952500</xdr:colOff>
      <xdr:row>326</xdr:row>
      <xdr:rowOff>9525</xdr:rowOff>
    </xdr:to>
    <xdr:pic>
      <xdr:nvPicPr>
        <xdr:cNvPr id="1801" name="Picture 123" descr="Hollister Men's shirts 23">
          <a:hlinkClick xmlns:r="http://schemas.openxmlformats.org/officeDocument/2006/relationships" r:id="rId460" tooltip="Hollister Men's shirts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5667375" y="29998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326</xdr:row>
      <xdr:rowOff>0</xdr:rowOff>
    </xdr:from>
    <xdr:to>
      <xdr:col>10</xdr:col>
      <xdr:colOff>952500</xdr:colOff>
      <xdr:row>327</xdr:row>
      <xdr:rowOff>9526</xdr:rowOff>
    </xdr:to>
    <xdr:pic>
      <xdr:nvPicPr>
        <xdr:cNvPr id="1802" name="Picture 124" descr="Hollister Men's shirts 24">
          <a:hlinkClick xmlns:r="http://schemas.openxmlformats.org/officeDocument/2006/relationships" r:id="rId462" tooltip="Hollister Men's shirts 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 bwMode="auto">
        <a:xfrm>
          <a:off x="5667375" y="300923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413</xdr:row>
      <xdr:rowOff>0</xdr:rowOff>
    </xdr:from>
    <xdr:to>
      <xdr:col>10</xdr:col>
      <xdr:colOff>952500</xdr:colOff>
      <xdr:row>414</xdr:row>
      <xdr:rowOff>9525</xdr:rowOff>
    </xdr:to>
    <xdr:pic>
      <xdr:nvPicPr>
        <xdr:cNvPr id="1803" name="Picture 125" descr="Abercrombie man's sweater 08-1">
          <a:hlinkClick xmlns:r="http://schemas.openxmlformats.org/officeDocument/2006/relationships" r:id="rId464" tooltip="Abercrombie man's sweater 08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5667375" y="383752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414</xdr:row>
      <xdr:rowOff>0</xdr:rowOff>
    </xdr:from>
    <xdr:to>
      <xdr:col>10</xdr:col>
      <xdr:colOff>952500</xdr:colOff>
      <xdr:row>415</xdr:row>
      <xdr:rowOff>9526</xdr:rowOff>
    </xdr:to>
    <xdr:pic>
      <xdr:nvPicPr>
        <xdr:cNvPr id="1804" name="Picture 126" descr="Hollister Men's sweater 401">
          <a:hlinkClick xmlns:r="http://schemas.openxmlformats.org/officeDocument/2006/relationships" r:id="rId466" tooltip="Hollister Men's sweater 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 bwMode="auto">
        <a:xfrm>
          <a:off x="5667375" y="38469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415</xdr:row>
      <xdr:rowOff>0</xdr:rowOff>
    </xdr:from>
    <xdr:to>
      <xdr:col>10</xdr:col>
      <xdr:colOff>952500</xdr:colOff>
      <xdr:row>416</xdr:row>
      <xdr:rowOff>9525</xdr:rowOff>
    </xdr:to>
    <xdr:pic>
      <xdr:nvPicPr>
        <xdr:cNvPr id="1805" name="Picture 127" descr="Hollister Men's sweater 402">
          <a:hlinkClick xmlns:r="http://schemas.openxmlformats.org/officeDocument/2006/relationships" r:id="rId468" tooltip="Hollister Men's sweater 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5667375" y="385638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416</xdr:row>
      <xdr:rowOff>0</xdr:rowOff>
    </xdr:from>
    <xdr:to>
      <xdr:col>10</xdr:col>
      <xdr:colOff>952500</xdr:colOff>
      <xdr:row>417</xdr:row>
      <xdr:rowOff>9525</xdr:rowOff>
    </xdr:to>
    <xdr:pic>
      <xdr:nvPicPr>
        <xdr:cNvPr id="1806" name="Picture 128" descr="Hollister Men's sweater 403">
          <a:hlinkClick xmlns:r="http://schemas.openxmlformats.org/officeDocument/2006/relationships" r:id="rId470" tooltip="Hollister Men's sweater 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5667375" y="38658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413</xdr:row>
      <xdr:rowOff>0</xdr:rowOff>
    </xdr:from>
    <xdr:to>
      <xdr:col>11</xdr:col>
      <xdr:colOff>952500</xdr:colOff>
      <xdr:row>414</xdr:row>
      <xdr:rowOff>9525</xdr:rowOff>
    </xdr:to>
    <xdr:pic>
      <xdr:nvPicPr>
        <xdr:cNvPr id="1807" name="Picture 129" descr="Abercrombie man's sweater 08">
          <a:hlinkClick xmlns:r="http://schemas.openxmlformats.org/officeDocument/2006/relationships" r:id="rId472" tooltip="Abercrombie man's sweater 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6667500" y="383752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28</xdr:row>
      <xdr:rowOff>0</xdr:rowOff>
    </xdr:from>
    <xdr:to>
      <xdr:col>10</xdr:col>
      <xdr:colOff>952500</xdr:colOff>
      <xdr:row>29</xdr:row>
      <xdr:rowOff>9525</xdr:rowOff>
    </xdr:to>
    <xdr:pic>
      <xdr:nvPicPr>
        <xdr:cNvPr id="1808" name="Picture 1" descr="Abercrombie Women's jerkin 2">
          <a:hlinkClick xmlns:r="http://schemas.openxmlformats.org/officeDocument/2006/relationships" r:id="rId474" tooltip="Abercrombie Women's jerkin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 bwMode="auto">
        <a:xfrm>
          <a:off x="5667375" y="25765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952500</xdr:colOff>
      <xdr:row>30</xdr:row>
      <xdr:rowOff>9525</xdr:rowOff>
    </xdr:to>
    <xdr:pic>
      <xdr:nvPicPr>
        <xdr:cNvPr id="1809" name="Picture 2" descr="Abercrombie Women's jerkin 3">
          <a:hlinkClick xmlns:r="http://schemas.openxmlformats.org/officeDocument/2006/relationships" r:id="rId476" tooltip="Abercrombie Women's jerkin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 bwMode="auto">
        <a:xfrm>
          <a:off x="5667375" y="2670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952500</xdr:colOff>
      <xdr:row>32</xdr:row>
      <xdr:rowOff>9525</xdr:rowOff>
    </xdr:to>
    <xdr:pic>
      <xdr:nvPicPr>
        <xdr:cNvPr id="1810" name="Picture 3" descr="Abercrombie Women's jerkin 5">
          <a:hlinkClick xmlns:r="http://schemas.openxmlformats.org/officeDocument/2006/relationships" r:id="rId478" tooltip="Abercrombie Women's jerkin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 bwMode="auto">
        <a:xfrm>
          <a:off x="5667375" y="2859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233</xdr:row>
      <xdr:rowOff>0</xdr:rowOff>
    </xdr:from>
    <xdr:to>
      <xdr:col>10</xdr:col>
      <xdr:colOff>952500</xdr:colOff>
      <xdr:row>234</xdr:row>
      <xdr:rowOff>9525</xdr:rowOff>
    </xdr:to>
    <xdr:pic>
      <xdr:nvPicPr>
        <xdr:cNvPr id="1811" name="Picture 6" descr="Abercrombie Women Yoga 21">
          <a:hlinkClick xmlns:r="http://schemas.openxmlformats.org/officeDocument/2006/relationships" r:id="rId480" tooltip="Abercrombie Women Yoga 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 bwMode="auto">
        <a:xfrm>
          <a:off x="5667375" y="214179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952500</xdr:colOff>
      <xdr:row>25</xdr:row>
      <xdr:rowOff>9525</xdr:rowOff>
    </xdr:to>
    <xdr:pic>
      <xdr:nvPicPr>
        <xdr:cNvPr id="1812" name="Picture 1" descr="Abercrombie Women's puffers 47">
          <a:hlinkClick xmlns:r="http://schemas.openxmlformats.org/officeDocument/2006/relationships" r:id="rId482" tooltip="Abercrombie Women's puffers 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 bwMode="auto">
        <a:xfrm>
          <a:off x="5667375" y="2199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61</xdr:row>
      <xdr:rowOff>0</xdr:rowOff>
    </xdr:from>
    <xdr:to>
      <xdr:col>10</xdr:col>
      <xdr:colOff>952500</xdr:colOff>
      <xdr:row>62</xdr:row>
      <xdr:rowOff>9525</xdr:rowOff>
    </xdr:to>
    <xdr:pic>
      <xdr:nvPicPr>
        <xdr:cNvPr id="1813" name="Picture 3" descr="HCo Women Hoodie 13">
          <a:hlinkClick xmlns:r="http://schemas.openxmlformats.org/officeDocument/2006/relationships" r:id="rId484" tooltip="HCo Women Hoodie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 bwMode="auto">
        <a:xfrm>
          <a:off x="5667375" y="5553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115</xdr:row>
      <xdr:rowOff>0</xdr:rowOff>
    </xdr:from>
    <xdr:to>
      <xdr:col>10</xdr:col>
      <xdr:colOff>952500</xdr:colOff>
      <xdr:row>116</xdr:row>
      <xdr:rowOff>9525</xdr:rowOff>
    </xdr:to>
    <xdr:pic>
      <xdr:nvPicPr>
        <xdr:cNvPr id="1814" name="Picture 4" descr="Women's shirt 645">
          <a:hlinkClick xmlns:r="http://schemas.openxmlformats.org/officeDocument/2006/relationships" r:id="rId486" tooltip="Women's shirt 6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5667375" y="10411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220</xdr:row>
      <xdr:rowOff>0</xdr:rowOff>
    </xdr:from>
    <xdr:to>
      <xdr:col>11</xdr:col>
      <xdr:colOff>952500</xdr:colOff>
      <xdr:row>221</xdr:row>
      <xdr:rowOff>9525</xdr:rowOff>
    </xdr:to>
    <xdr:pic>
      <xdr:nvPicPr>
        <xdr:cNvPr id="1815" name="Picture 6" descr="Women's Jeggings 1?">
          <a:hlinkClick xmlns:r="http://schemas.openxmlformats.org/officeDocument/2006/relationships" r:id="rId488" tooltip="Women's Jeggings 1?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6667500" y="201672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221</xdr:row>
      <xdr:rowOff>0</xdr:rowOff>
    </xdr:from>
    <xdr:to>
      <xdr:col>11</xdr:col>
      <xdr:colOff>952500</xdr:colOff>
      <xdr:row>222</xdr:row>
      <xdr:rowOff>9525</xdr:rowOff>
    </xdr:to>
    <xdr:pic>
      <xdr:nvPicPr>
        <xdr:cNvPr id="1816" name="Picture 7" descr="Women's Jeggings 1">
          <a:hlinkClick xmlns:r="http://schemas.openxmlformats.org/officeDocument/2006/relationships" r:id="rId490" tooltip="Women's Jegging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6667500" y="202615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222</xdr:row>
      <xdr:rowOff>0</xdr:rowOff>
    </xdr:from>
    <xdr:to>
      <xdr:col>11</xdr:col>
      <xdr:colOff>952500</xdr:colOff>
      <xdr:row>223</xdr:row>
      <xdr:rowOff>9525</xdr:rowOff>
    </xdr:to>
    <xdr:pic>
      <xdr:nvPicPr>
        <xdr:cNvPr id="1817" name="Picture 8" descr="Women's Jeggings 1a">
          <a:hlinkClick xmlns:r="http://schemas.openxmlformats.org/officeDocument/2006/relationships" r:id="rId492" tooltip="Women's Jeggings 1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6667500" y="203558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223</xdr:row>
      <xdr:rowOff>0</xdr:rowOff>
    </xdr:from>
    <xdr:to>
      <xdr:col>11</xdr:col>
      <xdr:colOff>952500</xdr:colOff>
      <xdr:row>224</xdr:row>
      <xdr:rowOff>9524</xdr:rowOff>
    </xdr:to>
    <xdr:pic>
      <xdr:nvPicPr>
        <xdr:cNvPr id="1818" name="Picture 9" descr="Women's Jeggings 1?">
          <a:hlinkClick xmlns:r="http://schemas.openxmlformats.org/officeDocument/2006/relationships" r:id="rId494" tooltip="Women's Jeggings 1?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6667500" y="20450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224</xdr:row>
      <xdr:rowOff>0</xdr:rowOff>
    </xdr:from>
    <xdr:to>
      <xdr:col>11</xdr:col>
      <xdr:colOff>952500</xdr:colOff>
      <xdr:row>225</xdr:row>
      <xdr:rowOff>9526</xdr:rowOff>
    </xdr:to>
    <xdr:pic>
      <xdr:nvPicPr>
        <xdr:cNvPr id="1819" name="Picture 10" descr="Women's Jeggings 1?">
          <a:hlinkClick xmlns:r="http://schemas.openxmlformats.org/officeDocument/2006/relationships" r:id="rId496" tooltip="Women's Jeggings 1?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 bwMode="auto">
        <a:xfrm>
          <a:off x="6667500" y="205444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225</xdr:row>
      <xdr:rowOff>0</xdr:rowOff>
    </xdr:from>
    <xdr:to>
      <xdr:col>11</xdr:col>
      <xdr:colOff>952500</xdr:colOff>
      <xdr:row>226</xdr:row>
      <xdr:rowOff>9525</xdr:rowOff>
    </xdr:to>
    <xdr:pic>
      <xdr:nvPicPr>
        <xdr:cNvPr id="1820" name="Picture 11" descr="Women's Jeggings 1d">
          <a:hlinkClick xmlns:r="http://schemas.openxmlformats.org/officeDocument/2006/relationships" r:id="rId498" tooltip="Women's Jeggings 1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 bwMode="auto">
        <a:xfrm>
          <a:off x="6667500" y="206387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242</xdr:row>
      <xdr:rowOff>0</xdr:rowOff>
    </xdr:from>
    <xdr:to>
      <xdr:col>10</xdr:col>
      <xdr:colOff>952500</xdr:colOff>
      <xdr:row>243</xdr:row>
      <xdr:rowOff>19051</xdr:rowOff>
    </xdr:to>
    <xdr:pic>
      <xdr:nvPicPr>
        <xdr:cNvPr id="1821" name="Picture 12" descr="A&amp;F Curved Hem Shorts 20">
          <a:hlinkClick xmlns:r="http://schemas.openxmlformats.org/officeDocument/2006/relationships" r:id="rId500" tooltip="A&amp;F Curved Hem Shorts 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 bwMode="auto">
        <a:xfrm>
          <a:off x="5667375" y="22198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242</xdr:row>
      <xdr:rowOff>0</xdr:rowOff>
    </xdr:from>
    <xdr:to>
      <xdr:col>11</xdr:col>
      <xdr:colOff>952500</xdr:colOff>
      <xdr:row>243</xdr:row>
      <xdr:rowOff>19051</xdr:rowOff>
    </xdr:to>
    <xdr:pic>
      <xdr:nvPicPr>
        <xdr:cNvPr id="1822" name="Picture 13" descr="A&amp;F Curved Hem Shorts 20?">
          <a:hlinkClick xmlns:r="http://schemas.openxmlformats.org/officeDocument/2006/relationships" r:id="rId502" tooltip="A&amp;F Curved Hem Shorts 20?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 bwMode="auto">
        <a:xfrm>
          <a:off x="6667500" y="22198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116</xdr:row>
      <xdr:rowOff>0</xdr:rowOff>
    </xdr:from>
    <xdr:to>
      <xdr:col>10</xdr:col>
      <xdr:colOff>952500</xdr:colOff>
      <xdr:row>117</xdr:row>
      <xdr:rowOff>9525</xdr:rowOff>
    </xdr:to>
    <xdr:pic>
      <xdr:nvPicPr>
        <xdr:cNvPr id="1824" name="Picture 1" descr="Women's shirt 646">
          <a:hlinkClick xmlns:r="http://schemas.openxmlformats.org/officeDocument/2006/relationships" r:id="rId504" tooltip="Women's shirt 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 bwMode="auto">
        <a:xfrm>
          <a:off x="5667375" y="10506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306</xdr:row>
      <xdr:rowOff>0</xdr:rowOff>
    </xdr:from>
    <xdr:to>
      <xdr:col>10</xdr:col>
      <xdr:colOff>952500</xdr:colOff>
      <xdr:row>307</xdr:row>
      <xdr:rowOff>9525</xdr:rowOff>
    </xdr:to>
    <xdr:pic>
      <xdr:nvPicPr>
        <xdr:cNvPr id="1825" name="Picture 1" descr="Abercrombie Men's hoodies 12">
          <a:hlinkClick xmlns:r="http://schemas.openxmlformats.org/officeDocument/2006/relationships" r:id="rId506" tooltip="Abercrombie Men's hoodie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 bwMode="auto">
        <a:xfrm>
          <a:off x="5667375" y="280406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952500</xdr:colOff>
      <xdr:row>4</xdr:row>
      <xdr:rowOff>28575</xdr:rowOff>
    </xdr:to>
    <xdr:pic>
      <xdr:nvPicPr>
        <xdr:cNvPr id="1826" name="Picture 9955" descr="Juicy_6">
          <a:hlinkClick xmlns:r="http://schemas.openxmlformats.org/officeDocument/2006/relationships" r:id="rId508" tooltip="Juicy_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5667375" y="2400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933450</xdr:colOff>
      <xdr:row>4</xdr:row>
      <xdr:rowOff>28575</xdr:rowOff>
    </xdr:to>
    <xdr:pic>
      <xdr:nvPicPr>
        <xdr:cNvPr id="1827" name="Picture 9956" descr="Juicy_5">
          <a:hlinkClick xmlns:r="http://schemas.openxmlformats.org/officeDocument/2006/relationships" r:id="rId510" tooltip="Juicy_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6667500" y="24003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28575</xdr:rowOff>
    </xdr:from>
    <xdr:to>
      <xdr:col>1</xdr:col>
      <xdr:colOff>2124075</xdr:colOff>
      <xdr:row>2</xdr:row>
      <xdr:rowOff>1638300</xdr:rowOff>
    </xdr:to>
    <xdr:pic>
      <xdr:nvPicPr>
        <xdr:cNvPr id="1828" name="Picture 3" descr="http://www.vs-problem.net/uploads/media/news/choose-juicy-logo-brand.jpg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247650" y="790575"/>
          <a:ext cx="21240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296</xdr:row>
      <xdr:rowOff>0</xdr:rowOff>
    </xdr:from>
    <xdr:to>
      <xdr:col>10</xdr:col>
      <xdr:colOff>952500</xdr:colOff>
      <xdr:row>297</xdr:row>
      <xdr:rowOff>28575</xdr:rowOff>
    </xdr:to>
    <xdr:pic>
      <xdr:nvPicPr>
        <xdr:cNvPr id="1829" name="Picture 6" descr="AF Man's vintage winter puffer 7">
          <a:hlinkClick xmlns:r="http://schemas.openxmlformats.org/officeDocument/2006/relationships" r:id="rId513" tooltip="AF Man's vintage winter puffer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5667375" y="272405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297</xdr:row>
      <xdr:rowOff>0</xdr:rowOff>
    </xdr:from>
    <xdr:to>
      <xdr:col>10</xdr:col>
      <xdr:colOff>952500</xdr:colOff>
      <xdr:row>298</xdr:row>
      <xdr:rowOff>28576</xdr:rowOff>
    </xdr:to>
    <xdr:pic>
      <xdr:nvPicPr>
        <xdr:cNvPr id="1830" name="Picture 7" descr="AF Man's vintage winter puffer 8">
          <a:hlinkClick xmlns:r="http://schemas.openxmlformats.org/officeDocument/2006/relationships" r:id="rId515" tooltip="AF Man's vintage winter puffer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5667375" y="27332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298</xdr:row>
      <xdr:rowOff>0</xdr:rowOff>
    </xdr:from>
    <xdr:to>
      <xdr:col>10</xdr:col>
      <xdr:colOff>952500</xdr:colOff>
      <xdr:row>299</xdr:row>
      <xdr:rowOff>28574</xdr:rowOff>
    </xdr:to>
    <xdr:pic>
      <xdr:nvPicPr>
        <xdr:cNvPr id="1831" name="Picture 8" descr="AF Man's vintage winter puffer 9">
          <a:hlinkClick xmlns:r="http://schemas.openxmlformats.org/officeDocument/2006/relationships" r:id="rId517" tooltip="AF Man's vintage winter puffer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5667375" y="274253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300</xdr:row>
      <xdr:rowOff>0</xdr:rowOff>
    </xdr:from>
    <xdr:to>
      <xdr:col>10</xdr:col>
      <xdr:colOff>952500</xdr:colOff>
      <xdr:row>301</xdr:row>
      <xdr:rowOff>28576</xdr:rowOff>
    </xdr:to>
    <xdr:pic>
      <xdr:nvPicPr>
        <xdr:cNvPr id="1832" name="Picture 9" descr="men winter jackets 3">
          <a:hlinkClick xmlns:r="http://schemas.openxmlformats.org/officeDocument/2006/relationships" r:id="rId519" tooltip="men winter jackets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 bwMode="auto">
        <a:xfrm>
          <a:off x="5667375" y="27544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300</xdr:row>
      <xdr:rowOff>0</xdr:rowOff>
    </xdr:from>
    <xdr:to>
      <xdr:col>11</xdr:col>
      <xdr:colOff>952500</xdr:colOff>
      <xdr:row>301</xdr:row>
      <xdr:rowOff>28576</xdr:rowOff>
    </xdr:to>
    <xdr:pic>
      <xdr:nvPicPr>
        <xdr:cNvPr id="1833" name="Picture 10" descr="men winter jackets 3a">
          <a:hlinkClick xmlns:r="http://schemas.openxmlformats.org/officeDocument/2006/relationships" r:id="rId521" tooltip="men winter jackets 3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 bwMode="auto">
        <a:xfrm>
          <a:off x="6667500" y="27544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952500</xdr:colOff>
      <xdr:row>5</xdr:row>
      <xdr:rowOff>28575</xdr:rowOff>
    </xdr:to>
    <xdr:pic>
      <xdr:nvPicPr>
        <xdr:cNvPr id="1834" name="Picture 3" descr="Juicy Couture Velour Black 2">
          <a:hlinkClick xmlns:r="http://schemas.openxmlformats.org/officeDocument/2006/relationships" r:id="rId523" tooltip="Juicy Couture Velour Black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 bwMode="auto">
        <a:xfrm>
          <a:off x="5667375" y="3324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952500</xdr:colOff>
      <xdr:row>5</xdr:row>
      <xdr:rowOff>28575</xdr:rowOff>
    </xdr:to>
    <xdr:pic>
      <xdr:nvPicPr>
        <xdr:cNvPr id="1835" name="Picture 4" descr="Juicy Couture Velour Black 2a">
          <a:hlinkClick xmlns:r="http://schemas.openxmlformats.org/officeDocument/2006/relationships" r:id="rId525" tooltip="Juicy Couture Velour Black 2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 bwMode="auto">
        <a:xfrm>
          <a:off x="6667500" y="3324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952500</xdr:colOff>
      <xdr:row>6</xdr:row>
      <xdr:rowOff>28575</xdr:rowOff>
    </xdr:to>
    <xdr:pic>
      <xdr:nvPicPr>
        <xdr:cNvPr id="1836" name="Picture 5" descr="Juicy Couture Velour Royal blue 3">
          <a:hlinkClick xmlns:r="http://schemas.openxmlformats.org/officeDocument/2006/relationships" r:id="rId527" tooltip="Juicy Couture Velour Royal blue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 bwMode="auto">
        <a:xfrm>
          <a:off x="5667375" y="424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952500</xdr:colOff>
      <xdr:row>6</xdr:row>
      <xdr:rowOff>28575</xdr:rowOff>
    </xdr:to>
    <xdr:pic>
      <xdr:nvPicPr>
        <xdr:cNvPr id="1837" name="Picture 6" descr="Juicy Couture Velour Royal blue 3a">
          <a:hlinkClick xmlns:r="http://schemas.openxmlformats.org/officeDocument/2006/relationships" r:id="rId529" tooltip="Juicy Couture Velour Royal blue 3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 bwMode="auto">
        <a:xfrm>
          <a:off x="6667500" y="4248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952500</xdr:colOff>
      <xdr:row>8</xdr:row>
      <xdr:rowOff>28575</xdr:rowOff>
    </xdr:to>
    <xdr:pic>
      <xdr:nvPicPr>
        <xdr:cNvPr id="1838" name="Picture 11" descr="Juicy Couture Velour Watermelon Red 7">
          <a:hlinkClick xmlns:r="http://schemas.openxmlformats.org/officeDocument/2006/relationships" r:id="rId531" tooltip="Juicy Couture Velour Watermelon Red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 bwMode="auto">
        <a:xfrm>
          <a:off x="5667375" y="609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952500</xdr:colOff>
      <xdr:row>8</xdr:row>
      <xdr:rowOff>28575</xdr:rowOff>
    </xdr:to>
    <xdr:pic>
      <xdr:nvPicPr>
        <xdr:cNvPr id="1839" name="Picture 12" descr="Juicy Couture Velour Watermelon Red 7a">
          <a:hlinkClick xmlns:r="http://schemas.openxmlformats.org/officeDocument/2006/relationships" r:id="rId533" tooltip="Juicy Couture Velour Watermelon Red 7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/>
        <a:srcRect/>
        <a:stretch>
          <a:fillRect/>
        </a:stretch>
      </xdr:blipFill>
      <xdr:spPr bwMode="auto">
        <a:xfrm>
          <a:off x="6667500" y="6096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952500</xdr:colOff>
      <xdr:row>9</xdr:row>
      <xdr:rowOff>28575</xdr:rowOff>
    </xdr:to>
    <xdr:pic>
      <xdr:nvPicPr>
        <xdr:cNvPr id="1840" name="Picture 13" descr="Juicy Couture Velour Gray 8">
          <a:hlinkClick xmlns:r="http://schemas.openxmlformats.org/officeDocument/2006/relationships" r:id="rId535" tooltip="Juicy Couture Velour Gray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 bwMode="auto">
        <a:xfrm>
          <a:off x="5667375" y="7019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952500</xdr:colOff>
      <xdr:row>10</xdr:row>
      <xdr:rowOff>28575</xdr:rowOff>
    </xdr:to>
    <xdr:pic>
      <xdr:nvPicPr>
        <xdr:cNvPr id="1841" name="Picture 15" descr="Juicy Couture Velour Rose 10">
          <a:hlinkClick xmlns:r="http://schemas.openxmlformats.org/officeDocument/2006/relationships" r:id="rId537" tooltip="Juicy Couture Velour Rose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 bwMode="auto">
        <a:xfrm>
          <a:off x="5667375" y="794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952500</xdr:colOff>
      <xdr:row>13</xdr:row>
      <xdr:rowOff>28575</xdr:rowOff>
    </xdr:to>
    <xdr:pic>
      <xdr:nvPicPr>
        <xdr:cNvPr id="1842" name="Picture 18" descr="Juicy Couture Velour Watermelon Red14">
          <a:hlinkClick xmlns:r="http://schemas.openxmlformats.org/officeDocument/2006/relationships" r:id="rId539" tooltip="Juicy Couture Velour Watermelon Re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 bwMode="auto">
        <a:xfrm>
          <a:off x="5667375" y="10715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952500</xdr:colOff>
      <xdr:row>13</xdr:row>
      <xdr:rowOff>28575</xdr:rowOff>
    </xdr:to>
    <xdr:pic>
      <xdr:nvPicPr>
        <xdr:cNvPr id="1843" name="Picture 19" descr="Juicy Couture Velour Watermelon Red 14a">
          <a:hlinkClick xmlns:r="http://schemas.openxmlformats.org/officeDocument/2006/relationships" r:id="rId541" tooltip="Juicy Couture Velour Watermelon Red 14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 bwMode="auto">
        <a:xfrm>
          <a:off x="6667500" y="10715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952500</xdr:colOff>
      <xdr:row>14</xdr:row>
      <xdr:rowOff>28575</xdr:rowOff>
    </xdr:to>
    <xdr:pic>
      <xdr:nvPicPr>
        <xdr:cNvPr id="1844" name="Picture 20" descr="Juicy Couture Velour Rose15">
          <a:hlinkClick xmlns:r="http://schemas.openxmlformats.org/officeDocument/2006/relationships" r:id="rId543" tooltip="Juicy Couture Velour Rose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 bwMode="auto">
        <a:xfrm>
          <a:off x="5667375" y="11639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952500</xdr:colOff>
      <xdr:row>15</xdr:row>
      <xdr:rowOff>28575</xdr:rowOff>
    </xdr:to>
    <xdr:pic>
      <xdr:nvPicPr>
        <xdr:cNvPr id="1845" name="Picture 21" descr="Juicy Couture Velour Pink 16">
          <a:hlinkClick xmlns:r="http://schemas.openxmlformats.org/officeDocument/2006/relationships" r:id="rId545" tooltip="Juicy Couture Velour Pink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/>
        <a:srcRect/>
        <a:stretch>
          <a:fillRect/>
        </a:stretch>
      </xdr:blipFill>
      <xdr:spPr bwMode="auto">
        <a:xfrm>
          <a:off x="5667375" y="12563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952500</xdr:colOff>
      <xdr:row>16</xdr:row>
      <xdr:rowOff>28575</xdr:rowOff>
    </xdr:to>
    <xdr:pic>
      <xdr:nvPicPr>
        <xdr:cNvPr id="1846" name="Picture 23" descr="Juicy Couture Velour Blue 17">
          <a:hlinkClick xmlns:r="http://schemas.openxmlformats.org/officeDocument/2006/relationships" r:id="rId547" tooltip="Juicy Couture Velour Blue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/>
        <a:srcRect/>
        <a:stretch>
          <a:fillRect/>
        </a:stretch>
      </xdr:blipFill>
      <xdr:spPr bwMode="auto">
        <a:xfrm>
          <a:off x="5667375" y="13487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952500</xdr:colOff>
      <xdr:row>10</xdr:row>
      <xdr:rowOff>28575</xdr:rowOff>
    </xdr:to>
    <xdr:pic>
      <xdr:nvPicPr>
        <xdr:cNvPr id="1847" name="Picture 27" descr="Juicy Couturl 54">
          <a:hlinkClick xmlns:r="http://schemas.openxmlformats.org/officeDocument/2006/relationships" r:id="rId549" tooltip="Juicy Couturl 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/>
        <a:srcRect/>
        <a:stretch>
          <a:fillRect/>
        </a:stretch>
      </xdr:blipFill>
      <xdr:spPr bwMode="auto">
        <a:xfrm>
          <a:off x="6667500" y="794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952500</xdr:colOff>
      <xdr:row>7</xdr:row>
      <xdr:rowOff>28575</xdr:rowOff>
    </xdr:to>
    <xdr:pic>
      <xdr:nvPicPr>
        <xdr:cNvPr id="1848" name="Picture 38" descr="Juicy Couture Velour Pink 6">
          <a:hlinkClick xmlns:r="http://schemas.openxmlformats.org/officeDocument/2006/relationships" r:id="rId551" tooltip="Juicy Couture Velour Pink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/>
        <a:srcRect/>
        <a:stretch>
          <a:fillRect/>
        </a:stretch>
      </xdr:blipFill>
      <xdr:spPr bwMode="auto">
        <a:xfrm>
          <a:off x="5667375" y="5172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952500</xdr:colOff>
      <xdr:row>7</xdr:row>
      <xdr:rowOff>28575</xdr:rowOff>
    </xdr:to>
    <xdr:pic>
      <xdr:nvPicPr>
        <xdr:cNvPr id="1849" name="Picture 39" descr="Juicy Couture Velour Pink 6s">
          <a:hlinkClick xmlns:r="http://schemas.openxmlformats.org/officeDocument/2006/relationships" r:id="rId553" tooltip="Juicy Couture Velour Pink 6s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/>
        <a:srcRect/>
        <a:stretch>
          <a:fillRect/>
        </a:stretch>
      </xdr:blipFill>
      <xdr:spPr bwMode="auto">
        <a:xfrm>
          <a:off x="6667500" y="5172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952500</xdr:colOff>
      <xdr:row>11</xdr:row>
      <xdr:rowOff>28575</xdr:rowOff>
    </xdr:to>
    <xdr:pic>
      <xdr:nvPicPr>
        <xdr:cNvPr id="1850" name="Picture 29" descr="Juicy Couturl 55">
          <a:hlinkClick xmlns:r="http://schemas.openxmlformats.org/officeDocument/2006/relationships" r:id="rId555" tooltip="Juicy Couturl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/>
        <a:srcRect/>
        <a:stretch>
          <a:fillRect/>
        </a:stretch>
      </xdr:blipFill>
      <xdr:spPr bwMode="auto">
        <a:xfrm>
          <a:off x="6667500" y="886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952500</xdr:colOff>
      <xdr:row>12</xdr:row>
      <xdr:rowOff>28575</xdr:rowOff>
    </xdr:to>
    <xdr:pic>
      <xdr:nvPicPr>
        <xdr:cNvPr id="1851" name="Picture 16" descr="Juicy Couture Velour Pink 11">
          <a:hlinkClick xmlns:r="http://schemas.openxmlformats.org/officeDocument/2006/relationships" r:id="rId557" tooltip="Juicy Couture Velour Pink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/>
        <a:srcRect/>
        <a:stretch>
          <a:fillRect/>
        </a:stretch>
      </xdr:blipFill>
      <xdr:spPr bwMode="auto">
        <a:xfrm>
          <a:off x="5667375" y="979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952500</xdr:colOff>
      <xdr:row>11</xdr:row>
      <xdr:rowOff>28575</xdr:rowOff>
    </xdr:to>
    <xdr:pic>
      <xdr:nvPicPr>
        <xdr:cNvPr id="1852" name="Picture 40" descr="Juicy Couture Velour Royal blue 12">
          <a:hlinkClick xmlns:r="http://schemas.openxmlformats.org/officeDocument/2006/relationships" r:id="rId559" tooltip="Juicy Couture Velour Royal blue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/>
        <a:srcRect/>
        <a:stretch>
          <a:fillRect/>
        </a:stretch>
      </xdr:blipFill>
      <xdr:spPr bwMode="auto">
        <a:xfrm>
          <a:off x="5667375" y="886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952500</xdr:colOff>
      <xdr:row>12</xdr:row>
      <xdr:rowOff>28575</xdr:rowOff>
    </xdr:to>
    <xdr:pic>
      <xdr:nvPicPr>
        <xdr:cNvPr id="1853" name="Picture 41" descr="Juicy Couture Velour Original 13">
          <a:hlinkClick xmlns:r="http://schemas.openxmlformats.org/officeDocument/2006/relationships" r:id="rId561" tooltip="Juicy Couture Velour Original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/>
        <a:srcRect/>
        <a:stretch>
          <a:fillRect/>
        </a:stretch>
      </xdr:blipFill>
      <xdr:spPr bwMode="auto">
        <a:xfrm>
          <a:off x="6667500" y="979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</xdr:row>
      <xdr:rowOff>19050</xdr:rowOff>
    </xdr:from>
    <xdr:to>
      <xdr:col>11</xdr:col>
      <xdr:colOff>1047750</xdr:colOff>
      <xdr:row>2</xdr:row>
      <xdr:rowOff>1628775</xdr:rowOff>
    </xdr:to>
    <xdr:pic>
      <xdr:nvPicPr>
        <xdr:cNvPr id="1854" name="Рисунок 544" descr="^B350976F5405187FA8BF229A00B59410106574F8543779BE32^pimgpsh_fullsize_distr.jpg"/>
        <xdr:cNvPicPr>
          <a:picLocks noChangeAspect="1"/>
        </xdr:cNvPicPr>
      </xdr:nvPicPr>
      <xdr:blipFill>
        <a:blip xmlns:r="http://schemas.openxmlformats.org/officeDocument/2006/relationships" r:embed="rId563"/>
        <a:srcRect/>
        <a:stretch>
          <a:fillRect/>
        </a:stretch>
      </xdr:blipFill>
      <xdr:spPr bwMode="auto">
        <a:xfrm>
          <a:off x="2381250" y="781050"/>
          <a:ext cx="53340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952500</xdr:colOff>
      <xdr:row>72</xdr:row>
      <xdr:rowOff>38100</xdr:rowOff>
    </xdr:to>
    <xdr:pic>
      <xdr:nvPicPr>
        <xdr:cNvPr id="1855" name="Picture 1" descr="Abercrombie Women's sweaters 04">
          <a:hlinkClick xmlns:r="http://schemas.openxmlformats.org/officeDocument/2006/relationships" r:id="rId564" tooltip="Abercrombie Women's sweater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/>
        <a:srcRect/>
        <a:stretch>
          <a:fillRect/>
        </a:stretch>
      </xdr:blipFill>
      <xdr:spPr bwMode="auto">
        <a:xfrm>
          <a:off x="5667375" y="65198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62</xdr:row>
      <xdr:rowOff>0</xdr:rowOff>
    </xdr:from>
    <xdr:to>
      <xdr:col>10</xdr:col>
      <xdr:colOff>952500</xdr:colOff>
      <xdr:row>63</xdr:row>
      <xdr:rowOff>9525</xdr:rowOff>
    </xdr:to>
    <xdr:pic>
      <xdr:nvPicPr>
        <xdr:cNvPr id="1856" name="Picture 1" descr="Women Hoodie 40">
          <a:hlinkClick xmlns:r="http://schemas.openxmlformats.org/officeDocument/2006/relationships" r:id="rId566" tooltip="Women Hoodie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/>
        <a:srcRect/>
        <a:stretch>
          <a:fillRect/>
        </a:stretch>
      </xdr:blipFill>
      <xdr:spPr bwMode="auto">
        <a:xfrm>
          <a:off x="5667375" y="56473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62</xdr:row>
      <xdr:rowOff>0</xdr:rowOff>
    </xdr:from>
    <xdr:to>
      <xdr:col>11</xdr:col>
      <xdr:colOff>952500</xdr:colOff>
      <xdr:row>63</xdr:row>
      <xdr:rowOff>9525</xdr:rowOff>
    </xdr:to>
    <xdr:pic>
      <xdr:nvPicPr>
        <xdr:cNvPr id="1857" name="Picture 2" descr="Women Hoodie 40a">
          <a:hlinkClick xmlns:r="http://schemas.openxmlformats.org/officeDocument/2006/relationships" r:id="rId568" tooltip="Women Hoodie 40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/>
        <a:srcRect/>
        <a:stretch>
          <a:fillRect/>
        </a:stretch>
      </xdr:blipFill>
      <xdr:spPr bwMode="auto">
        <a:xfrm>
          <a:off x="6667500" y="56473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10</xdr:col>
      <xdr:colOff>952500</xdr:colOff>
      <xdr:row>64</xdr:row>
      <xdr:rowOff>9525</xdr:rowOff>
    </xdr:to>
    <xdr:pic>
      <xdr:nvPicPr>
        <xdr:cNvPr id="1858" name="Picture 3" descr="Women Hoodie 41">
          <a:hlinkClick xmlns:r="http://schemas.openxmlformats.org/officeDocument/2006/relationships" r:id="rId570" tooltip="Women Hoodie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/>
        <a:srcRect/>
        <a:stretch>
          <a:fillRect/>
        </a:stretch>
      </xdr:blipFill>
      <xdr:spPr bwMode="auto">
        <a:xfrm>
          <a:off x="5667375" y="5741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63</xdr:row>
      <xdr:rowOff>0</xdr:rowOff>
    </xdr:from>
    <xdr:to>
      <xdr:col>11</xdr:col>
      <xdr:colOff>952500</xdr:colOff>
      <xdr:row>64</xdr:row>
      <xdr:rowOff>9525</xdr:rowOff>
    </xdr:to>
    <xdr:pic>
      <xdr:nvPicPr>
        <xdr:cNvPr id="1859" name="Picture 4" descr="Women Hoodie 41a">
          <a:hlinkClick xmlns:r="http://schemas.openxmlformats.org/officeDocument/2006/relationships" r:id="rId572" tooltip="Women Hoodie 41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/>
        <a:srcRect/>
        <a:stretch>
          <a:fillRect/>
        </a:stretch>
      </xdr:blipFill>
      <xdr:spPr bwMode="auto">
        <a:xfrm>
          <a:off x="6667500" y="57416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64</xdr:row>
      <xdr:rowOff>0</xdr:rowOff>
    </xdr:from>
    <xdr:to>
      <xdr:col>10</xdr:col>
      <xdr:colOff>952500</xdr:colOff>
      <xdr:row>65</xdr:row>
      <xdr:rowOff>9525</xdr:rowOff>
    </xdr:to>
    <xdr:pic>
      <xdr:nvPicPr>
        <xdr:cNvPr id="1860" name="Picture 5" descr="Women Hoodie 42">
          <a:hlinkClick xmlns:r="http://schemas.openxmlformats.org/officeDocument/2006/relationships" r:id="rId574" tooltip="Women Hoodie 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/>
        <a:srcRect/>
        <a:stretch>
          <a:fillRect/>
        </a:stretch>
      </xdr:blipFill>
      <xdr:spPr bwMode="auto">
        <a:xfrm>
          <a:off x="5667375" y="58359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65</xdr:row>
      <xdr:rowOff>0</xdr:rowOff>
    </xdr:from>
    <xdr:to>
      <xdr:col>10</xdr:col>
      <xdr:colOff>952500</xdr:colOff>
      <xdr:row>66</xdr:row>
      <xdr:rowOff>9525</xdr:rowOff>
    </xdr:to>
    <xdr:pic>
      <xdr:nvPicPr>
        <xdr:cNvPr id="1862" name="Picture 7" descr="Women Hoodie 44">
          <a:hlinkClick xmlns:r="http://schemas.openxmlformats.org/officeDocument/2006/relationships" r:id="rId576" tooltip="Women Hoodie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/>
        <a:srcRect/>
        <a:stretch>
          <a:fillRect/>
        </a:stretch>
      </xdr:blipFill>
      <xdr:spPr bwMode="auto">
        <a:xfrm>
          <a:off x="5667375" y="60245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66</xdr:row>
      <xdr:rowOff>0</xdr:rowOff>
    </xdr:from>
    <xdr:to>
      <xdr:col>10</xdr:col>
      <xdr:colOff>952500</xdr:colOff>
      <xdr:row>67</xdr:row>
      <xdr:rowOff>9525</xdr:rowOff>
    </xdr:to>
    <xdr:pic>
      <xdr:nvPicPr>
        <xdr:cNvPr id="1863" name="Picture 8" descr="Women Hoodie 45">
          <a:hlinkClick xmlns:r="http://schemas.openxmlformats.org/officeDocument/2006/relationships" r:id="rId578" tooltip="Women Hoodie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/>
        <a:srcRect/>
        <a:stretch>
          <a:fillRect/>
        </a:stretch>
      </xdr:blipFill>
      <xdr:spPr bwMode="auto">
        <a:xfrm>
          <a:off x="5667375" y="6118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67</xdr:row>
      <xdr:rowOff>0</xdr:rowOff>
    </xdr:from>
    <xdr:to>
      <xdr:col>10</xdr:col>
      <xdr:colOff>952500</xdr:colOff>
      <xdr:row>68</xdr:row>
      <xdr:rowOff>9525</xdr:rowOff>
    </xdr:to>
    <xdr:pic>
      <xdr:nvPicPr>
        <xdr:cNvPr id="1864" name="Picture 9" descr="Women Hoodie 46">
          <a:hlinkClick xmlns:r="http://schemas.openxmlformats.org/officeDocument/2006/relationships" r:id="rId580" tooltip="Women Hoodie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/>
        <a:srcRect/>
        <a:stretch>
          <a:fillRect/>
        </a:stretch>
      </xdr:blipFill>
      <xdr:spPr bwMode="auto">
        <a:xfrm>
          <a:off x="5667375" y="62131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952500</xdr:colOff>
      <xdr:row>68</xdr:row>
      <xdr:rowOff>9525</xdr:rowOff>
    </xdr:to>
    <xdr:pic>
      <xdr:nvPicPr>
        <xdr:cNvPr id="1865" name="Picture 10" descr="Women Hoodie 46a">
          <a:hlinkClick xmlns:r="http://schemas.openxmlformats.org/officeDocument/2006/relationships" r:id="rId582" tooltip="Women Hoodie 46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 bwMode="auto">
        <a:xfrm>
          <a:off x="6667500" y="62131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952500</xdr:colOff>
      <xdr:row>67</xdr:row>
      <xdr:rowOff>9525</xdr:rowOff>
    </xdr:to>
    <xdr:pic>
      <xdr:nvPicPr>
        <xdr:cNvPr id="1866" name="Picture 11" descr="Women Hoodie 45a">
          <a:hlinkClick xmlns:r="http://schemas.openxmlformats.org/officeDocument/2006/relationships" r:id="rId584" tooltip="Women Hoodie 45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 bwMode="auto">
        <a:xfrm>
          <a:off x="6667500" y="6118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132</xdr:row>
      <xdr:rowOff>0</xdr:rowOff>
    </xdr:from>
    <xdr:to>
      <xdr:col>10</xdr:col>
      <xdr:colOff>952500</xdr:colOff>
      <xdr:row>133</xdr:row>
      <xdr:rowOff>0</xdr:rowOff>
    </xdr:to>
    <xdr:pic>
      <xdr:nvPicPr>
        <xdr:cNvPr id="1869" name="Picture 14" descr="Woman's T-Shirt 1601">
          <a:hlinkClick xmlns:r="http://schemas.openxmlformats.org/officeDocument/2006/relationships" r:id="rId586" tooltip="Woman's T-Shirt 1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/>
        <a:srcRect/>
        <a:stretch>
          <a:fillRect/>
        </a:stretch>
      </xdr:blipFill>
      <xdr:spPr bwMode="auto">
        <a:xfrm>
          <a:off x="5667375" y="12054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133</xdr:row>
      <xdr:rowOff>0</xdr:rowOff>
    </xdr:from>
    <xdr:to>
      <xdr:col>10</xdr:col>
      <xdr:colOff>952500</xdr:colOff>
      <xdr:row>134</xdr:row>
      <xdr:rowOff>0</xdr:rowOff>
    </xdr:to>
    <xdr:pic>
      <xdr:nvPicPr>
        <xdr:cNvPr id="1870" name="Picture 15" descr="Woman's T-Shirt 1602">
          <a:hlinkClick xmlns:r="http://schemas.openxmlformats.org/officeDocument/2006/relationships" r:id="rId588" tooltip="Woman's T-Shirt 1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/>
        <a:srcRect/>
        <a:stretch>
          <a:fillRect/>
        </a:stretch>
      </xdr:blipFill>
      <xdr:spPr bwMode="auto">
        <a:xfrm>
          <a:off x="5667375" y="12150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134</xdr:row>
      <xdr:rowOff>0</xdr:rowOff>
    </xdr:from>
    <xdr:to>
      <xdr:col>10</xdr:col>
      <xdr:colOff>952500</xdr:colOff>
      <xdr:row>135</xdr:row>
      <xdr:rowOff>0</xdr:rowOff>
    </xdr:to>
    <xdr:pic>
      <xdr:nvPicPr>
        <xdr:cNvPr id="1871" name="Picture 16" descr="Woman's T-Shirt 1603">
          <a:hlinkClick xmlns:r="http://schemas.openxmlformats.org/officeDocument/2006/relationships" r:id="rId590" tooltip="Woman's T-Shirt 1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 bwMode="auto">
        <a:xfrm>
          <a:off x="5667375" y="12245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135</xdr:row>
      <xdr:rowOff>0</xdr:rowOff>
    </xdr:from>
    <xdr:to>
      <xdr:col>10</xdr:col>
      <xdr:colOff>952500</xdr:colOff>
      <xdr:row>136</xdr:row>
      <xdr:rowOff>0</xdr:rowOff>
    </xdr:to>
    <xdr:pic>
      <xdr:nvPicPr>
        <xdr:cNvPr id="1872" name="Picture 18" descr="Woman's T-Shirt 1605">
          <a:hlinkClick xmlns:r="http://schemas.openxmlformats.org/officeDocument/2006/relationships" r:id="rId592" tooltip="Woman's T-Shirt 1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 bwMode="auto">
        <a:xfrm>
          <a:off x="5667375" y="12340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136</xdr:row>
      <xdr:rowOff>0</xdr:rowOff>
    </xdr:from>
    <xdr:to>
      <xdr:col>10</xdr:col>
      <xdr:colOff>952500</xdr:colOff>
      <xdr:row>137</xdr:row>
      <xdr:rowOff>0</xdr:rowOff>
    </xdr:to>
    <xdr:pic>
      <xdr:nvPicPr>
        <xdr:cNvPr id="1873" name="Picture 19" descr="Woman's T-Shirt 1606">
          <a:hlinkClick xmlns:r="http://schemas.openxmlformats.org/officeDocument/2006/relationships" r:id="rId594" tooltip="Woman's T-Shirt 1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 bwMode="auto">
        <a:xfrm>
          <a:off x="5667375" y="12435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137</xdr:row>
      <xdr:rowOff>0</xdr:rowOff>
    </xdr:from>
    <xdr:to>
      <xdr:col>10</xdr:col>
      <xdr:colOff>952500</xdr:colOff>
      <xdr:row>138</xdr:row>
      <xdr:rowOff>0</xdr:rowOff>
    </xdr:to>
    <xdr:pic>
      <xdr:nvPicPr>
        <xdr:cNvPr id="1874" name="Picture 20" descr="Woman's T-Shirt 1607">
          <a:hlinkClick xmlns:r="http://schemas.openxmlformats.org/officeDocument/2006/relationships" r:id="rId596" tooltip="Woman's T-Shirt 1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 bwMode="auto">
        <a:xfrm>
          <a:off x="5667375" y="12531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138</xdr:row>
      <xdr:rowOff>0</xdr:rowOff>
    </xdr:from>
    <xdr:to>
      <xdr:col>10</xdr:col>
      <xdr:colOff>952500</xdr:colOff>
      <xdr:row>139</xdr:row>
      <xdr:rowOff>0</xdr:rowOff>
    </xdr:to>
    <xdr:pic>
      <xdr:nvPicPr>
        <xdr:cNvPr id="1875" name="Picture 22" descr="Woman's T-Shirt 1609">
          <a:hlinkClick xmlns:r="http://schemas.openxmlformats.org/officeDocument/2006/relationships" r:id="rId598" tooltip="Woman's T-Shirt 1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 bwMode="auto">
        <a:xfrm>
          <a:off x="5667375" y="12626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139</xdr:row>
      <xdr:rowOff>0</xdr:rowOff>
    </xdr:from>
    <xdr:to>
      <xdr:col>10</xdr:col>
      <xdr:colOff>952500</xdr:colOff>
      <xdr:row>140</xdr:row>
      <xdr:rowOff>0</xdr:rowOff>
    </xdr:to>
    <xdr:pic>
      <xdr:nvPicPr>
        <xdr:cNvPr id="1876" name="Picture 28" descr="Woman's T-Shirt 1615">
          <a:hlinkClick xmlns:r="http://schemas.openxmlformats.org/officeDocument/2006/relationships" r:id="rId600" tooltip="Woman's T-Shirt 1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 bwMode="auto">
        <a:xfrm>
          <a:off x="5667375" y="12721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140</xdr:row>
      <xdr:rowOff>0</xdr:rowOff>
    </xdr:from>
    <xdr:to>
      <xdr:col>10</xdr:col>
      <xdr:colOff>952500</xdr:colOff>
      <xdr:row>141</xdr:row>
      <xdr:rowOff>0</xdr:rowOff>
    </xdr:to>
    <xdr:pic>
      <xdr:nvPicPr>
        <xdr:cNvPr id="1877" name="Picture 29" descr="Woman's T-Shirt 1616">
          <a:hlinkClick xmlns:r="http://schemas.openxmlformats.org/officeDocument/2006/relationships" r:id="rId602" tooltip="Woman's T-Shirt 1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/>
        <a:srcRect/>
        <a:stretch>
          <a:fillRect/>
        </a:stretch>
      </xdr:blipFill>
      <xdr:spPr bwMode="auto">
        <a:xfrm>
          <a:off x="5667375" y="12816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142</xdr:row>
      <xdr:rowOff>0</xdr:rowOff>
    </xdr:from>
    <xdr:to>
      <xdr:col>10</xdr:col>
      <xdr:colOff>952500</xdr:colOff>
      <xdr:row>143</xdr:row>
      <xdr:rowOff>0</xdr:rowOff>
    </xdr:to>
    <xdr:pic>
      <xdr:nvPicPr>
        <xdr:cNvPr id="1878" name="Picture 32" descr="Woman's T-Shirt 1619">
          <a:hlinkClick xmlns:r="http://schemas.openxmlformats.org/officeDocument/2006/relationships" r:id="rId604" tooltip="Woman's T-Shirt 1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/>
        <a:srcRect/>
        <a:stretch>
          <a:fillRect/>
        </a:stretch>
      </xdr:blipFill>
      <xdr:spPr bwMode="auto">
        <a:xfrm>
          <a:off x="5667375" y="13007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10</xdr:col>
      <xdr:colOff>952500</xdr:colOff>
      <xdr:row>144</xdr:row>
      <xdr:rowOff>0</xdr:rowOff>
    </xdr:to>
    <xdr:pic>
      <xdr:nvPicPr>
        <xdr:cNvPr id="1879" name="Picture 33" descr="Woman's T-Shirt 1620">
          <a:hlinkClick xmlns:r="http://schemas.openxmlformats.org/officeDocument/2006/relationships" r:id="rId606" tooltip="Woman's T-Shirt 1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/>
        <a:srcRect/>
        <a:stretch>
          <a:fillRect/>
        </a:stretch>
      </xdr:blipFill>
      <xdr:spPr bwMode="auto">
        <a:xfrm>
          <a:off x="5667375" y="13102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144</xdr:row>
      <xdr:rowOff>0</xdr:rowOff>
    </xdr:from>
    <xdr:to>
      <xdr:col>10</xdr:col>
      <xdr:colOff>952500</xdr:colOff>
      <xdr:row>145</xdr:row>
      <xdr:rowOff>0</xdr:rowOff>
    </xdr:to>
    <xdr:pic>
      <xdr:nvPicPr>
        <xdr:cNvPr id="1880" name="Picture 34" descr="Woman's T-Shirt 1621">
          <a:hlinkClick xmlns:r="http://schemas.openxmlformats.org/officeDocument/2006/relationships" r:id="rId608" tooltip="Woman's T-Shirt 1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 bwMode="auto">
        <a:xfrm>
          <a:off x="5667375" y="131978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145</xdr:row>
      <xdr:rowOff>0</xdr:rowOff>
    </xdr:from>
    <xdr:to>
      <xdr:col>10</xdr:col>
      <xdr:colOff>952500</xdr:colOff>
      <xdr:row>146</xdr:row>
      <xdr:rowOff>0</xdr:rowOff>
    </xdr:to>
    <xdr:pic>
      <xdr:nvPicPr>
        <xdr:cNvPr id="1881" name="Picture 36" descr="Woman's T-Shirt 1623">
          <a:hlinkClick xmlns:r="http://schemas.openxmlformats.org/officeDocument/2006/relationships" r:id="rId610" tooltip="Woman's T-Shirt 1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/>
        <a:srcRect/>
        <a:stretch>
          <a:fillRect/>
        </a:stretch>
      </xdr:blipFill>
      <xdr:spPr bwMode="auto">
        <a:xfrm>
          <a:off x="5667375" y="13293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146</xdr:row>
      <xdr:rowOff>0</xdr:rowOff>
    </xdr:from>
    <xdr:to>
      <xdr:col>10</xdr:col>
      <xdr:colOff>952500</xdr:colOff>
      <xdr:row>147</xdr:row>
      <xdr:rowOff>0</xdr:rowOff>
    </xdr:to>
    <xdr:pic>
      <xdr:nvPicPr>
        <xdr:cNvPr id="1882" name="Picture 37" descr="Woman's T-Shirt 1624">
          <a:hlinkClick xmlns:r="http://schemas.openxmlformats.org/officeDocument/2006/relationships" r:id="rId612" tooltip="Woman's T-Shirt 1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/>
        <a:srcRect/>
        <a:stretch>
          <a:fillRect/>
        </a:stretch>
      </xdr:blipFill>
      <xdr:spPr bwMode="auto">
        <a:xfrm>
          <a:off x="5667375" y="13388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147</xdr:row>
      <xdr:rowOff>0</xdr:rowOff>
    </xdr:from>
    <xdr:to>
      <xdr:col>10</xdr:col>
      <xdr:colOff>952500</xdr:colOff>
      <xdr:row>148</xdr:row>
      <xdr:rowOff>0</xdr:rowOff>
    </xdr:to>
    <xdr:pic>
      <xdr:nvPicPr>
        <xdr:cNvPr id="1883" name="Picture 47" descr="Woman's T-Shirt 1628">
          <a:hlinkClick xmlns:r="http://schemas.openxmlformats.org/officeDocument/2006/relationships" r:id="rId614" tooltip="Woman's T-Shirt 1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/>
        <a:srcRect/>
        <a:stretch>
          <a:fillRect/>
        </a:stretch>
      </xdr:blipFill>
      <xdr:spPr bwMode="auto">
        <a:xfrm>
          <a:off x="5667375" y="13483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150</xdr:row>
      <xdr:rowOff>0</xdr:rowOff>
    </xdr:from>
    <xdr:to>
      <xdr:col>10</xdr:col>
      <xdr:colOff>952500</xdr:colOff>
      <xdr:row>151</xdr:row>
      <xdr:rowOff>0</xdr:rowOff>
    </xdr:to>
    <xdr:pic>
      <xdr:nvPicPr>
        <xdr:cNvPr id="1884" name="Picture 54" descr="Woman's T-Shirt 1635">
          <a:hlinkClick xmlns:r="http://schemas.openxmlformats.org/officeDocument/2006/relationships" r:id="rId616" tooltip="Woman's T-Shirt 1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/>
        <a:srcRect/>
        <a:stretch>
          <a:fillRect/>
        </a:stretch>
      </xdr:blipFill>
      <xdr:spPr bwMode="auto">
        <a:xfrm>
          <a:off x="5667375" y="137693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306</xdr:row>
      <xdr:rowOff>0</xdr:rowOff>
    </xdr:from>
    <xdr:to>
      <xdr:col>10</xdr:col>
      <xdr:colOff>952500</xdr:colOff>
      <xdr:row>307</xdr:row>
      <xdr:rowOff>9525</xdr:rowOff>
    </xdr:to>
    <xdr:pic>
      <xdr:nvPicPr>
        <xdr:cNvPr id="1885" name="Picture 1" descr="Abercrombie Men's hoodies 12">
          <a:hlinkClick xmlns:r="http://schemas.openxmlformats.org/officeDocument/2006/relationships" r:id="rId506" tooltip="Abercrombie Men's hoodie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 bwMode="auto">
        <a:xfrm>
          <a:off x="5667375" y="280406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343</xdr:row>
      <xdr:rowOff>0</xdr:rowOff>
    </xdr:from>
    <xdr:to>
      <xdr:col>10</xdr:col>
      <xdr:colOff>952500</xdr:colOff>
      <xdr:row>344</xdr:row>
      <xdr:rowOff>0</xdr:rowOff>
    </xdr:to>
    <xdr:pic>
      <xdr:nvPicPr>
        <xdr:cNvPr id="1890" name="Picture 6" descr="Men's T-Shirt 1504">
          <a:hlinkClick xmlns:r="http://schemas.openxmlformats.org/officeDocument/2006/relationships" r:id="rId618" tooltip="Men's T-Shirt 1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/>
        <a:srcRect/>
        <a:stretch>
          <a:fillRect/>
        </a:stretch>
      </xdr:blipFill>
      <xdr:spPr bwMode="auto">
        <a:xfrm>
          <a:off x="5667375" y="31865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344</xdr:row>
      <xdr:rowOff>0</xdr:rowOff>
    </xdr:from>
    <xdr:to>
      <xdr:col>10</xdr:col>
      <xdr:colOff>952500</xdr:colOff>
      <xdr:row>345</xdr:row>
      <xdr:rowOff>0</xdr:rowOff>
    </xdr:to>
    <xdr:pic>
      <xdr:nvPicPr>
        <xdr:cNvPr id="1891" name="Picture 7" descr="Men's T-Shirt 1505">
          <a:hlinkClick xmlns:r="http://schemas.openxmlformats.org/officeDocument/2006/relationships" r:id="rId620" tooltip="Men's T-Shirt 1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/>
        <a:srcRect/>
        <a:stretch>
          <a:fillRect/>
        </a:stretch>
      </xdr:blipFill>
      <xdr:spPr bwMode="auto">
        <a:xfrm>
          <a:off x="5667375" y="31961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345</xdr:row>
      <xdr:rowOff>0</xdr:rowOff>
    </xdr:from>
    <xdr:to>
      <xdr:col>10</xdr:col>
      <xdr:colOff>952500</xdr:colOff>
      <xdr:row>346</xdr:row>
      <xdr:rowOff>0</xdr:rowOff>
    </xdr:to>
    <xdr:pic>
      <xdr:nvPicPr>
        <xdr:cNvPr id="1892" name="Picture 8" descr="Men's T-Shirt 1506">
          <a:hlinkClick xmlns:r="http://schemas.openxmlformats.org/officeDocument/2006/relationships" r:id="rId622" tooltip="Men's T-Shirt 1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/>
        <a:srcRect/>
        <a:stretch>
          <a:fillRect/>
        </a:stretch>
      </xdr:blipFill>
      <xdr:spPr bwMode="auto">
        <a:xfrm>
          <a:off x="5667375" y="32056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346</xdr:row>
      <xdr:rowOff>0</xdr:rowOff>
    </xdr:from>
    <xdr:to>
      <xdr:col>10</xdr:col>
      <xdr:colOff>952500</xdr:colOff>
      <xdr:row>347</xdr:row>
      <xdr:rowOff>0</xdr:rowOff>
    </xdr:to>
    <xdr:pic>
      <xdr:nvPicPr>
        <xdr:cNvPr id="1893" name="Picture 14" descr="Men's T-Shirt 1512">
          <a:hlinkClick xmlns:r="http://schemas.openxmlformats.org/officeDocument/2006/relationships" r:id="rId624" tooltip="Men's T-Shirt 1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/>
        <a:srcRect/>
        <a:stretch>
          <a:fillRect/>
        </a:stretch>
      </xdr:blipFill>
      <xdr:spPr bwMode="auto">
        <a:xfrm>
          <a:off x="5667375" y="32246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347</xdr:row>
      <xdr:rowOff>0</xdr:rowOff>
    </xdr:from>
    <xdr:to>
      <xdr:col>10</xdr:col>
      <xdr:colOff>952500</xdr:colOff>
      <xdr:row>348</xdr:row>
      <xdr:rowOff>0</xdr:rowOff>
    </xdr:to>
    <xdr:pic>
      <xdr:nvPicPr>
        <xdr:cNvPr id="1894" name="Picture 15" descr="Men's T-Shirt 1513">
          <a:hlinkClick xmlns:r="http://schemas.openxmlformats.org/officeDocument/2006/relationships" r:id="rId626" tooltip="Men's T-Shirt 15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/>
        <a:srcRect/>
        <a:stretch>
          <a:fillRect/>
        </a:stretch>
      </xdr:blipFill>
      <xdr:spPr bwMode="auto">
        <a:xfrm>
          <a:off x="5667375" y="32342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348</xdr:row>
      <xdr:rowOff>0</xdr:rowOff>
    </xdr:from>
    <xdr:to>
      <xdr:col>10</xdr:col>
      <xdr:colOff>952500</xdr:colOff>
      <xdr:row>349</xdr:row>
      <xdr:rowOff>0</xdr:rowOff>
    </xdr:to>
    <xdr:pic>
      <xdr:nvPicPr>
        <xdr:cNvPr id="1895" name="Picture 16" descr="Men's T-Shirt 1514">
          <a:hlinkClick xmlns:r="http://schemas.openxmlformats.org/officeDocument/2006/relationships" r:id="rId628" tooltip="Men's T-Shirt 1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/>
        <a:srcRect/>
        <a:stretch>
          <a:fillRect/>
        </a:stretch>
      </xdr:blipFill>
      <xdr:spPr bwMode="auto">
        <a:xfrm>
          <a:off x="5667375" y="32437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349</xdr:row>
      <xdr:rowOff>0</xdr:rowOff>
    </xdr:from>
    <xdr:to>
      <xdr:col>10</xdr:col>
      <xdr:colOff>952500</xdr:colOff>
      <xdr:row>350</xdr:row>
      <xdr:rowOff>0</xdr:rowOff>
    </xdr:to>
    <xdr:pic>
      <xdr:nvPicPr>
        <xdr:cNvPr id="1896" name="Picture 17" descr="Men's T-Shirt 1515">
          <a:hlinkClick xmlns:r="http://schemas.openxmlformats.org/officeDocument/2006/relationships" r:id="rId630" tooltip="Men's T-Shirt 15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/>
        <a:srcRect/>
        <a:stretch>
          <a:fillRect/>
        </a:stretch>
      </xdr:blipFill>
      <xdr:spPr bwMode="auto">
        <a:xfrm>
          <a:off x="5667375" y="32532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350</xdr:row>
      <xdr:rowOff>0</xdr:rowOff>
    </xdr:from>
    <xdr:to>
      <xdr:col>10</xdr:col>
      <xdr:colOff>952500</xdr:colOff>
      <xdr:row>351</xdr:row>
      <xdr:rowOff>0</xdr:rowOff>
    </xdr:to>
    <xdr:pic>
      <xdr:nvPicPr>
        <xdr:cNvPr id="1897" name="Picture 18" descr="Men's T-Shirt 1516">
          <a:hlinkClick xmlns:r="http://schemas.openxmlformats.org/officeDocument/2006/relationships" r:id="rId632" tooltip="Men's T-Shirt 1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/>
        <a:srcRect/>
        <a:stretch>
          <a:fillRect/>
        </a:stretch>
      </xdr:blipFill>
      <xdr:spPr bwMode="auto">
        <a:xfrm>
          <a:off x="5667375" y="32627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351</xdr:row>
      <xdr:rowOff>0</xdr:rowOff>
    </xdr:from>
    <xdr:to>
      <xdr:col>10</xdr:col>
      <xdr:colOff>952500</xdr:colOff>
      <xdr:row>352</xdr:row>
      <xdr:rowOff>0</xdr:rowOff>
    </xdr:to>
    <xdr:pic>
      <xdr:nvPicPr>
        <xdr:cNvPr id="1898" name="Picture 19" descr="Men's T-Shirt 1517">
          <a:hlinkClick xmlns:r="http://schemas.openxmlformats.org/officeDocument/2006/relationships" r:id="rId634" tooltip="Men's T-Shirt 15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/>
        <a:srcRect/>
        <a:stretch>
          <a:fillRect/>
        </a:stretch>
      </xdr:blipFill>
      <xdr:spPr bwMode="auto">
        <a:xfrm>
          <a:off x="5667375" y="32723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352</xdr:row>
      <xdr:rowOff>0</xdr:rowOff>
    </xdr:from>
    <xdr:to>
      <xdr:col>10</xdr:col>
      <xdr:colOff>952500</xdr:colOff>
      <xdr:row>353</xdr:row>
      <xdr:rowOff>0</xdr:rowOff>
    </xdr:to>
    <xdr:pic>
      <xdr:nvPicPr>
        <xdr:cNvPr id="1899" name="Picture 20" descr="Men's T-Shirt 1518">
          <a:hlinkClick xmlns:r="http://schemas.openxmlformats.org/officeDocument/2006/relationships" r:id="rId636" tooltip="Men's T-Shirt 1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/>
        <a:srcRect/>
        <a:stretch>
          <a:fillRect/>
        </a:stretch>
      </xdr:blipFill>
      <xdr:spPr bwMode="auto">
        <a:xfrm>
          <a:off x="5667375" y="32818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353</xdr:row>
      <xdr:rowOff>0</xdr:rowOff>
    </xdr:from>
    <xdr:to>
      <xdr:col>10</xdr:col>
      <xdr:colOff>952500</xdr:colOff>
      <xdr:row>354</xdr:row>
      <xdr:rowOff>0</xdr:rowOff>
    </xdr:to>
    <xdr:pic>
      <xdr:nvPicPr>
        <xdr:cNvPr id="1900" name="Picture 21" descr="Men's T-Shirt 1519">
          <a:hlinkClick xmlns:r="http://schemas.openxmlformats.org/officeDocument/2006/relationships" r:id="rId638" tooltip="Men's T-Shirt 15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/>
        <a:srcRect/>
        <a:stretch>
          <a:fillRect/>
        </a:stretch>
      </xdr:blipFill>
      <xdr:spPr bwMode="auto">
        <a:xfrm>
          <a:off x="5667375" y="32913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354</xdr:row>
      <xdr:rowOff>0</xdr:rowOff>
    </xdr:from>
    <xdr:to>
      <xdr:col>10</xdr:col>
      <xdr:colOff>952500</xdr:colOff>
      <xdr:row>355</xdr:row>
      <xdr:rowOff>0</xdr:rowOff>
    </xdr:to>
    <xdr:pic>
      <xdr:nvPicPr>
        <xdr:cNvPr id="1901" name="Picture 22" descr="Men's T-Shirt 1520">
          <a:hlinkClick xmlns:r="http://schemas.openxmlformats.org/officeDocument/2006/relationships" r:id="rId640" tooltip="Men's T-Shirt 1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/>
        <a:srcRect/>
        <a:stretch>
          <a:fillRect/>
        </a:stretch>
      </xdr:blipFill>
      <xdr:spPr bwMode="auto">
        <a:xfrm>
          <a:off x="5667375" y="33008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355</xdr:row>
      <xdr:rowOff>0</xdr:rowOff>
    </xdr:from>
    <xdr:to>
      <xdr:col>10</xdr:col>
      <xdr:colOff>952500</xdr:colOff>
      <xdr:row>356</xdr:row>
      <xdr:rowOff>0</xdr:rowOff>
    </xdr:to>
    <xdr:pic>
      <xdr:nvPicPr>
        <xdr:cNvPr id="1902" name="Picture 23" descr="Men's T-Shirt 1521">
          <a:hlinkClick xmlns:r="http://schemas.openxmlformats.org/officeDocument/2006/relationships" r:id="rId642" tooltip="Men's T-Shirt 1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/>
        <a:srcRect/>
        <a:stretch>
          <a:fillRect/>
        </a:stretch>
      </xdr:blipFill>
      <xdr:spPr bwMode="auto">
        <a:xfrm>
          <a:off x="5667375" y="33104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356</xdr:row>
      <xdr:rowOff>0</xdr:rowOff>
    </xdr:from>
    <xdr:to>
      <xdr:col>10</xdr:col>
      <xdr:colOff>952500</xdr:colOff>
      <xdr:row>357</xdr:row>
      <xdr:rowOff>0</xdr:rowOff>
    </xdr:to>
    <xdr:pic>
      <xdr:nvPicPr>
        <xdr:cNvPr id="1903" name="Picture 24" descr="Men's T-Shirt 1522">
          <a:hlinkClick xmlns:r="http://schemas.openxmlformats.org/officeDocument/2006/relationships" r:id="rId644" tooltip="Men's T-Shirt 1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/>
        <a:srcRect/>
        <a:stretch>
          <a:fillRect/>
        </a:stretch>
      </xdr:blipFill>
      <xdr:spPr bwMode="auto">
        <a:xfrm>
          <a:off x="5667375" y="33199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357</xdr:row>
      <xdr:rowOff>0</xdr:rowOff>
    </xdr:from>
    <xdr:to>
      <xdr:col>10</xdr:col>
      <xdr:colOff>952500</xdr:colOff>
      <xdr:row>358</xdr:row>
      <xdr:rowOff>0</xdr:rowOff>
    </xdr:to>
    <xdr:pic>
      <xdr:nvPicPr>
        <xdr:cNvPr id="1904" name="Picture 25" descr="Men's T-Shirt 1523">
          <a:hlinkClick xmlns:r="http://schemas.openxmlformats.org/officeDocument/2006/relationships" r:id="rId646" tooltip="Men's T-Shirt 1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/>
        <a:srcRect/>
        <a:stretch>
          <a:fillRect/>
        </a:stretch>
      </xdr:blipFill>
      <xdr:spPr bwMode="auto">
        <a:xfrm>
          <a:off x="5667375" y="33294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359</xdr:row>
      <xdr:rowOff>0</xdr:rowOff>
    </xdr:from>
    <xdr:to>
      <xdr:col>10</xdr:col>
      <xdr:colOff>952500</xdr:colOff>
      <xdr:row>360</xdr:row>
      <xdr:rowOff>0</xdr:rowOff>
    </xdr:to>
    <xdr:pic>
      <xdr:nvPicPr>
        <xdr:cNvPr id="1905" name="Picture 27" descr="Men's T-Shirt 1525">
          <a:hlinkClick xmlns:r="http://schemas.openxmlformats.org/officeDocument/2006/relationships" r:id="rId648" tooltip="Men's T-Shirt 1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/>
        <a:srcRect/>
        <a:stretch>
          <a:fillRect/>
        </a:stretch>
      </xdr:blipFill>
      <xdr:spPr bwMode="auto">
        <a:xfrm>
          <a:off x="5667375" y="33485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361</xdr:row>
      <xdr:rowOff>0</xdr:rowOff>
    </xdr:from>
    <xdr:to>
      <xdr:col>10</xdr:col>
      <xdr:colOff>952500</xdr:colOff>
      <xdr:row>362</xdr:row>
      <xdr:rowOff>0</xdr:rowOff>
    </xdr:to>
    <xdr:pic>
      <xdr:nvPicPr>
        <xdr:cNvPr id="1906" name="Picture 28" descr="Men's T-Shirt 1527">
          <a:hlinkClick xmlns:r="http://schemas.openxmlformats.org/officeDocument/2006/relationships" r:id="rId650" tooltip="Men's T-Shirt 1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/>
        <a:srcRect/>
        <a:stretch>
          <a:fillRect/>
        </a:stretch>
      </xdr:blipFill>
      <xdr:spPr bwMode="auto">
        <a:xfrm>
          <a:off x="5667375" y="33675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367</xdr:row>
      <xdr:rowOff>0</xdr:rowOff>
    </xdr:from>
    <xdr:to>
      <xdr:col>10</xdr:col>
      <xdr:colOff>952500</xdr:colOff>
      <xdr:row>368</xdr:row>
      <xdr:rowOff>0</xdr:rowOff>
    </xdr:to>
    <xdr:pic>
      <xdr:nvPicPr>
        <xdr:cNvPr id="1907" name="Picture 29" descr="Men's T-Shirt 1533">
          <a:hlinkClick xmlns:r="http://schemas.openxmlformats.org/officeDocument/2006/relationships" r:id="rId652" tooltip="Men's T-Shirt 1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/>
        <a:srcRect/>
        <a:stretch>
          <a:fillRect/>
        </a:stretch>
      </xdr:blipFill>
      <xdr:spPr bwMode="auto">
        <a:xfrm>
          <a:off x="5667375" y="34247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369</xdr:row>
      <xdr:rowOff>0</xdr:rowOff>
    </xdr:from>
    <xdr:to>
      <xdr:col>10</xdr:col>
      <xdr:colOff>952500</xdr:colOff>
      <xdr:row>370</xdr:row>
      <xdr:rowOff>0</xdr:rowOff>
    </xdr:to>
    <xdr:pic>
      <xdr:nvPicPr>
        <xdr:cNvPr id="1908" name="Picture 34" descr="Men's T-Shirt 1538">
          <a:hlinkClick xmlns:r="http://schemas.openxmlformats.org/officeDocument/2006/relationships" r:id="rId654" tooltip="Men's T-Shirt 1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/>
        <a:srcRect/>
        <a:stretch>
          <a:fillRect/>
        </a:stretch>
      </xdr:blipFill>
      <xdr:spPr bwMode="auto">
        <a:xfrm>
          <a:off x="5667375" y="34437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372</xdr:row>
      <xdr:rowOff>0</xdr:rowOff>
    </xdr:from>
    <xdr:to>
      <xdr:col>10</xdr:col>
      <xdr:colOff>952500</xdr:colOff>
      <xdr:row>373</xdr:row>
      <xdr:rowOff>0</xdr:rowOff>
    </xdr:to>
    <xdr:pic>
      <xdr:nvPicPr>
        <xdr:cNvPr id="1909" name="Picture 35" descr="Men's T-Shirt 1542">
          <a:hlinkClick xmlns:r="http://schemas.openxmlformats.org/officeDocument/2006/relationships" r:id="rId656" tooltip="Men's T-Shirt 1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/>
        <a:srcRect/>
        <a:stretch>
          <a:fillRect/>
        </a:stretch>
      </xdr:blipFill>
      <xdr:spPr bwMode="auto">
        <a:xfrm>
          <a:off x="5667375" y="34723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373</xdr:row>
      <xdr:rowOff>0</xdr:rowOff>
    </xdr:from>
    <xdr:to>
      <xdr:col>10</xdr:col>
      <xdr:colOff>952500</xdr:colOff>
      <xdr:row>374</xdr:row>
      <xdr:rowOff>0</xdr:rowOff>
    </xdr:to>
    <xdr:pic>
      <xdr:nvPicPr>
        <xdr:cNvPr id="1910" name="Picture 36" descr="Men's T-Shirt 1543">
          <a:hlinkClick xmlns:r="http://schemas.openxmlformats.org/officeDocument/2006/relationships" r:id="rId658" tooltip="Men's T-Shirt 1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/>
        <a:srcRect/>
        <a:stretch>
          <a:fillRect/>
        </a:stretch>
      </xdr:blipFill>
      <xdr:spPr bwMode="auto">
        <a:xfrm>
          <a:off x="5667375" y="34818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374</xdr:row>
      <xdr:rowOff>0</xdr:rowOff>
    </xdr:from>
    <xdr:to>
      <xdr:col>10</xdr:col>
      <xdr:colOff>952500</xdr:colOff>
      <xdr:row>375</xdr:row>
      <xdr:rowOff>0</xdr:rowOff>
    </xdr:to>
    <xdr:pic>
      <xdr:nvPicPr>
        <xdr:cNvPr id="1911" name="Picture 37" descr="Men's T-Shirt 1544">
          <a:hlinkClick xmlns:r="http://schemas.openxmlformats.org/officeDocument/2006/relationships" r:id="rId660" tooltip="Men's T-Shirt 1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/>
        <a:srcRect/>
        <a:stretch>
          <a:fillRect/>
        </a:stretch>
      </xdr:blipFill>
      <xdr:spPr bwMode="auto">
        <a:xfrm>
          <a:off x="5667375" y="34913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375</xdr:row>
      <xdr:rowOff>0</xdr:rowOff>
    </xdr:from>
    <xdr:to>
      <xdr:col>10</xdr:col>
      <xdr:colOff>952500</xdr:colOff>
      <xdr:row>376</xdr:row>
      <xdr:rowOff>0</xdr:rowOff>
    </xdr:to>
    <xdr:pic>
      <xdr:nvPicPr>
        <xdr:cNvPr id="1912" name="Picture 38" descr="Men's T-Shirt 1545">
          <a:hlinkClick xmlns:r="http://schemas.openxmlformats.org/officeDocument/2006/relationships" r:id="rId662" tooltip="Men's T-Shirt 1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/>
        <a:srcRect/>
        <a:stretch>
          <a:fillRect/>
        </a:stretch>
      </xdr:blipFill>
      <xdr:spPr bwMode="auto">
        <a:xfrm>
          <a:off x="5667375" y="35009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376</xdr:row>
      <xdr:rowOff>0</xdr:rowOff>
    </xdr:from>
    <xdr:to>
      <xdr:col>10</xdr:col>
      <xdr:colOff>952500</xdr:colOff>
      <xdr:row>377</xdr:row>
      <xdr:rowOff>0</xdr:rowOff>
    </xdr:to>
    <xdr:pic>
      <xdr:nvPicPr>
        <xdr:cNvPr id="1913" name="Picture 39" descr="Men's T-Shirt 1546">
          <a:hlinkClick xmlns:r="http://schemas.openxmlformats.org/officeDocument/2006/relationships" r:id="rId664" tooltip="Men's T-Shirt 1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/>
        <a:srcRect/>
        <a:stretch>
          <a:fillRect/>
        </a:stretch>
      </xdr:blipFill>
      <xdr:spPr bwMode="auto">
        <a:xfrm>
          <a:off x="5667375" y="35104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377</xdr:row>
      <xdr:rowOff>0</xdr:rowOff>
    </xdr:from>
    <xdr:to>
      <xdr:col>10</xdr:col>
      <xdr:colOff>952500</xdr:colOff>
      <xdr:row>378</xdr:row>
      <xdr:rowOff>0</xdr:rowOff>
    </xdr:to>
    <xdr:pic>
      <xdr:nvPicPr>
        <xdr:cNvPr id="1914" name="Picture 40" descr="Men's T-Shirt 1547">
          <a:hlinkClick xmlns:r="http://schemas.openxmlformats.org/officeDocument/2006/relationships" r:id="rId666" tooltip="Men's T-Shirt 15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/>
        <a:srcRect/>
        <a:stretch>
          <a:fillRect/>
        </a:stretch>
      </xdr:blipFill>
      <xdr:spPr bwMode="auto">
        <a:xfrm>
          <a:off x="5667375" y="35199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378</xdr:row>
      <xdr:rowOff>0</xdr:rowOff>
    </xdr:from>
    <xdr:to>
      <xdr:col>10</xdr:col>
      <xdr:colOff>952500</xdr:colOff>
      <xdr:row>379</xdr:row>
      <xdr:rowOff>0</xdr:rowOff>
    </xdr:to>
    <xdr:pic>
      <xdr:nvPicPr>
        <xdr:cNvPr id="1915" name="Picture 41" descr="Men's T-Shirt 1548">
          <a:hlinkClick xmlns:r="http://schemas.openxmlformats.org/officeDocument/2006/relationships" r:id="rId668" tooltip="Men's T-Shirt 1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/>
        <a:srcRect/>
        <a:stretch>
          <a:fillRect/>
        </a:stretch>
      </xdr:blipFill>
      <xdr:spPr bwMode="auto">
        <a:xfrm>
          <a:off x="5667375" y="35294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379</xdr:row>
      <xdr:rowOff>0</xdr:rowOff>
    </xdr:from>
    <xdr:to>
      <xdr:col>10</xdr:col>
      <xdr:colOff>952500</xdr:colOff>
      <xdr:row>380</xdr:row>
      <xdr:rowOff>0</xdr:rowOff>
    </xdr:to>
    <xdr:pic>
      <xdr:nvPicPr>
        <xdr:cNvPr id="1916" name="Picture 42" descr="Men's T-Shirt 1549">
          <a:hlinkClick xmlns:r="http://schemas.openxmlformats.org/officeDocument/2006/relationships" r:id="rId670" tooltip="Men's T-Shirt 1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/>
        <a:srcRect/>
        <a:stretch>
          <a:fillRect/>
        </a:stretch>
      </xdr:blipFill>
      <xdr:spPr bwMode="auto">
        <a:xfrm>
          <a:off x="5667375" y="35390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362</xdr:row>
      <xdr:rowOff>0</xdr:rowOff>
    </xdr:from>
    <xdr:to>
      <xdr:col>10</xdr:col>
      <xdr:colOff>952500</xdr:colOff>
      <xdr:row>363</xdr:row>
      <xdr:rowOff>0</xdr:rowOff>
    </xdr:to>
    <xdr:pic>
      <xdr:nvPicPr>
        <xdr:cNvPr id="1917" name="Picture 1" descr="Men's T-Shirt 1528">
          <a:hlinkClick xmlns:r="http://schemas.openxmlformats.org/officeDocument/2006/relationships" r:id="rId672" tooltip="Men's T-Shirt 1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/>
        <a:srcRect/>
        <a:stretch>
          <a:fillRect/>
        </a:stretch>
      </xdr:blipFill>
      <xdr:spPr bwMode="auto">
        <a:xfrm>
          <a:off x="5667375" y="33770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360</xdr:row>
      <xdr:rowOff>0</xdr:rowOff>
    </xdr:from>
    <xdr:to>
      <xdr:col>10</xdr:col>
      <xdr:colOff>952500</xdr:colOff>
      <xdr:row>361</xdr:row>
      <xdr:rowOff>0</xdr:rowOff>
    </xdr:to>
    <xdr:pic>
      <xdr:nvPicPr>
        <xdr:cNvPr id="1919" name="Picture 2" descr="Men's T-Shirt 1526">
          <a:hlinkClick xmlns:r="http://schemas.openxmlformats.org/officeDocument/2006/relationships" r:id="rId674" tooltip="Men's T-Shirt 1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/>
        <a:srcRect/>
        <a:stretch>
          <a:fillRect/>
        </a:stretch>
      </xdr:blipFill>
      <xdr:spPr bwMode="auto">
        <a:xfrm>
          <a:off x="5667375" y="33580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360</xdr:row>
      <xdr:rowOff>0</xdr:rowOff>
    </xdr:from>
    <xdr:to>
      <xdr:col>11</xdr:col>
      <xdr:colOff>952500</xdr:colOff>
      <xdr:row>361</xdr:row>
      <xdr:rowOff>0</xdr:rowOff>
    </xdr:to>
    <xdr:pic>
      <xdr:nvPicPr>
        <xdr:cNvPr id="1920" name="Picture 3" descr="Men's T-Shirt 1526a">
          <a:hlinkClick xmlns:r="http://schemas.openxmlformats.org/officeDocument/2006/relationships" r:id="rId676" tooltip="Men's T-Shirt 1526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/>
        <a:srcRect/>
        <a:stretch>
          <a:fillRect/>
        </a:stretch>
      </xdr:blipFill>
      <xdr:spPr bwMode="auto">
        <a:xfrm>
          <a:off x="6667500" y="33580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363</xdr:row>
      <xdr:rowOff>0</xdr:rowOff>
    </xdr:from>
    <xdr:to>
      <xdr:col>10</xdr:col>
      <xdr:colOff>952500</xdr:colOff>
      <xdr:row>364</xdr:row>
      <xdr:rowOff>0</xdr:rowOff>
    </xdr:to>
    <xdr:pic>
      <xdr:nvPicPr>
        <xdr:cNvPr id="1921" name="Picture 4" descr="Men's T-Shirt 1529">
          <a:hlinkClick xmlns:r="http://schemas.openxmlformats.org/officeDocument/2006/relationships" r:id="rId678" tooltip="Men's T-Shirt 1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/>
        <a:srcRect/>
        <a:stretch>
          <a:fillRect/>
        </a:stretch>
      </xdr:blipFill>
      <xdr:spPr bwMode="auto">
        <a:xfrm>
          <a:off x="5667375" y="33866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364</xdr:row>
      <xdr:rowOff>0</xdr:rowOff>
    </xdr:from>
    <xdr:to>
      <xdr:col>10</xdr:col>
      <xdr:colOff>952500</xdr:colOff>
      <xdr:row>365</xdr:row>
      <xdr:rowOff>0</xdr:rowOff>
    </xdr:to>
    <xdr:pic>
      <xdr:nvPicPr>
        <xdr:cNvPr id="1922" name="Picture 5" descr="Men's T-Shirt 1530">
          <a:hlinkClick xmlns:r="http://schemas.openxmlformats.org/officeDocument/2006/relationships" r:id="rId680" tooltip="Men's T-Shirt 1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/>
        <a:srcRect/>
        <a:stretch>
          <a:fillRect/>
        </a:stretch>
      </xdr:blipFill>
      <xdr:spPr bwMode="auto">
        <a:xfrm>
          <a:off x="5667375" y="33961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365</xdr:row>
      <xdr:rowOff>0</xdr:rowOff>
    </xdr:from>
    <xdr:to>
      <xdr:col>10</xdr:col>
      <xdr:colOff>952500</xdr:colOff>
      <xdr:row>366</xdr:row>
      <xdr:rowOff>0</xdr:rowOff>
    </xdr:to>
    <xdr:pic>
      <xdr:nvPicPr>
        <xdr:cNvPr id="1923" name="Picture 6" descr="Men's T-Shirt 1531">
          <a:hlinkClick xmlns:r="http://schemas.openxmlformats.org/officeDocument/2006/relationships" r:id="rId682" tooltip="Men's T-Shirt 1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/>
        <a:srcRect/>
        <a:stretch>
          <a:fillRect/>
        </a:stretch>
      </xdr:blipFill>
      <xdr:spPr bwMode="auto">
        <a:xfrm>
          <a:off x="5667375" y="34056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366</xdr:row>
      <xdr:rowOff>0</xdr:rowOff>
    </xdr:from>
    <xdr:to>
      <xdr:col>10</xdr:col>
      <xdr:colOff>952500</xdr:colOff>
      <xdr:row>367</xdr:row>
      <xdr:rowOff>0</xdr:rowOff>
    </xdr:to>
    <xdr:pic>
      <xdr:nvPicPr>
        <xdr:cNvPr id="1924" name="Picture 7" descr="Men's T-Shirt 1532">
          <a:hlinkClick xmlns:r="http://schemas.openxmlformats.org/officeDocument/2006/relationships" r:id="rId684" tooltip="Men's T-Shirt 1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/>
        <a:srcRect/>
        <a:stretch>
          <a:fillRect/>
        </a:stretch>
      </xdr:blipFill>
      <xdr:spPr bwMode="auto">
        <a:xfrm>
          <a:off x="5667375" y="34151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370</xdr:row>
      <xdr:rowOff>0</xdr:rowOff>
    </xdr:from>
    <xdr:to>
      <xdr:col>10</xdr:col>
      <xdr:colOff>952500</xdr:colOff>
      <xdr:row>371</xdr:row>
      <xdr:rowOff>0</xdr:rowOff>
    </xdr:to>
    <xdr:pic>
      <xdr:nvPicPr>
        <xdr:cNvPr id="1925" name="Picture 8" descr="Men's T-Shirt 1539">
          <a:hlinkClick xmlns:r="http://schemas.openxmlformats.org/officeDocument/2006/relationships" r:id="rId686" tooltip="Men's T-Shirt 1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/>
        <a:srcRect/>
        <a:stretch>
          <a:fillRect/>
        </a:stretch>
      </xdr:blipFill>
      <xdr:spPr bwMode="auto">
        <a:xfrm>
          <a:off x="5667375" y="34532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370</xdr:row>
      <xdr:rowOff>0</xdr:rowOff>
    </xdr:from>
    <xdr:to>
      <xdr:col>11</xdr:col>
      <xdr:colOff>952500</xdr:colOff>
      <xdr:row>371</xdr:row>
      <xdr:rowOff>0</xdr:rowOff>
    </xdr:to>
    <xdr:pic>
      <xdr:nvPicPr>
        <xdr:cNvPr id="1926" name="Picture 9" descr="Men's T-Shirt 1539a">
          <a:hlinkClick xmlns:r="http://schemas.openxmlformats.org/officeDocument/2006/relationships" r:id="rId688" tooltip="Men's T-Shirt 1539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/>
        <a:srcRect/>
        <a:stretch>
          <a:fillRect/>
        </a:stretch>
      </xdr:blipFill>
      <xdr:spPr bwMode="auto">
        <a:xfrm>
          <a:off x="6667500" y="34532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371</xdr:row>
      <xdr:rowOff>0</xdr:rowOff>
    </xdr:from>
    <xdr:to>
      <xdr:col>10</xdr:col>
      <xdr:colOff>952500</xdr:colOff>
      <xdr:row>372</xdr:row>
      <xdr:rowOff>0</xdr:rowOff>
    </xdr:to>
    <xdr:pic>
      <xdr:nvPicPr>
        <xdr:cNvPr id="1927" name="Picture 10" descr="Men's T-Shirt 1541">
          <a:hlinkClick xmlns:r="http://schemas.openxmlformats.org/officeDocument/2006/relationships" r:id="rId690" tooltip="Men's T-Shirt 1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/>
        <a:srcRect/>
        <a:stretch>
          <a:fillRect/>
        </a:stretch>
      </xdr:blipFill>
      <xdr:spPr bwMode="auto">
        <a:xfrm>
          <a:off x="5667375" y="34628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952500</xdr:colOff>
      <xdr:row>44</xdr:row>
      <xdr:rowOff>9525</xdr:rowOff>
    </xdr:to>
    <xdr:pic>
      <xdr:nvPicPr>
        <xdr:cNvPr id="1928" name="Picture 1" descr="Women's puffer 2">
          <a:hlinkClick xmlns:r="http://schemas.openxmlformats.org/officeDocument/2006/relationships" r:id="rId692" tooltip="Women's puffer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/>
        <a:srcRect/>
        <a:stretch>
          <a:fillRect/>
        </a:stretch>
      </xdr:blipFill>
      <xdr:spPr bwMode="auto">
        <a:xfrm>
          <a:off x="5667375" y="3990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952500</xdr:colOff>
      <xdr:row>45</xdr:row>
      <xdr:rowOff>9525</xdr:rowOff>
    </xdr:to>
    <xdr:pic>
      <xdr:nvPicPr>
        <xdr:cNvPr id="1929" name="Picture 2" descr="Women's puffer 3">
          <a:hlinkClick xmlns:r="http://schemas.openxmlformats.org/officeDocument/2006/relationships" r:id="rId694" tooltip="Women's puffer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/>
        <a:srcRect/>
        <a:stretch>
          <a:fillRect/>
        </a:stretch>
      </xdr:blipFill>
      <xdr:spPr bwMode="auto">
        <a:xfrm>
          <a:off x="5667375" y="40852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952500</xdr:colOff>
      <xdr:row>46</xdr:row>
      <xdr:rowOff>9525</xdr:rowOff>
    </xdr:to>
    <xdr:pic>
      <xdr:nvPicPr>
        <xdr:cNvPr id="1930" name="Picture 3" descr="Women's puffer 4">
          <a:hlinkClick xmlns:r="http://schemas.openxmlformats.org/officeDocument/2006/relationships" r:id="rId696" tooltip="Women's puffer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/>
        <a:srcRect/>
        <a:stretch>
          <a:fillRect/>
        </a:stretch>
      </xdr:blipFill>
      <xdr:spPr bwMode="auto">
        <a:xfrm>
          <a:off x="5667375" y="41795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952500</xdr:colOff>
      <xdr:row>47</xdr:row>
      <xdr:rowOff>9525</xdr:rowOff>
    </xdr:to>
    <xdr:pic>
      <xdr:nvPicPr>
        <xdr:cNvPr id="1931" name="Picture 4" descr="Women's puffer 5">
          <a:hlinkClick xmlns:r="http://schemas.openxmlformats.org/officeDocument/2006/relationships" r:id="rId698" tooltip="Women's puffer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/>
        <a:srcRect/>
        <a:stretch>
          <a:fillRect/>
        </a:stretch>
      </xdr:blipFill>
      <xdr:spPr bwMode="auto">
        <a:xfrm>
          <a:off x="5667375" y="42738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952500</xdr:colOff>
      <xdr:row>48</xdr:row>
      <xdr:rowOff>9525</xdr:rowOff>
    </xdr:to>
    <xdr:pic>
      <xdr:nvPicPr>
        <xdr:cNvPr id="1932" name="Picture 5" descr="Women's puffer 6">
          <a:hlinkClick xmlns:r="http://schemas.openxmlformats.org/officeDocument/2006/relationships" r:id="rId700" tooltip="Women's puffer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/>
        <a:srcRect/>
        <a:stretch>
          <a:fillRect/>
        </a:stretch>
      </xdr:blipFill>
      <xdr:spPr bwMode="auto">
        <a:xfrm>
          <a:off x="5667375" y="43681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952500</xdr:colOff>
      <xdr:row>49</xdr:row>
      <xdr:rowOff>9525</xdr:rowOff>
    </xdr:to>
    <xdr:pic>
      <xdr:nvPicPr>
        <xdr:cNvPr id="1933" name="Picture 6" descr="Women's puffer 7">
          <a:hlinkClick xmlns:r="http://schemas.openxmlformats.org/officeDocument/2006/relationships" r:id="rId702" tooltip="Women's puffer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/>
        <a:srcRect/>
        <a:stretch>
          <a:fillRect/>
        </a:stretch>
      </xdr:blipFill>
      <xdr:spPr bwMode="auto">
        <a:xfrm>
          <a:off x="5667375" y="44624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10</xdr:col>
      <xdr:colOff>952500</xdr:colOff>
      <xdr:row>50</xdr:row>
      <xdr:rowOff>9525</xdr:rowOff>
    </xdr:to>
    <xdr:pic>
      <xdr:nvPicPr>
        <xdr:cNvPr id="1934" name="Picture 7" descr="Women's puffer 8">
          <a:hlinkClick xmlns:r="http://schemas.openxmlformats.org/officeDocument/2006/relationships" r:id="rId704" tooltip="Women's puffer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/>
        <a:srcRect/>
        <a:stretch>
          <a:fillRect/>
        </a:stretch>
      </xdr:blipFill>
      <xdr:spPr bwMode="auto">
        <a:xfrm>
          <a:off x="5667375" y="4556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50</xdr:row>
      <xdr:rowOff>0</xdr:rowOff>
    </xdr:from>
    <xdr:to>
      <xdr:col>10</xdr:col>
      <xdr:colOff>952500</xdr:colOff>
      <xdr:row>51</xdr:row>
      <xdr:rowOff>9525</xdr:rowOff>
    </xdr:to>
    <xdr:pic>
      <xdr:nvPicPr>
        <xdr:cNvPr id="1935" name="Picture 8" descr="Women's puffer 9">
          <a:hlinkClick xmlns:r="http://schemas.openxmlformats.org/officeDocument/2006/relationships" r:id="rId706" tooltip="Women's puffer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/>
        <a:srcRect/>
        <a:stretch>
          <a:fillRect/>
        </a:stretch>
      </xdr:blipFill>
      <xdr:spPr bwMode="auto">
        <a:xfrm>
          <a:off x="5667375" y="46510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322</xdr:row>
      <xdr:rowOff>0</xdr:rowOff>
    </xdr:from>
    <xdr:to>
      <xdr:col>10</xdr:col>
      <xdr:colOff>952500</xdr:colOff>
      <xdr:row>323</xdr:row>
      <xdr:rowOff>9525</xdr:rowOff>
    </xdr:to>
    <xdr:pic>
      <xdr:nvPicPr>
        <xdr:cNvPr id="1936" name="Picture 2" descr="Men's shirts 221">
          <a:hlinkClick xmlns:r="http://schemas.openxmlformats.org/officeDocument/2006/relationships" r:id="rId708" tooltip="Men's shirts 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/>
        <a:srcRect/>
        <a:stretch>
          <a:fillRect/>
        </a:stretch>
      </xdr:blipFill>
      <xdr:spPr bwMode="auto">
        <a:xfrm>
          <a:off x="5667375" y="29620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307</xdr:row>
      <xdr:rowOff>0</xdr:rowOff>
    </xdr:from>
    <xdr:to>
      <xdr:col>10</xdr:col>
      <xdr:colOff>952500</xdr:colOff>
      <xdr:row>308</xdr:row>
      <xdr:rowOff>9525</xdr:rowOff>
    </xdr:to>
    <xdr:pic>
      <xdr:nvPicPr>
        <xdr:cNvPr id="1937" name="Picture 1" descr="Men's hoodie 52">
          <a:hlinkClick xmlns:r="http://schemas.openxmlformats.org/officeDocument/2006/relationships" r:id="rId710" tooltip="Men's hoodie 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/>
        <a:srcRect/>
        <a:stretch>
          <a:fillRect/>
        </a:stretch>
      </xdr:blipFill>
      <xdr:spPr bwMode="auto">
        <a:xfrm>
          <a:off x="5667375" y="282292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308</xdr:row>
      <xdr:rowOff>0</xdr:rowOff>
    </xdr:from>
    <xdr:to>
      <xdr:col>10</xdr:col>
      <xdr:colOff>952500</xdr:colOff>
      <xdr:row>309</xdr:row>
      <xdr:rowOff>9525</xdr:rowOff>
    </xdr:to>
    <xdr:pic>
      <xdr:nvPicPr>
        <xdr:cNvPr id="1938" name="Picture 2" descr="Men's hoodie 53">
          <a:hlinkClick xmlns:r="http://schemas.openxmlformats.org/officeDocument/2006/relationships" r:id="rId712" tooltip="Men's hoodie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/>
        <a:srcRect/>
        <a:stretch>
          <a:fillRect/>
        </a:stretch>
      </xdr:blipFill>
      <xdr:spPr bwMode="auto">
        <a:xfrm>
          <a:off x="5667375" y="283235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324</xdr:row>
      <xdr:rowOff>0</xdr:rowOff>
    </xdr:from>
    <xdr:to>
      <xdr:col>10</xdr:col>
      <xdr:colOff>952500</xdr:colOff>
      <xdr:row>325</xdr:row>
      <xdr:rowOff>9524</xdr:rowOff>
    </xdr:to>
    <xdr:pic>
      <xdr:nvPicPr>
        <xdr:cNvPr id="1939" name="Picture 2" descr="Abercrombie Men's shirts 21">
          <a:hlinkClick xmlns:r="http://schemas.openxmlformats.org/officeDocument/2006/relationships" r:id="rId714" tooltip="Abercrombie Men's shirts 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/>
        <a:srcRect/>
        <a:stretch>
          <a:fillRect/>
        </a:stretch>
      </xdr:blipFill>
      <xdr:spPr bwMode="auto">
        <a:xfrm>
          <a:off x="5667375" y="299037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151</xdr:row>
      <xdr:rowOff>0</xdr:rowOff>
    </xdr:from>
    <xdr:to>
      <xdr:col>10</xdr:col>
      <xdr:colOff>952500</xdr:colOff>
      <xdr:row>152</xdr:row>
      <xdr:rowOff>19051</xdr:rowOff>
    </xdr:to>
    <xdr:pic>
      <xdr:nvPicPr>
        <xdr:cNvPr id="1940" name="Picture 1" descr="Woman's T-Shirt 1637">
          <a:hlinkClick xmlns:r="http://schemas.openxmlformats.org/officeDocument/2006/relationships" r:id="rId716" tooltip="Woman's T-Shirt 1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/>
        <a:srcRect/>
        <a:stretch>
          <a:fillRect/>
        </a:stretch>
      </xdr:blipFill>
      <xdr:spPr bwMode="auto">
        <a:xfrm>
          <a:off x="5667375" y="1386459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152</xdr:row>
      <xdr:rowOff>0</xdr:rowOff>
    </xdr:from>
    <xdr:to>
      <xdr:col>10</xdr:col>
      <xdr:colOff>952500</xdr:colOff>
      <xdr:row>153</xdr:row>
      <xdr:rowOff>19050</xdr:rowOff>
    </xdr:to>
    <xdr:pic>
      <xdr:nvPicPr>
        <xdr:cNvPr id="1941" name="Picture 2" descr="Woman's T-Shirt 1638">
          <a:hlinkClick xmlns:r="http://schemas.openxmlformats.org/officeDocument/2006/relationships" r:id="rId718" tooltip="Woman's T-Shirt 1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/>
        <a:srcRect/>
        <a:stretch>
          <a:fillRect/>
        </a:stretch>
      </xdr:blipFill>
      <xdr:spPr bwMode="auto">
        <a:xfrm>
          <a:off x="5667375" y="1395888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153</xdr:row>
      <xdr:rowOff>0</xdr:rowOff>
    </xdr:from>
    <xdr:to>
      <xdr:col>10</xdr:col>
      <xdr:colOff>952500</xdr:colOff>
      <xdr:row>154</xdr:row>
      <xdr:rowOff>19050</xdr:rowOff>
    </xdr:to>
    <xdr:pic>
      <xdr:nvPicPr>
        <xdr:cNvPr id="1942" name="Picture 3" descr="Woman's T-Shirt 1639">
          <a:hlinkClick xmlns:r="http://schemas.openxmlformats.org/officeDocument/2006/relationships" r:id="rId720" tooltip="Woman's T-Shirt 1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/>
        <a:srcRect/>
        <a:stretch>
          <a:fillRect/>
        </a:stretch>
      </xdr:blipFill>
      <xdr:spPr bwMode="auto">
        <a:xfrm>
          <a:off x="5667375" y="1405318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234</xdr:row>
      <xdr:rowOff>0</xdr:rowOff>
    </xdr:from>
    <xdr:to>
      <xdr:col>10</xdr:col>
      <xdr:colOff>952500</xdr:colOff>
      <xdr:row>235</xdr:row>
      <xdr:rowOff>19051</xdr:rowOff>
    </xdr:to>
    <xdr:pic>
      <xdr:nvPicPr>
        <xdr:cNvPr id="1943" name="Picture 4" descr="Abercrombie  Women's Sweatpants 33">
          <a:hlinkClick xmlns:r="http://schemas.openxmlformats.org/officeDocument/2006/relationships" r:id="rId722" tooltip="Abercrombie  Women's Sweatpants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/>
        <a:srcRect/>
        <a:stretch>
          <a:fillRect/>
        </a:stretch>
      </xdr:blipFill>
      <xdr:spPr bwMode="auto">
        <a:xfrm>
          <a:off x="5667375" y="215122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235</xdr:row>
      <xdr:rowOff>0</xdr:rowOff>
    </xdr:from>
    <xdr:to>
      <xdr:col>10</xdr:col>
      <xdr:colOff>952500</xdr:colOff>
      <xdr:row>236</xdr:row>
      <xdr:rowOff>19050</xdr:rowOff>
    </xdr:to>
    <xdr:pic>
      <xdr:nvPicPr>
        <xdr:cNvPr id="1944" name="Picture 5" descr="Abercrombie  Women's Sweatpants 34">
          <a:hlinkClick xmlns:r="http://schemas.openxmlformats.org/officeDocument/2006/relationships" r:id="rId724" tooltip="Abercrombie  Women's Sweatpants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/>
        <a:srcRect/>
        <a:stretch>
          <a:fillRect/>
        </a:stretch>
      </xdr:blipFill>
      <xdr:spPr bwMode="auto">
        <a:xfrm>
          <a:off x="5667375" y="216055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236</xdr:row>
      <xdr:rowOff>0</xdr:rowOff>
    </xdr:from>
    <xdr:to>
      <xdr:col>10</xdr:col>
      <xdr:colOff>952500</xdr:colOff>
      <xdr:row>237</xdr:row>
      <xdr:rowOff>19050</xdr:rowOff>
    </xdr:to>
    <xdr:pic>
      <xdr:nvPicPr>
        <xdr:cNvPr id="1945" name="Picture 6" descr="Abercrombie  Women's Sweatpants 35">
          <a:hlinkClick xmlns:r="http://schemas.openxmlformats.org/officeDocument/2006/relationships" r:id="rId726" tooltip="Abercrombie  Women's Sweatpants 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/>
        <a:srcRect/>
        <a:stretch>
          <a:fillRect/>
        </a:stretch>
      </xdr:blipFill>
      <xdr:spPr bwMode="auto">
        <a:xfrm>
          <a:off x="5667375" y="2169890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253</xdr:row>
      <xdr:rowOff>0</xdr:rowOff>
    </xdr:from>
    <xdr:to>
      <xdr:col>10</xdr:col>
      <xdr:colOff>952500</xdr:colOff>
      <xdr:row>254</xdr:row>
      <xdr:rowOff>0</xdr:rowOff>
    </xdr:to>
    <xdr:pic>
      <xdr:nvPicPr>
        <xdr:cNvPr id="1946" name="Picture 7" descr="Abercrombie women's shorts 41">
          <a:hlinkClick xmlns:r="http://schemas.openxmlformats.org/officeDocument/2006/relationships" r:id="rId728" tooltip="Abercrombie women's shorts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/>
        <a:srcRect/>
        <a:stretch>
          <a:fillRect/>
        </a:stretch>
      </xdr:blipFill>
      <xdr:spPr bwMode="auto">
        <a:xfrm>
          <a:off x="5667375" y="23225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254</xdr:row>
      <xdr:rowOff>0</xdr:rowOff>
    </xdr:from>
    <xdr:to>
      <xdr:col>10</xdr:col>
      <xdr:colOff>952500</xdr:colOff>
      <xdr:row>255</xdr:row>
      <xdr:rowOff>0</xdr:rowOff>
    </xdr:to>
    <xdr:pic>
      <xdr:nvPicPr>
        <xdr:cNvPr id="1947" name="Picture 8" descr="Abercrombie women's shorts 42">
          <a:hlinkClick xmlns:r="http://schemas.openxmlformats.org/officeDocument/2006/relationships" r:id="rId730" tooltip="Abercrombie women's shorts 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/>
        <a:srcRect/>
        <a:stretch>
          <a:fillRect/>
        </a:stretch>
      </xdr:blipFill>
      <xdr:spPr bwMode="auto">
        <a:xfrm>
          <a:off x="5667375" y="23321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255</xdr:row>
      <xdr:rowOff>0</xdr:rowOff>
    </xdr:from>
    <xdr:to>
      <xdr:col>10</xdr:col>
      <xdr:colOff>952500</xdr:colOff>
      <xdr:row>256</xdr:row>
      <xdr:rowOff>0</xdr:rowOff>
    </xdr:to>
    <xdr:pic>
      <xdr:nvPicPr>
        <xdr:cNvPr id="1948" name="Picture 9" descr="Abercrombie women's shorts 43">
          <a:hlinkClick xmlns:r="http://schemas.openxmlformats.org/officeDocument/2006/relationships" r:id="rId732" tooltip="Abercrombie women's shorts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/>
        <a:srcRect/>
        <a:stretch>
          <a:fillRect/>
        </a:stretch>
      </xdr:blipFill>
      <xdr:spPr bwMode="auto">
        <a:xfrm>
          <a:off x="5667375" y="23416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256</xdr:row>
      <xdr:rowOff>0</xdr:rowOff>
    </xdr:from>
    <xdr:to>
      <xdr:col>10</xdr:col>
      <xdr:colOff>952500</xdr:colOff>
      <xdr:row>257</xdr:row>
      <xdr:rowOff>0</xdr:rowOff>
    </xdr:to>
    <xdr:pic>
      <xdr:nvPicPr>
        <xdr:cNvPr id="1949" name="Picture 10" descr="Abercrombie women's shorts 44">
          <a:hlinkClick xmlns:r="http://schemas.openxmlformats.org/officeDocument/2006/relationships" r:id="rId734" tooltip="Abercrombie women's shorts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/>
        <a:srcRect/>
        <a:stretch>
          <a:fillRect/>
        </a:stretch>
      </xdr:blipFill>
      <xdr:spPr bwMode="auto">
        <a:xfrm>
          <a:off x="5667375" y="23511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257</xdr:row>
      <xdr:rowOff>0</xdr:rowOff>
    </xdr:from>
    <xdr:to>
      <xdr:col>10</xdr:col>
      <xdr:colOff>952500</xdr:colOff>
      <xdr:row>258</xdr:row>
      <xdr:rowOff>0</xdr:rowOff>
    </xdr:to>
    <xdr:pic>
      <xdr:nvPicPr>
        <xdr:cNvPr id="1950" name="Picture 11" descr="Abercrombie women's shorts 45">
          <a:hlinkClick xmlns:r="http://schemas.openxmlformats.org/officeDocument/2006/relationships" r:id="rId736" tooltip="Abercrombie women's shorts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/>
        <a:srcRect/>
        <a:stretch>
          <a:fillRect/>
        </a:stretch>
      </xdr:blipFill>
      <xdr:spPr bwMode="auto">
        <a:xfrm>
          <a:off x="5667375" y="23606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258</xdr:row>
      <xdr:rowOff>0</xdr:rowOff>
    </xdr:from>
    <xdr:to>
      <xdr:col>10</xdr:col>
      <xdr:colOff>952500</xdr:colOff>
      <xdr:row>259</xdr:row>
      <xdr:rowOff>0</xdr:rowOff>
    </xdr:to>
    <xdr:pic>
      <xdr:nvPicPr>
        <xdr:cNvPr id="1951" name="Picture 12" descr="Abercrombie women's shorts 46">
          <a:hlinkClick xmlns:r="http://schemas.openxmlformats.org/officeDocument/2006/relationships" r:id="rId738" tooltip="Abercrombie women's shorts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/>
        <a:srcRect/>
        <a:stretch>
          <a:fillRect/>
        </a:stretch>
      </xdr:blipFill>
      <xdr:spPr bwMode="auto">
        <a:xfrm>
          <a:off x="5667375" y="23702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309</xdr:row>
      <xdr:rowOff>0</xdr:rowOff>
    </xdr:from>
    <xdr:to>
      <xdr:col>10</xdr:col>
      <xdr:colOff>952500</xdr:colOff>
      <xdr:row>309</xdr:row>
      <xdr:rowOff>952500</xdr:rowOff>
    </xdr:to>
    <xdr:pic>
      <xdr:nvPicPr>
        <xdr:cNvPr id="1952" name="Picture 13" descr="Men's hoodie 54">
          <a:hlinkClick xmlns:r="http://schemas.openxmlformats.org/officeDocument/2006/relationships" r:id="rId740" tooltip="Men's hoodie 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/>
        <a:srcRect/>
        <a:stretch>
          <a:fillRect/>
        </a:stretch>
      </xdr:blipFill>
      <xdr:spPr bwMode="auto">
        <a:xfrm>
          <a:off x="5667375" y="284178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309</xdr:row>
      <xdr:rowOff>0</xdr:rowOff>
    </xdr:from>
    <xdr:to>
      <xdr:col>11</xdr:col>
      <xdr:colOff>952500</xdr:colOff>
      <xdr:row>309</xdr:row>
      <xdr:rowOff>952500</xdr:rowOff>
    </xdr:to>
    <xdr:pic>
      <xdr:nvPicPr>
        <xdr:cNvPr id="1953" name="Picture 14" descr="Men's hoodie 54a">
          <a:hlinkClick xmlns:r="http://schemas.openxmlformats.org/officeDocument/2006/relationships" r:id="rId742" tooltip="Men's hoodie 54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/>
        <a:srcRect/>
        <a:stretch>
          <a:fillRect/>
        </a:stretch>
      </xdr:blipFill>
      <xdr:spPr bwMode="auto">
        <a:xfrm>
          <a:off x="6667500" y="284178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310</xdr:row>
      <xdr:rowOff>0</xdr:rowOff>
    </xdr:from>
    <xdr:to>
      <xdr:col>10</xdr:col>
      <xdr:colOff>952500</xdr:colOff>
      <xdr:row>310</xdr:row>
      <xdr:rowOff>952500</xdr:rowOff>
    </xdr:to>
    <xdr:pic>
      <xdr:nvPicPr>
        <xdr:cNvPr id="1954" name="Picture 15" descr="Men's hoodie 55">
          <a:hlinkClick xmlns:r="http://schemas.openxmlformats.org/officeDocument/2006/relationships" r:id="rId744" tooltip="Men's hoodie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/>
        <a:srcRect/>
        <a:stretch>
          <a:fillRect/>
        </a:stretch>
      </xdr:blipFill>
      <xdr:spPr bwMode="auto">
        <a:xfrm>
          <a:off x="5667375" y="28515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310</xdr:row>
      <xdr:rowOff>0</xdr:rowOff>
    </xdr:from>
    <xdr:to>
      <xdr:col>11</xdr:col>
      <xdr:colOff>952500</xdr:colOff>
      <xdr:row>310</xdr:row>
      <xdr:rowOff>952500</xdr:rowOff>
    </xdr:to>
    <xdr:pic>
      <xdr:nvPicPr>
        <xdr:cNvPr id="1955" name="Picture 16" descr="Men's hoodie 55a">
          <a:hlinkClick xmlns:r="http://schemas.openxmlformats.org/officeDocument/2006/relationships" r:id="rId746" tooltip="Men's hoodie 55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/>
        <a:srcRect/>
        <a:stretch>
          <a:fillRect/>
        </a:stretch>
      </xdr:blipFill>
      <xdr:spPr bwMode="auto">
        <a:xfrm>
          <a:off x="6667500" y="285159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328</xdr:row>
      <xdr:rowOff>0</xdr:rowOff>
    </xdr:from>
    <xdr:to>
      <xdr:col>10</xdr:col>
      <xdr:colOff>952500</xdr:colOff>
      <xdr:row>328</xdr:row>
      <xdr:rowOff>952500</xdr:rowOff>
    </xdr:to>
    <xdr:pic>
      <xdr:nvPicPr>
        <xdr:cNvPr id="1957" name="Picture 19" descr="Abercrombie Men's shirts 23">
          <a:hlinkClick xmlns:r="http://schemas.openxmlformats.org/officeDocument/2006/relationships" r:id="rId748" tooltip="Abercrombie Men's shirts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/>
        <a:srcRect/>
        <a:stretch>
          <a:fillRect/>
        </a:stretch>
      </xdr:blipFill>
      <xdr:spPr bwMode="auto">
        <a:xfrm>
          <a:off x="5667375" y="302847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429</xdr:row>
      <xdr:rowOff>0</xdr:rowOff>
    </xdr:from>
    <xdr:to>
      <xdr:col>10</xdr:col>
      <xdr:colOff>952500</xdr:colOff>
      <xdr:row>430</xdr:row>
      <xdr:rowOff>38101</xdr:rowOff>
    </xdr:to>
    <xdr:pic>
      <xdr:nvPicPr>
        <xdr:cNvPr id="1959" name="Picture 24" descr="Abercrombie Men's Sweatpants 31">
          <a:hlinkClick xmlns:r="http://schemas.openxmlformats.org/officeDocument/2006/relationships" r:id="rId750" tooltip="Abercrombie Men's Sweatpants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/>
        <a:srcRect/>
        <a:stretch>
          <a:fillRect/>
        </a:stretch>
      </xdr:blipFill>
      <xdr:spPr bwMode="auto">
        <a:xfrm>
          <a:off x="5667375" y="39748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429</xdr:row>
      <xdr:rowOff>0</xdr:rowOff>
    </xdr:from>
    <xdr:to>
      <xdr:col>11</xdr:col>
      <xdr:colOff>952500</xdr:colOff>
      <xdr:row>430</xdr:row>
      <xdr:rowOff>38101</xdr:rowOff>
    </xdr:to>
    <xdr:pic>
      <xdr:nvPicPr>
        <xdr:cNvPr id="1960" name="Picture 25" descr="Abercrombie Men's Sweatpants 31a">
          <a:hlinkClick xmlns:r="http://schemas.openxmlformats.org/officeDocument/2006/relationships" r:id="rId752" tooltip="Abercrombie Men's Sweatpants 31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/>
        <a:srcRect/>
        <a:stretch>
          <a:fillRect/>
        </a:stretch>
      </xdr:blipFill>
      <xdr:spPr bwMode="auto">
        <a:xfrm>
          <a:off x="6667500" y="39748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380</xdr:row>
      <xdr:rowOff>0</xdr:rowOff>
    </xdr:from>
    <xdr:to>
      <xdr:col>10</xdr:col>
      <xdr:colOff>952500</xdr:colOff>
      <xdr:row>381</xdr:row>
      <xdr:rowOff>0</xdr:rowOff>
    </xdr:to>
    <xdr:pic>
      <xdr:nvPicPr>
        <xdr:cNvPr id="1961" name="Picture 28" descr="Men's T-Shirt 1550">
          <a:hlinkClick xmlns:r="http://schemas.openxmlformats.org/officeDocument/2006/relationships" r:id="rId754" tooltip="Men's T-Shirt 1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/>
        <a:srcRect/>
        <a:stretch>
          <a:fillRect/>
        </a:stretch>
      </xdr:blipFill>
      <xdr:spPr bwMode="auto">
        <a:xfrm>
          <a:off x="5667375" y="35485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412</xdr:row>
      <xdr:rowOff>0</xdr:rowOff>
    </xdr:from>
    <xdr:to>
      <xdr:col>10</xdr:col>
      <xdr:colOff>952500</xdr:colOff>
      <xdr:row>413</xdr:row>
      <xdr:rowOff>9524</xdr:rowOff>
    </xdr:to>
    <xdr:pic>
      <xdr:nvPicPr>
        <xdr:cNvPr id="1962" name="Picture 1" descr="Men sweater 219">
          <a:hlinkClick xmlns:r="http://schemas.openxmlformats.org/officeDocument/2006/relationships" r:id="rId756" tooltip="Men sweater 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/>
        <a:srcRect/>
        <a:stretch>
          <a:fillRect/>
        </a:stretch>
      </xdr:blipFill>
      <xdr:spPr bwMode="auto">
        <a:xfrm>
          <a:off x="5667375" y="38280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154</xdr:row>
      <xdr:rowOff>0</xdr:rowOff>
    </xdr:from>
    <xdr:to>
      <xdr:col>10</xdr:col>
      <xdr:colOff>952500</xdr:colOff>
      <xdr:row>155</xdr:row>
      <xdr:rowOff>19050</xdr:rowOff>
    </xdr:to>
    <xdr:pic>
      <xdr:nvPicPr>
        <xdr:cNvPr id="1963" name="Picture 1" descr="Woman's T-Shirt 1640">
          <a:hlinkClick xmlns:r="http://schemas.openxmlformats.org/officeDocument/2006/relationships" r:id="rId758" tooltip="Woman's T-Shirt 1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/>
        <a:srcRect/>
        <a:stretch>
          <a:fillRect/>
        </a:stretch>
      </xdr:blipFill>
      <xdr:spPr bwMode="auto">
        <a:xfrm>
          <a:off x="5667375" y="1414748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329</xdr:row>
      <xdr:rowOff>0</xdr:rowOff>
    </xdr:from>
    <xdr:to>
      <xdr:col>10</xdr:col>
      <xdr:colOff>952500</xdr:colOff>
      <xdr:row>329</xdr:row>
      <xdr:rowOff>952500</xdr:rowOff>
    </xdr:to>
    <xdr:pic>
      <xdr:nvPicPr>
        <xdr:cNvPr id="1964" name="Picture 2" descr="Abercrombie Men's shirts 24">
          <a:hlinkClick xmlns:r="http://schemas.openxmlformats.org/officeDocument/2006/relationships" r:id="rId760" tooltip="Abercrombie Men's shirts 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/>
        <a:srcRect/>
        <a:stretch>
          <a:fillRect/>
        </a:stretch>
      </xdr:blipFill>
      <xdr:spPr bwMode="auto">
        <a:xfrm>
          <a:off x="5667375" y="303828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358</xdr:row>
      <xdr:rowOff>0</xdr:rowOff>
    </xdr:from>
    <xdr:to>
      <xdr:col>10</xdr:col>
      <xdr:colOff>952500</xdr:colOff>
      <xdr:row>359</xdr:row>
      <xdr:rowOff>0</xdr:rowOff>
    </xdr:to>
    <xdr:pic>
      <xdr:nvPicPr>
        <xdr:cNvPr id="1965" name="Picture 3" descr="Men's T-Shirt 1524">
          <a:hlinkClick xmlns:r="http://schemas.openxmlformats.org/officeDocument/2006/relationships" r:id="rId762" tooltip="Men's T-Shirt 1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/>
        <a:srcRect/>
        <a:stretch>
          <a:fillRect/>
        </a:stretch>
      </xdr:blipFill>
      <xdr:spPr bwMode="auto">
        <a:xfrm>
          <a:off x="5667375" y="33389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430</xdr:row>
      <xdr:rowOff>0</xdr:rowOff>
    </xdr:from>
    <xdr:to>
      <xdr:col>10</xdr:col>
      <xdr:colOff>952500</xdr:colOff>
      <xdr:row>431</xdr:row>
      <xdr:rowOff>38100</xdr:rowOff>
    </xdr:to>
    <xdr:pic>
      <xdr:nvPicPr>
        <xdr:cNvPr id="1966" name="Picture 5" descr="Abercrombie Men's Sweatpants 32">
          <a:hlinkClick xmlns:r="http://schemas.openxmlformats.org/officeDocument/2006/relationships" r:id="rId764" tooltip="Abercrombie Men's Sweatpants 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/>
        <a:srcRect/>
        <a:stretch>
          <a:fillRect/>
        </a:stretch>
      </xdr:blipFill>
      <xdr:spPr bwMode="auto">
        <a:xfrm>
          <a:off x="5667375" y="398402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368</xdr:row>
      <xdr:rowOff>0</xdr:rowOff>
    </xdr:from>
    <xdr:to>
      <xdr:col>11</xdr:col>
      <xdr:colOff>952500</xdr:colOff>
      <xdr:row>369</xdr:row>
      <xdr:rowOff>0</xdr:rowOff>
    </xdr:to>
    <xdr:pic>
      <xdr:nvPicPr>
        <xdr:cNvPr id="1967" name="Picture 32" descr="Men's T-Shirt 1536">
          <a:hlinkClick xmlns:r="http://schemas.openxmlformats.org/officeDocument/2006/relationships" r:id="rId766" tooltip="Men's T-Shirt 1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/>
        <a:srcRect/>
        <a:stretch>
          <a:fillRect/>
        </a:stretch>
      </xdr:blipFill>
      <xdr:spPr bwMode="auto">
        <a:xfrm>
          <a:off x="6667500" y="34342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368</xdr:row>
      <xdr:rowOff>0</xdr:rowOff>
    </xdr:from>
    <xdr:to>
      <xdr:col>10</xdr:col>
      <xdr:colOff>952500</xdr:colOff>
      <xdr:row>369</xdr:row>
      <xdr:rowOff>0</xdr:rowOff>
    </xdr:to>
    <xdr:pic>
      <xdr:nvPicPr>
        <xdr:cNvPr id="1968" name="Picture 1" descr="Men's T-Shirt 1536">
          <a:hlinkClick xmlns:r="http://schemas.openxmlformats.org/officeDocument/2006/relationships" r:id="rId768" tooltip="Men's T-Shirt 1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/>
        <a:srcRect/>
        <a:stretch>
          <a:fillRect/>
        </a:stretch>
      </xdr:blipFill>
      <xdr:spPr bwMode="auto">
        <a:xfrm>
          <a:off x="5667375" y="34342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90</xdr:row>
      <xdr:rowOff>0</xdr:rowOff>
    </xdr:from>
    <xdr:to>
      <xdr:col>10</xdr:col>
      <xdr:colOff>952500</xdr:colOff>
      <xdr:row>91</xdr:row>
      <xdr:rowOff>0</xdr:rowOff>
    </xdr:to>
    <xdr:pic>
      <xdr:nvPicPr>
        <xdr:cNvPr id="1969" name="Picture 1" descr="Women's polo 100">
          <a:hlinkClick xmlns:r="http://schemas.openxmlformats.org/officeDocument/2006/relationships" r:id="rId770" tooltip="Women's polo 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/>
        <a:srcRect/>
        <a:stretch>
          <a:fillRect/>
        </a:stretch>
      </xdr:blipFill>
      <xdr:spPr bwMode="auto">
        <a:xfrm>
          <a:off x="5667375" y="81162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91</xdr:row>
      <xdr:rowOff>0</xdr:rowOff>
    </xdr:from>
    <xdr:to>
      <xdr:col>10</xdr:col>
      <xdr:colOff>952500</xdr:colOff>
      <xdr:row>92</xdr:row>
      <xdr:rowOff>38100</xdr:rowOff>
    </xdr:to>
    <xdr:pic>
      <xdr:nvPicPr>
        <xdr:cNvPr id="1970" name="Picture 2" descr="Women's polo 101">
          <a:hlinkClick xmlns:r="http://schemas.openxmlformats.org/officeDocument/2006/relationships" r:id="rId772" tooltip="Women's polo 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/>
        <a:srcRect/>
        <a:stretch>
          <a:fillRect/>
        </a:stretch>
      </xdr:blipFill>
      <xdr:spPr bwMode="auto">
        <a:xfrm>
          <a:off x="5667375" y="821150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92</xdr:row>
      <xdr:rowOff>0</xdr:rowOff>
    </xdr:from>
    <xdr:to>
      <xdr:col>10</xdr:col>
      <xdr:colOff>952500</xdr:colOff>
      <xdr:row>93</xdr:row>
      <xdr:rowOff>19050</xdr:rowOff>
    </xdr:to>
    <xdr:pic>
      <xdr:nvPicPr>
        <xdr:cNvPr id="1971" name="Picture 3" descr="Women's polo 102">
          <a:hlinkClick xmlns:r="http://schemas.openxmlformats.org/officeDocument/2006/relationships" r:id="rId774" tooltip="Women's polo 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/>
        <a:srcRect/>
        <a:stretch>
          <a:fillRect/>
        </a:stretch>
      </xdr:blipFill>
      <xdr:spPr bwMode="auto">
        <a:xfrm>
          <a:off x="5667375" y="830389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93</xdr:row>
      <xdr:rowOff>0</xdr:rowOff>
    </xdr:from>
    <xdr:to>
      <xdr:col>10</xdr:col>
      <xdr:colOff>952500</xdr:colOff>
      <xdr:row>94</xdr:row>
      <xdr:rowOff>0</xdr:rowOff>
    </xdr:to>
    <xdr:pic>
      <xdr:nvPicPr>
        <xdr:cNvPr id="1972" name="Picture 4" descr="Women's polo 103">
          <a:hlinkClick xmlns:r="http://schemas.openxmlformats.org/officeDocument/2006/relationships" r:id="rId776" tooltip="Women's polo 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/>
        <a:srcRect/>
        <a:stretch>
          <a:fillRect/>
        </a:stretch>
      </xdr:blipFill>
      <xdr:spPr bwMode="auto">
        <a:xfrm>
          <a:off x="5667375" y="83981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155</xdr:row>
      <xdr:rowOff>0</xdr:rowOff>
    </xdr:from>
    <xdr:to>
      <xdr:col>10</xdr:col>
      <xdr:colOff>952500</xdr:colOff>
      <xdr:row>156</xdr:row>
      <xdr:rowOff>19049</xdr:rowOff>
    </xdr:to>
    <xdr:pic>
      <xdr:nvPicPr>
        <xdr:cNvPr id="1973" name="Picture 5" descr="Woman's T-Shirt 1641">
          <a:hlinkClick xmlns:r="http://schemas.openxmlformats.org/officeDocument/2006/relationships" r:id="rId778" tooltip="Woman's T-Shirt 16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/>
        <a:srcRect/>
        <a:stretch>
          <a:fillRect/>
        </a:stretch>
      </xdr:blipFill>
      <xdr:spPr bwMode="auto">
        <a:xfrm>
          <a:off x="5667375" y="1424178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156</xdr:row>
      <xdr:rowOff>0</xdr:rowOff>
    </xdr:from>
    <xdr:to>
      <xdr:col>10</xdr:col>
      <xdr:colOff>952500</xdr:colOff>
      <xdr:row>157</xdr:row>
      <xdr:rowOff>19051</xdr:rowOff>
    </xdr:to>
    <xdr:pic>
      <xdr:nvPicPr>
        <xdr:cNvPr id="1974" name="Picture 6" descr="Woman's T-Shirt 1642">
          <a:hlinkClick xmlns:r="http://schemas.openxmlformats.org/officeDocument/2006/relationships" r:id="rId780" tooltip="Woman's T-Shirt 1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/>
        <a:srcRect/>
        <a:stretch>
          <a:fillRect/>
        </a:stretch>
      </xdr:blipFill>
      <xdr:spPr bwMode="auto">
        <a:xfrm>
          <a:off x="5667375" y="1433607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259</xdr:row>
      <xdr:rowOff>0</xdr:rowOff>
    </xdr:from>
    <xdr:to>
      <xdr:col>10</xdr:col>
      <xdr:colOff>952500</xdr:colOff>
      <xdr:row>260</xdr:row>
      <xdr:rowOff>0</xdr:rowOff>
    </xdr:to>
    <xdr:pic>
      <xdr:nvPicPr>
        <xdr:cNvPr id="1975" name="Picture 7" descr="AF women's shorts 50">
          <a:hlinkClick xmlns:r="http://schemas.openxmlformats.org/officeDocument/2006/relationships" r:id="rId782" tooltip="AF women's shorts 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/>
        <a:srcRect/>
        <a:stretch>
          <a:fillRect/>
        </a:stretch>
      </xdr:blipFill>
      <xdr:spPr bwMode="auto">
        <a:xfrm>
          <a:off x="5667375" y="23797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260</xdr:row>
      <xdr:rowOff>0</xdr:rowOff>
    </xdr:from>
    <xdr:to>
      <xdr:col>10</xdr:col>
      <xdr:colOff>952500</xdr:colOff>
      <xdr:row>261</xdr:row>
      <xdr:rowOff>0</xdr:rowOff>
    </xdr:to>
    <xdr:pic>
      <xdr:nvPicPr>
        <xdr:cNvPr id="1976" name="Picture 8" descr="AF women's shorts 51">
          <a:hlinkClick xmlns:r="http://schemas.openxmlformats.org/officeDocument/2006/relationships" r:id="rId784" tooltip="AF women's shorts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/>
        <a:srcRect/>
        <a:stretch>
          <a:fillRect/>
        </a:stretch>
      </xdr:blipFill>
      <xdr:spPr bwMode="auto">
        <a:xfrm>
          <a:off x="5667375" y="23892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261</xdr:row>
      <xdr:rowOff>0</xdr:rowOff>
    </xdr:from>
    <xdr:to>
      <xdr:col>10</xdr:col>
      <xdr:colOff>952500</xdr:colOff>
      <xdr:row>262</xdr:row>
      <xdr:rowOff>0</xdr:rowOff>
    </xdr:to>
    <xdr:pic>
      <xdr:nvPicPr>
        <xdr:cNvPr id="1977" name="Picture 9" descr="AF women's shorts 52">
          <a:hlinkClick xmlns:r="http://schemas.openxmlformats.org/officeDocument/2006/relationships" r:id="rId786" tooltip="AF women's shorts 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/>
        <a:srcRect/>
        <a:stretch>
          <a:fillRect/>
        </a:stretch>
      </xdr:blipFill>
      <xdr:spPr bwMode="auto">
        <a:xfrm>
          <a:off x="5667375" y="23987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262</xdr:row>
      <xdr:rowOff>0</xdr:rowOff>
    </xdr:from>
    <xdr:to>
      <xdr:col>10</xdr:col>
      <xdr:colOff>952500</xdr:colOff>
      <xdr:row>263</xdr:row>
      <xdr:rowOff>0</xdr:rowOff>
    </xdr:to>
    <xdr:pic>
      <xdr:nvPicPr>
        <xdr:cNvPr id="1978" name="Picture 10" descr="AF women's shorts 53">
          <a:hlinkClick xmlns:r="http://schemas.openxmlformats.org/officeDocument/2006/relationships" r:id="rId788" tooltip="AF women's shorts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/>
        <a:srcRect/>
        <a:stretch>
          <a:fillRect/>
        </a:stretch>
      </xdr:blipFill>
      <xdr:spPr bwMode="auto">
        <a:xfrm>
          <a:off x="5667375" y="24083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263</xdr:row>
      <xdr:rowOff>0</xdr:rowOff>
    </xdr:from>
    <xdr:to>
      <xdr:col>10</xdr:col>
      <xdr:colOff>952500</xdr:colOff>
      <xdr:row>264</xdr:row>
      <xdr:rowOff>0</xdr:rowOff>
    </xdr:to>
    <xdr:pic>
      <xdr:nvPicPr>
        <xdr:cNvPr id="1979" name="Picture 11" descr="AF women's shorts 54">
          <a:hlinkClick xmlns:r="http://schemas.openxmlformats.org/officeDocument/2006/relationships" r:id="rId790" tooltip="AF women's shorts 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/>
        <a:srcRect/>
        <a:stretch>
          <a:fillRect/>
        </a:stretch>
      </xdr:blipFill>
      <xdr:spPr bwMode="auto">
        <a:xfrm>
          <a:off x="5667375" y="24178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264</xdr:row>
      <xdr:rowOff>0</xdr:rowOff>
    </xdr:from>
    <xdr:to>
      <xdr:col>10</xdr:col>
      <xdr:colOff>952500</xdr:colOff>
      <xdr:row>265</xdr:row>
      <xdr:rowOff>0</xdr:rowOff>
    </xdr:to>
    <xdr:pic>
      <xdr:nvPicPr>
        <xdr:cNvPr id="1980" name="Picture 12" descr="AF women's shorts 55">
          <a:hlinkClick xmlns:r="http://schemas.openxmlformats.org/officeDocument/2006/relationships" r:id="rId792" tooltip="AF women's shorts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/>
        <a:srcRect/>
        <a:stretch>
          <a:fillRect/>
        </a:stretch>
      </xdr:blipFill>
      <xdr:spPr bwMode="auto">
        <a:xfrm>
          <a:off x="5667375" y="24273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265</xdr:row>
      <xdr:rowOff>0</xdr:rowOff>
    </xdr:from>
    <xdr:to>
      <xdr:col>10</xdr:col>
      <xdr:colOff>952500</xdr:colOff>
      <xdr:row>266</xdr:row>
      <xdr:rowOff>0</xdr:rowOff>
    </xdr:to>
    <xdr:pic>
      <xdr:nvPicPr>
        <xdr:cNvPr id="1981" name="Picture 13" descr="AF women's shorts 56">
          <a:hlinkClick xmlns:r="http://schemas.openxmlformats.org/officeDocument/2006/relationships" r:id="rId794" tooltip="AF women's shorts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/>
        <a:srcRect/>
        <a:stretch>
          <a:fillRect/>
        </a:stretch>
      </xdr:blipFill>
      <xdr:spPr bwMode="auto">
        <a:xfrm>
          <a:off x="5667375" y="24368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266</xdr:row>
      <xdr:rowOff>0</xdr:rowOff>
    </xdr:from>
    <xdr:to>
      <xdr:col>10</xdr:col>
      <xdr:colOff>952500</xdr:colOff>
      <xdr:row>267</xdr:row>
      <xdr:rowOff>0</xdr:rowOff>
    </xdr:to>
    <xdr:pic>
      <xdr:nvPicPr>
        <xdr:cNvPr id="1982" name="Picture 14" descr="AF women's shorts 57">
          <a:hlinkClick xmlns:r="http://schemas.openxmlformats.org/officeDocument/2006/relationships" r:id="rId796" tooltip="AF women's shorts 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/>
        <a:srcRect/>
        <a:stretch>
          <a:fillRect/>
        </a:stretch>
      </xdr:blipFill>
      <xdr:spPr bwMode="auto">
        <a:xfrm>
          <a:off x="5667375" y="244640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313</xdr:row>
      <xdr:rowOff>0</xdr:rowOff>
    </xdr:from>
    <xdr:to>
      <xdr:col>10</xdr:col>
      <xdr:colOff>952500</xdr:colOff>
      <xdr:row>314</xdr:row>
      <xdr:rowOff>0</xdr:rowOff>
    </xdr:to>
    <xdr:pic>
      <xdr:nvPicPr>
        <xdr:cNvPr id="1983" name="Picture 15" descr="Abercrombie Men's Polo 31">
          <a:hlinkClick xmlns:r="http://schemas.openxmlformats.org/officeDocument/2006/relationships" r:id="rId798" tooltip="Abercrombie Men's Polo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/>
        <a:srcRect/>
        <a:stretch>
          <a:fillRect/>
        </a:stretch>
      </xdr:blipFill>
      <xdr:spPr bwMode="auto">
        <a:xfrm>
          <a:off x="5667375" y="28833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313</xdr:row>
      <xdr:rowOff>0</xdr:rowOff>
    </xdr:from>
    <xdr:to>
      <xdr:col>11</xdr:col>
      <xdr:colOff>952500</xdr:colOff>
      <xdr:row>314</xdr:row>
      <xdr:rowOff>0</xdr:rowOff>
    </xdr:to>
    <xdr:pic>
      <xdr:nvPicPr>
        <xdr:cNvPr id="1984" name="Picture 16" descr="Abercrombie Men's Polo 31a">
          <a:hlinkClick xmlns:r="http://schemas.openxmlformats.org/officeDocument/2006/relationships" r:id="rId800" tooltip="Abercrombie Men's Polo 31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/>
        <a:srcRect/>
        <a:stretch>
          <a:fillRect/>
        </a:stretch>
      </xdr:blipFill>
      <xdr:spPr bwMode="auto">
        <a:xfrm>
          <a:off x="6667500" y="28833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314</xdr:row>
      <xdr:rowOff>0</xdr:rowOff>
    </xdr:from>
    <xdr:to>
      <xdr:col>10</xdr:col>
      <xdr:colOff>952500</xdr:colOff>
      <xdr:row>315</xdr:row>
      <xdr:rowOff>0</xdr:rowOff>
    </xdr:to>
    <xdr:pic>
      <xdr:nvPicPr>
        <xdr:cNvPr id="1985" name="Picture 17" descr="Abercrombie Men's Polo 32">
          <a:hlinkClick xmlns:r="http://schemas.openxmlformats.org/officeDocument/2006/relationships" r:id="rId802" tooltip="Abercrombie Men's Polo 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/>
        <a:srcRect/>
        <a:stretch>
          <a:fillRect/>
        </a:stretch>
      </xdr:blipFill>
      <xdr:spPr bwMode="auto">
        <a:xfrm>
          <a:off x="5667375" y="28928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314</xdr:row>
      <xdr:rowOff>0</xdr:rowOff>
    </xdr:from>
    <xdr:to>
      <xdr:col>11</xdr:col>
      <xdr:colOff>952500</xdr:colOff>
      <xdr:row>315</xdr:row>
      <xdr:rowOff>0</xdr:rowOff>
    </xdr:to>
    <xdr:pic>
      <xdr:nvPicPr>
        <xdr:cNvPr id="1986" name="Picture 18" descr="Abercrombie Men's Polo 32a">
          <a:hlinkClick xmlns:r="http://schemas.openxmlformats.org/officeDocument/2006/relationships" r:id="rId804" tooltip="Abercrombie Men's Polo 32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/>
        <a:srcRect/>
        <a:stretch>
          <a:fillRect/>
        </a:stretch>
      </xdr:blipFill>
      <xdr:spPr bwMode="auto">
        <a:xfrm>
          <a:off x="6667500" y="28928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315</xdr:row>
      <xdr:rowOff>0</xdr:rowOff>
    </xdr:from>
    <xdr:to>
      <xdr:col>10</xdr:col>
      <xdr:colOff>952500</xdr:colOff>
      <xdr:row>316</xdr:row>
      <xdr:rowOff>0</xdr:rowOff>
    </xdr:to>
    <xdr:pic>
      <xdr:nvPicPr>
        <xdr:cNvPr id="1987" name="Picture 19" descr="Abercrombie Men's Polo 33">
          <a:hlinkClick xmlns:r="http://schemas.openxmlformats.org/officeDocument/2006/relationships" r:id="rId806" tooltip="Abercrombie Men's Polo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/>
        <a:srcRect/>
        <a:stretch>
          <a:fillRect/>
        </a:stretch>
      </xdr:blipFill>
      <xdr:spPr bwMode="auto">
        <a:xfrm>
          <a:off x="5667375" y="29023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315</xdr:row>
      <xdr:rowOff>0</xdr:rowOff>
    </xdr:from>
    <xdr:to>
      <xdr:col>11</xdr:col>
      <xdr:colOff>952500</xdr:colOff>
      <xdr:row>316</xdr:row>
      <xdr:rowOff>0</xdr:rowOff>
    </xdr:to>
    <xdr:pic>
      <xdr:nvPicPr>
        <xdr:cNvPr id="1988" name="Picture 20" descr="Abercrombie Men's Polo 33a">
          <a:hlinkClick xmlns:r="http://schemas.openxmlformats.org/officeDocument/2006/relationships" r:id="rId808" tooltip="Abercrombie Men's Polo 33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/>
        <a:srcRect/>
        <a:stretch>
          <a:fillRect/>
        </a:stretch>
      </xdr:blipFill>
      <xdr:spPr bwMode="auto">
        <a:xfrm>
          <a:off x="6667500" y="29023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316</xdr:row>
      <xdr:rowOff>0</xdr:rowOff>
    </xdr:from>
    <xdr:to>
      <xdr:col>10</xdr:col>
      <xdr:colOff>952500</xdr:colOff>
      <xdr:row>317</xdr:row>
      <xdr:rowOff>0</xdr:rowOff>
    </xdr:to>
    <xdr:pic>
      <xdr:nvPicPr>
        <xdr:cNvPr id="1989" name="Picture 21" descr="Abercrombie Men's Polo 34">
          <a:hlinkClick xmlns:r="http://schemas.openxmlformats.org/officeDocument/2006/relationships" r:id="rId810" tooltip="Abercrombie Men's Polo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/>
        <a:srcRect/>
        <a:stretch>
          <a:fillRect/>
        </a:stretch>
      </xdr:blipFill>
      <xdr:spPr bwMode="auto">
        <a:xfrm>
          <a:off x="5667375" y="291188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316</xdr:row>
      <xdr:rowOff>0</xdr:rowOff>
    </xdr:from>
    <xdr:to>
      <xdr:col>11</xdr:col>
      <xdr:colOff>952500</xdr:colOff>
      <xdr:row>317</xdr:row>
      <xdr:rowOff>0</xdr:rowOff>
    </xdr:to>
    <xdr:pic>
      <xdr:nvPicPr>
        <xdr:cNvPr id="1990" name="Picture 22" descr="Abercrombie Men's Polo 34a">
          <a:hlinkClick xmlns:r="http://schemas.openxmlformats.org/officeDocument/2006/relationships" r:id="rId812" tooltip="Abercrombie Men's Polo 34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/>
        <a:srcRect/>
        <a:stretch>
          <a:fillRect/>
        </a:stretch>
      </xdr:blipFill>
      <xdr:spPr bwMode="auto">
        <a:xfrm>
          <a:off x="6667500" y="291188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317</xdr:row>
      <xdr:rowOff>0</xdr:rowOff>
    </xdr:from>
    <xdr:to>
      <xdr:col>10</xdr:col>
      <xdr:colOff>952500</xdr:colOff>
      <xdr:row>318</xdr:row>
      <xdr:rowOff>0</xdr:rowOff>
    </xdr:to>
    <xdr:pic>
      <xdr:nvPicPr>
        <xdr:cNvPr id="1991" name="Picture 23" descr="Abercrombie Men's Polo 35">
          <a:hlinkClick xmlns:r="http://schemas.openxmlformats.org/officeDocument/2006/relationships" r:id="rId814" tooltip="Abercrombie Men's Polo 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/>
        <a:srcRect/>
        <a:stretch>
          <a:fillRect/>
        </a:stretch>
      </xdr:blipFill>
      <xdr:spPr bwMode="auto">
        <a:xfrm>
          <a:off x="5667375" y="29214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317</xdr:row>
      <xdr:rowOff>0</xdr:rowOff>
    </xdr:from>
    <xdr:to>
      <xdr:col>11</xdr:col>
      <xdr:colOff>952500</xdr:colOff>
      <xdr:row>318</xdr:row>
      <xdr:rowOff>0</xdr:rowOff>
    </xdr:to>
    <xdr:pic>
      <xdr:nvPicPr>
        <xdr:cNvPr id="1992" name="Picture 24" descr="Abercrombie Men's Polo 35a">
          <a:hlinkClick xmlns:r="http://schemas.openxmlformats.org/officeDocument/2006/relationships" r:id="rId816" tooltip="Abercrombie Men's Polo 35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/>
        <a:srcRect/>
        <a:stretch>
          <a:fillRect/>
        </a:stretch>
      </xdr:blipFill>
      <xdr:spPr bwMode="auto">
        <a:xfrm>
          <a:off x="6667500" y="29214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318</xdr:row>
      <xdr:rowOff>0</xdr:rowOff>
    </xdr:from>
    <xdr:to>
      <xdr:col>10</xdr:col>
      <xdr:colOff>952500</xdr:colOff>
      <xdr:row>319</xdr:row>
      <xdr:rowOff>0</xdr:rowOff>
    </xdr:to>
    <xdr:pic>
      <xdr:nvPicPr>
        <xdr:cNvPr id="1993" name="Picture 25" descr="Abercrombie Men's Polo 36">
          <a:hlinkClick xmlns:r="http://schemas.openxmlformats.org/officeDocument/2006/relationships" r:id="rId818" tooltip="Abercrombie Men's Polo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/>
        <a:srcRect/>
        <a:stretch>
          <a:fillRect/>
        </a:stretch>
      </xdr:blipFill>
      <xdr:spPr bwMode="auto">
        <a:xfrm>
          <a:off x="5667375" y="29309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318</xdr:row>
      <xdr:rowOff>0</xdr:rowOff>
    </xdr:from>
    <xdr:to>
      <xdr:col>11</xdr:col>
      <xdr:colOff>952500</xdr:colOff>
      <xdr:row>319</xdr:row>
      <xdr:rowOff>0</xdr:rowOff>
    </xdr:to>
    <xdr:pic>
      <xdr:nvPicPr>
        <xdr:cNvPr id="1994" name="Picture 26" descr="Abercrombie Men's Polo 36a">
          <a:hlinkClick xmlns:r="http://schemas.openxmlformats.org/officeDocument/2006/relationships" r:id="rId820" tooltip="Abercrombie Men's Polo 36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/>
        <a:srcRect/>
        <a:stretch>
          <a:fillRect/>
        </a:stretch>
      </xdr:blipFill>
      <xdr:spPr bwMode="auto">
        <a:xfrm>
          <a:off x="6667500" y="29309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382</xdr:row>
      <xdr:rowOff>0</xdr:rowOff>
    </xdr:from>
    <xdr:to>
      <xdr:col>10</xdr:col>
      <xdr:colOff>952500</xdr:colOff>
      <xdr:row>383</xdr:row>
      <xdr:rowOff>0</xdr:rowOff>
    </xdr:to>
    <xdr:pic>
      <xdr:nvPicPr>
        <xdr:cNvPr id="1995" name="Picture 28" descr="Men's T-Shirt 1552">
          <a:hlinkClick xmlns:r="http://schemas.openxmlformats.org/officeDocument/2006/relationships" r:id="rId822" tooltip="Men's T-Shirt 1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/>
        <a:srcRect/>
        <a:stretch>
          <a:fillRect/>
        </a:stretch>
      </xdr:blipFill>
      <xdr:spPr bwMode="auto">
        <a:xfrm>
          <a:off x="5667375" y="35675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383</xdr:row>
      <xdr:rowOff>0</xdr:rowOff>
    </xdr:from>
    <xdr:to>
      <xdr:col>10</xdr:col>
      <xdr:colOff>952500</xdr:colOff>
      <xdr:row>384</xdr:row>
      <xdr:rowOff>0</xdr:rowOff>
    </xdr:to>
    <xdr:pic>
      <xdr:nvPicPr>
        <xdr:cNvPr id="1996" name="Picture 29" descr="Men's T-Shirt 1553">
          <a:hlinkClick xmlns:r="http://schemas.openxmlformats.org/officeDocument/2006/relationships" r:id="rId824" tooltip="Men's T-Shirt 1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/>
        <a:srcRect/>
        <a:stretch>
          <a:fillRect/>
        </a:stretch>
      </xdr:blipFill>
      <xdr:spPr bwMode="auto">
        <a:xfrm>
          <a:off x="5667375" y="35771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383</xdr:row>
      <xdr:rowOff>0</xdr:rowOff>
    </xdr:from>
    <xdr:to>
      <xdr:col>11</xdr:col>
      <xdr:colOff>952500</xdr:colOff>
      <xdr:row>384</xdr:row>
      <xdr:rowOff>0</xdr:rowOff>
    </xdr:to>
    <xdr:pic>
      <xdr:nvPicPr>
        <xdr:cNvPr id="1997" name="Picture 30" descr="Men's T-Shirt 1553a">
          <a:hlinkClick xmlns:r="http://schemas.openxmlformats.org/officeDocument/2006/relationships" r:id="rId826" tooltip="Men's T-Shirt 1553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/>
        <a:srcRect/>
        <a:stretch>
          <a:fillRect/>
        </a:stretch>
      </xdr:blipFill>
      <xdr:spPr bwMode="auto">
        <a:xfrm>
          <a:off x="6667500" y="35771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385</xdr:row>
      <xdr:rowOff>0</xdr:rowOff>
    </xdr:from>
    <xdr:to>
      <xdr:col>10</xdr:col>
      <xdr:colOff>952500</xdr:colOff>
      <xdr:row>386</xdr:row>
      <xdr:rowOff>0</xdr:rowOff>
    </xdr:to>
    <xdr:pic>
      <xdr:nvPicPr>
        <xdr:cNvPr id="1998" name="Picture 33" descr="Men's T-Shirt 1555">
          <a:hlinkClick xmlns:r="http://schemas.openxmlformats.org/officeDocument/2006/relationships" r:id="rId828" tooltip="Men's T-Shirt 1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/>
        <a:srcRect/>
        <a:stretch>
          <a:fillRect/>
        </a:stretch>
      </xdr:blipFill>
      <xdr:spPr bwMode="auto">
        <a:xfrm>
          <a:off x="5667375" y="35961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386</xdr:row>
      <xdr:rowOff>0</xdr:rowOff>
    </xdr:from>
    <xdr:to>
      <xdr:col>10</xdr:col>
      <xdr:colOff>952500</xdr:colOff>
      <xdr:row>387</xdr:row>
      <xdr:rowOff>0</xdr:rowOff>
    </xdr:to>
    <xdr:pic>
      <xdr:nvPicPr>
        <xdr:cNvPr id="1999" name="Picture 34" descr="Men's T-Shirt 1556">
          <a:hlinkClick xmlns:r="http://schemas.openxmlformats.org/officeDocument/2006/relationships" r:id="rId830" tooltip="Men's T-Shirt 1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/>
        <a:srcRect/>
        <a:stretch>
          <a:fillRect/>
        </a:stretch>
      </xdr:blipFill>
      <xdr:spPr bwMode="auto">
        <a:xfrm>
          <a:off x="5667375" y="36056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387</xdr:row>
      <xdr:rowOff>0</xdr:rowOff>
    </xdr:from>
    <xdr:to>
      <xdr:col>10</xdr:col>
      <xdr:colOff>952500</xdr:colOff>
      <xdr:row>388</xdr:row>
      <xdr:rowOff>0</xdr:rowOff>
    </xdr:to>
    <xdr:pic>
      <xdr:nvPicPr>
        <xdr:cNvPr id="2000" name="Picture 35" descr="Men's T-Shirt 1557">
          <a:hlinkClick xmlns:r="http://schemas.openxmlformats.org/officeDocument/2006/relationships" r:id="rId832" tooltip="Men's T-Shirt 1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/>
        <a:srcRect/>
        <a:stretch>
          <a:fillRect/>
        </a:stretch>
      </xdr:blipFill>
      <xdr:spPr bwMode="auto">
        <a:xfrm>
          <a:off x="5667375" y="36152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387</xdr:row>
      <xdr:rowOff>0</xdr:rowOff>
    </xdr:from>
    <xdr:to>
      <xdr:col>11</xdr:col>
      <xdr:colOff>952500</xdr:colOff>
      <xdr:row>388</xdr:row>
      <xdr:rowOff>0</xdr:rowOff>
    </xdr:to>
    <xdr:pic>
      <xdr:nvPicPr>
        <xdr:cNvPr id="2001" name="Picture 36" descr="Men's T-Shirt 1557a">
          <a:hlinkClick xmlns:r="http://schemas.openxmlformats.org/officeDocument/2006/relationships" r:id="rId834" tooltip="Men's T-Shirt 1557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/>
        <a:srcRect/>
        <a:stretch>
          <a:fillRect/>
        </a:stretch>
      </xdr:blipFill>
      <xdr:spPr bwMode="auto">
        <a:xfrm>
          <a:off x="6667500" y="36152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388</xdr:row>
      <xdr:rowOff>0</xdr:rowOff>
    </xdr:from>
    <xdr:to>
      <xdr:col>10</xdr:col>
      <xdr:colOff>952500</xdr:colOff>
      <xdr:row>389</xdr:row>
      <xdr:rowOff>0</xdr:rowOff>
    </xdr:to>
    <xdr:pic>
      <xdr:nvPicPr>
        <xdr:cNvPr id="2002" name="Picture 37" descr="Men's T-Shirt 1558">
          <a:hlinkClick xmlns:r="http://schemas.openxmlformats.org/officeDocument/2006/relationships" r:id="rId836" tooltip="Men's T-Shirt 1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/>
        <a:srcRect/>
        <a:stretch>
          <a:fillRect/>
        </a:stretch>
      </xdr:blipFill>
      <xdr:spPr bwMode="auto">
        <a:xfrm>
          <a:off x="5667375" y="36247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389</xdr:row>
      <xdr:rowOff>0</xdr:rowOff>
    </xdr:from>
    <xdr:to>
      <xdr:col>10</xdr:col>
      <xdr:colOff>952500</xdr:colOff>
      <xdr:row>390</xdr:row>
      <xdr:rowOff>0</xdr:rowOff>
    </xdr:to>
    <xdr:pic>
      <xdr:nvPicPr>
        <xdr:cNvPr id="2003" name="Picture 38" descr="Men's T-Shirt 1559a">
          <a:hlinkClick xmlns:r="http://schemas.openxmlformats.org/officeDocument/2006/relationships" r:id="rId838" tooltip="Men's T-Shirt 1559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/>
        <a:srcRect/>
        <a:stretch>
          <a:fillRect/>
        </a:stretch>
      </xdr:blipFill>
      <xdr:spPr bwMode="auto">
        <a:xfrm>
          <a:off x="5667375" y="36342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389</xdr:row>
      <xdr:rowOff>0</xdr:rowOff>
    </xdr:from>
    <xdr:to>
      <xdr:col>11</xdr:col>
      <xdr:colOff>952500</xdr:colOff>
      <xdr:row>390</xdr:row>
      <xdr:rowOff>0</xdr:rowOff>
    </xdr:to>
    <xdr:pic>
      <xdr:nvPicPr>
        <xdr:cNvPr id="2004" name="Picture 39" descr="Men's T-Shirt 1559">
          <a:hlinkClick xmlns:r="http://schemas.openxmlformats.org/officeDocument/2006/relationships" r:id="rId840" tooltip="Men's T-Shirt 1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/>
        <a:srcRect/>
        <a:stretch>
          <a:fillRect/>
        </a:stretch>
      </xdr:blipFill>
      <xdr:spPr bwMode="auto">
        <a:xfrm>
          <a:off x="6667500" y="36342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390</xdr:row>
      <xdr:rowOff>0</xdr:rowOff>
    </xdr:from>
    <xdr:to>
      <xdr:col>10</xdr:col>
      <xdr:colOff>952500</xdr:colOff>
      <xdr:row>391</xdr:row>
      <xdr:rowOff>0</xdr:rowOff>
    </xdr:to>
    <xdr:pic>
      <xdr:nvPicPr>
        <xdr:cNvPr id="2005" name="Picture 40" descr="Men's T-Shirt 1560">
          <a:hlinkClick xmlns:r="http://schemas.openxmlformats.org/officeDocument/2006/relationships" r:id="rId842" tooltip="Men's T-Shirt 1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/>
        <a:srcRect/>
        <a:stretch>
          <a:fillRect/>
        </a:stretch>
      </xdr:blipFill>
      <xdr:spPr bwMode="auto">
        <a:xfrm>
          <a:off x="5667375" y="36437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391</xdr:row>
      <xdr:rowOff>0</xdr:rowOff>
    </xdr:from>
    <xdr:to>
      <xdr:col>10</xdr:col>
      <xdr:colOff>952500</xdr:colOff>
      <xdr:row>392</xdr:row>
      <xdr:rowOff>0</xdr:rowOff>
    </xdr:to>
    <xdr:pic>
      <xdr:nvPicPr>
        <xdr:cNvPr id="2006" name="Picture 41" descr="Men's T-Shirt 1561">
          <a:hlinkClick xmlns:r="http://schemas.openxmlformats.org/officeDocument/2006/relationships" r:id="rId844" tooltip="Men's T-Shirt 1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/>
        <a:srcRect/>
        <a:stretch>
          <a:fillRect/>
        </a:stretch>
      </xdr:blipFill>
      <xdr:spPr bwMode="auto">
        <a:xfrm>
          <a:off x="5667375" y="36533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392</xdr:row>
      <xdr:rowOff>0</xdr:rowOff>
    </xdr:from>
    <xdr:to>
      <xdr:col>10</xdr:col>
      <xdr:colOff>952500</xdr:colOff>
      <xdr:row>393</xdr:row>
      <xdr:rowOff>0</xdr:rowOff>
    </xdr:to>
    <xdr:pic>
      <xdr:nvPicPr>
        <xdr:cNvPr id="2007" name="Picture 42" descr="Men's T-Shirt 1562">
          <a:hlinkClick xmlns:r="http://schemas.openxmlformats.org/officeDocument/2006/relationships" r:id="rId846" tooltip="Men's T-Shirt 1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/>
        <a:srcRect/>
        <a:stretch>
          <a:fillRect/>
        </a:stretch>
      </xdr:blipFill>
      <xdr:spPr bwMode="auto">
        <a:xfrm>
          <a:off x="5667375" y="36628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392</xdr:row>
      <xdr:rowOff>0</xdr:rowOff>
    </xdr:from>
    <xdr:to>
      <xdr:col>11</xdr:col>
      <xdr:colOff>952500</xdr:colOff>
      <xdr:row>393</xdr:row>
      <xdr:rowOff>0</xdr:rowOff>
    </xdr:to>
    <xdr:pic>
      <xdr:nvPicPr>
        <xdr:cNvPr id="2008" name="Picture 43" descr="Men's T-Shirt 1562a">
          <a:hlinkClick xmlns:r="http://schemas.openxmlformats.org/officeDocument/2006/relationships" r:id="rId848" tooltip="Men's T-Shirt 1562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/>
        <a:srcRect/>
        <a:stretch>
          <a:fillRect/>
        </a:stretch>
      </xdr:blipFill>
      <xdr:spPr bwMode="auto">
        <a:xfrm>
          <a:off x="6667500" y="36628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393</xdr:row>
      <xdr:rowOff>0</xdr:rowOff>
    </xdr:from>
    <xdr:to>
      <xdr:col>10</xdr:col>
      <xdr:colOff>952500</xdr:colOff>
      <xdr:row>394</xdr:row>
      <xdr:rowOff>0</xdr:rowOff>
    </xdr:to>
    <xdr:pic>
      <xdr:nvPicPr>
        <xdr:cNvPr id="2009" name="Picture 44" descr="Men's T-Shirt 1563">
          <a:hlinkClick xmlns:r="http://schemas.openxmlformats.org/officeDocument/2006/relationships" r:id="rId850" tooltip="Men's T-Shirt 15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/>
        <a:srcRect/>
        <a:stretch>
          <a:fillRect/>
        </a:stretch>
      </xdr:blipFill>
      <xdr:spPr bwMode="auto">
        <a:xfrm>
          <a:off x="5667375" y="36723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393</xdr:row>
      <xdr:rowOff>0</xdr:rowOff>
    </xdr:from>
    <xdr:to>
      <xdr:col>11</xdr:col>
      <xdr:colOff>952500</xdr:colOff>
      <xdr:row>394</xdr:row>
      <xdr:rowOff>0</xdr:rowOff>
    </xdr:to>
    <xdr:pic>
      <xdr:nvPicPr>
        <xdr:cNvPr id="2010" name="Picture 45" descr="Men's T-Shirt 1563a">
          <a:hlinkClick xmlns:r="http://schemas.openxmlformats.org/officeDocument/2006/relationships" r:id="rId852" tooltip="Men's T-Shirt 1563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/>
        <a:srcRect/>
        <a:stretch>
          <a:fillRect/>
        </a:stretch>
      </xdr:blipFill>
      <xdr:spPr bwMode="auto">
        <a:xfrm>
          <a:off x="6667500" y="36723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274</xdr:row>
      <xdr:rowOff>0</xdr:rowOff>
    </xdr:from>
    <xdr:to>
      <xdr:col>10</xdr:col>
      <xdr:colOff>952500</xdr:colOff>
      <xdr:row>275</xdr:row>
      <xdr:rowOff>38101</xdr:rowOff>
    </xdr:to>
    <xdr:pic>
      <xdr:nvPicPr>
        <xdr:cNvPr id="2013" name="Picture 3" descr=" 002">
          <a:hlinkClick xmlns:r="http://schemas.openxmlformats.org/officeDocument/2006/relationships" r:id="rId854" tooltip=" 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/>
        <a:srcRect/>
        <a:stretch>
          <a:fillRect/>
        </a:stretch>
      </xdr:blipFill>
      <xdr:spPr bwMode="auto">
        <a:xfrm>
          <a:off x="5667375" y="251755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274</xdr:row>
      <xdr:rowOff>0</xdr:rowOff>
    </xdr:from>
    <xdr:to>
      <xdr:col>11</xdr:col>
      <xdr:colOff>952500</xdr:colOff>
      <xdr:row>275</xdr:row>
      <xdr:rowOff>38101</xdr:rowOff>
    </xdr:to>
    <xdr:pic>
      <xdr:nvPicPr>
        <xdr:cNvPr id="2014" name="Picture 4" descr=" 002a">
          <a:hlinkClick xmlns:r="http://schemas.openxmlformats.org/officeDocument/2006/relationships" r:id="rId856" tooltip=" 002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/>
        <a:srcRect/>
        <a:stretch>
          <a:fillRect/>
        </a:stretch>
      </xdr:blipFill>
      <xdr:spPr bwMode="auto">
        <a:xfrm>
          <a:off x="6667500" y="251755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327</xdr:row>
      <xdr:rowOff>0</xdr:rowOff>
    </xdr:from>
    <xdr:to>
      <xdr:col>10</xdr:col>
      <xdr:colOff>952500</xdr:colOff>
      <xdr:row>327</xdr:row>
      <xdr:rowOff>952500</xdr:rowOff>
    </xdr:to>
    <xdr:pic>
      <xdr:nvPicPr>
        <xdr:cNvPr id="2015" name="Picture 1" descr="Abercrombie Men's shirts 22">
          <a:hlinkClick xmlns:r="http://schemas.openxmlformats.org/officeDocument/2006/relationships" r:id="rId858" tooltip="Abercrombie Men's shirts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/>
        <a:srcRect/>
        <a:stretch>
          <a:fillRect/>
        </a:stretch>
      </xdr:blipFill>
      <xdr:spPr bwMode="auto">
        <a:xfrm>
          <a:off x="5667375" y="301866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381</xdr:row>
      <xdr:rowOff>0</xdr:rowOff>
    </xdr:from>
    <xdr:to>
      <xdr:col>10</xdr:col>
      <xdr:colOff>952500</xdr:colOff>
      <xdr:row>382</xdr:row>
      <xdr:rowOff>0</xdr:rowOff>
    </xdr:to>
    <xdr:pic>
      <xdr:nvPicPr>
        <xdr:cNvPr id="2016" name="Picture 1" descr="Men's T-Shirt 1564">
          <a:hlinkClick xmlns:r="http://schemas.openxmlformats.org/officeDocument/2006/relationships" r:id="rId860" tooltip="Men's T-Shirt 1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/>
        <a:srcRect/>
        <a:stretch>
          <a:fillRect/>
        </a:stretch>
      </xdr:blipFill>
      <xdr:spPr bwMode="auto">
        <a:xfrm>
          <a:off x="5667375" y="35580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157</xdr:row>
      <xdr:rowOff>0</xdr:rowOff>
    </xdr:from>
    <xdr:to>
      <xdr:col>10</xdr:col>
      <xdr:colOff>952500</xdr:colOff>
      <xdr:row>158</xdr:row>
      <xdr:rowOff>19050</xdr:rowOff>
    </xdr:to>
    <xdr:pic>
      <xdr:nvPicPr>
        <xdr:cNvPr id="2017" name="Picture 1" descr="Woman's T-Shirt 1643">
          <a:hlinkClick xmlns:r="http://schemas.openxmlformats.org/officeDocument/2006/relationships" r:id="rId862" tooltip="Woman's T-Shirt 16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/>
        <a:srcRect/>
        <a:stretch>
          <a:fillRect/>
        </a:stretch>
      </xdr:blipFill>
      <xdr:spPr bwMode="auto">
        <a:xfrm>
          <a:off x="5667375" y="1443037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158</xdr:row>
      <xdr:rowOff>0</xdr:rowOff>
    </xdr:from>
    <xdr:to>
      <xdr:col>10</xdr:col>
      <xdr:colOff>952500</xdr:colOff>
      <xdr:row>159</xdr:row>
      <xdr:rowOff>19050</xdr:rowOff>
    </xdr:to>
    <xdr:pic>
      <xdr:nvPicPr>
        <xdr:cNvPr id="2018" name="Picture 2" descr="Woman's T-Shirt 1644">
          <a:hlinkClick xmlns:r="http://schemas.openxmlformats.org/officeDocument/2006/relationships" r:id="rId864" tooltip="Woman's T-Shirt 1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/>
        <a:srcRect/>
        <a:stretch>
          <a:fillRect/>
        </a:stretch>
      </xdr:blipFill>
      <xdr:spPr bwMode="auto">
        <a:xfrm>
          <a:off x="5667375" y="1452467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159</xdr:row>
      <xdr:rowOff>0</xdr:rowOff>
    </xdr:from>
    <xdr:to>
      <xdr:col>10</xdr:col>
      <xdr:colOff>952500</xdr:colOff>
      <xdr:row>160</xdr:row>
      <xdr:rowOff>19050</xdr:rowOff>
    </xdr:to>
    <xdr:pic>
      <xdr:nvPicPr>
        <xdr:cNvPr id="2019" name="Picture 3" descr="Woman's T-Shirt 1645">
          <a:hlinkClick xmlns:r="http://schemas.openxmlformats.org/officeDocument/2006/relationships" r:id="rId866" tooltip="Woman's T-Shirt 16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/>
        <a:srcRect/>
        <a:stretch>
          <a:fillRect/>
        </a:stretch>
      </xdr:blipFill>
      <xdr:spPr bwMode="auto">
        <a:xfrm>
          <a:off x="5667375" y="1461897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160</xdr:row>
      <xdr:rowOff>0</xdr:rowOff>
    </xdr:from>
    <xdr:to>
      <xdr:col>10</xdr:col>
      <xdr:colOff>952500</xdr:colOff>
      <xdr:row>161</xdr:row>
      <xdr:rowOff>19050</xdr:rowOff>
    </xdr:to>
    <xdr:pic>
      <xdr:nvPicPr>
        <xdr:cNvPr id="2020" name="Picture 4" descr="Woman's T-Shirt 1646">
          <a:hlinkClick xmlns:r="http://schemas.openxmlformats.org/officeDocument/2006/relationships" r:id="rId868" tooltip="Woman's T-Shirt 1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/>
        <a:srcRect/>
        <a:stretch>
          <a:fillRect/>
        </a:stretch>
      </xdr:blipFill>
      <xdr:spPr bwMode="auto">
        <a:xfrm>
          <a:off x="5667375" y="1471326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161</xdr:row>
      <xdr:rowOff>0</xdr:rowOff>
    </xdr:from>
    <xdr:to>
      <xdr:col>10</xdr:col>
      <xdr:colOff>952500</xdr:colOff>
      <xdr:row>162</xdr:row>
      <xdr:rowOff>19049</xdr:rowOff>
    </xdr:to>
    <xdr:pic>
      <xdr:nvPicPr>
        <xdr:cNvPr id="2021" name="Picture 5" descr="Woman's T-Shirt 1647">
          <a:hlinkClick xmlns:r="http://schemas.openxmlformats.org/officeDocument/2006/relationships" r:id="rId870" tooltip="Woman's T-Shirt 16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/>
        <a:srcRect/>
        <a:stretch>
          <a:fillRect/>
        </a:stretch>
      </xdr:blipFill>
      <xdr:spPr bwMode="auto">
        <a:xfrm>
          <a:off x="5667375" y="1480756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162</xdr:row>
      <xdr:rowOff>0</xdr:rowOff>
    </xdr:from>
    <xdr:to>
      <xdr:col>10</xdr:col>
      <xdr:colOff>952500</xdr:colOff>
      <xdr:row>163</xdr:row>
      <xdr:rowOff>19051</xdr:rowOff>
    </xdr:to>
    <xdr:pic>
      <xdr:nvPicPr>
        <xdr:cNvPr id="2022" name="Picture 6" descr="Woman's T-Shirt 1648">
          <a:hlinkClick xmlns:r="http://schemas.openxmlformats.org/officeDocument/2006/relationships" r:id="rId872" tooltip="Woman's T-Shirt 1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/>
        <a:srcRect/>
        <a:stretch>
          <a:fillRect/>
        </a:stretch>
      </xdr:blipFill>
      <xdr:spPr bwMode="auto">
        <a:xfrm>
          <a:off x="5667375" y="1490186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163</xdr:row>
      <xdr:rowOff>0</xdr:rowOff>
    </xdr:from>
    <xdr:to>
      <xdr:col>10</xdr:col>
      <xdr:colOff>952500</xdr:colOff>
      <xdr:row>164</xdr:row>
      <xdr:rowOff>19050</xdr:rowOff>
    </xdr:to>
    <xdr:pic>
      <xdr:nvPicPr>
        <xdr:cNvPr id="2023" name="Picture 7" descr="Woman's T-Shirt 1649">
          <a:hlinkClick xmlns:r="http://schemas.openxmlformats.org/officeDocument/2006/relationships" r:id="rId874" tooltip="Woman's T-Shirt 16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/>
        <a:srcRect/>
        <a:stretch>
          <a:fillRect/>
        </a:stretch>
      </xdr:blipFill>
      <xdr:spPr bwMode="auto">
        <a:xfrm>
          <a:off x="5667375" y="1499616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164</xdr:row>
      <xdr:rowOff>0</xdr:rowOff>
    </xdr:from>
    <xdr:to>
      <xdr:col>10</xdr:col>
      <xdr:colOff>952500</xdr:colOff>
      <xdr:row>165</xdr:row>
      <xdr:rowOff>19050</xdr:rowOff>
    </xdr:to>
    <xdr:pic>
      <xdr:nvPicPr>
        <xdr:cNvPr id="2024" name="Picture 8" descr="Woman's T-Shirt 1650">
          <a:hlinkClick xmlns:r="http://schemas.openxmlformats.org/officeDocument/2006/relationships" r:id="rId876" tooltip="Woman's T-Shirt 1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/>
        <a:srcRect/>
        <a:stretch>
          <a:fillRect/>
        </a:stretch>
      </xdr:blipFill>
      <xdr:spPr bwMode="auto">
        <a:xfrm>
          <a:off x="5667375" y="1509045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165</xdr:row>
      <xdr:rowOff>0</xdr:rowOff>
    </xdr:from>
    <xdr:to>
      <xdr:col>10</xdr:col>
      <xdr:colOff>952500</xdr:colOff>
      <xdr:row>166</xdr:row>
      <xdr:rowOff>19050</xdr:rowOff>
    </xdr:to>
    <xdr:pic>
      <xdr:nvPicPr>
        <xdr:cNvPr id="2025" name="Picture 9" descr="Woman's T-Shirt 1651">
          <a:hlinkClick xmlns:r="http://schemas.openxmlformats.org/officeDocument/2006/relationships" r:id="rId878" tooltip="Woman's T-Shirt 1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/>
        <a:srcRect/>
        <a:stretch>
          <a:fillRect/>
        </a:stretch>
      </xdr:blipFill>
      <xdr:spPr bwMode="auto">
        <a:xfrm>
          <a:off x="5667375" y="1518475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166</xdr:row>
      <xdr:rowOff>0</xdr:rowOff>
    </xdr:from>
    <xdr:to>
      <xdr:col>10</xdr:col>
      <xdr:colOff>952500</xdr:colOff>
      <xdr:row>167</xdr:row>
      <xdr:rowOff>19049</xdr:rowOff>
    </xdr:to>
    <xdr:pic>
      <xdr:nvPicPr>
        <xdr:cNvPr id="2026" name="Picture 10" descr="Woman's T-Shirt 1652">
          <a:hlinkClick xmlns:r="http://schemas.openxmlformats.org/officeDocument/2006/relationships" r:id="rId880" tooltip="Woman's T-Shirt 1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/>
        <a:srcRect/>
        <a:stretch>
          <a:fillRect/>
        </a:stretch>
      </xdr:blipFill>
      <xdr:spPr bwMode="auto">
        <a:xfrm>
          <a:off x="5667375" y="1527905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167</xdr:row>
      <xdr:rowOff>0</xdr:rowOff>
    </xdr:from>
    <xdr:to>
      <xdr:col>10</xdr:col>
      <xdr:colOff>952500</xdr:colOff>
      <xdr:row>168</xdr:row>
      <xdr:rowOff>19051</xdr:rowOff>
    </xdr:to>
    <xdr:pic>
      <xdr:nvPicPr>
        <xdr:cNvPr id="2027" name="Picture 11" descr="Woman's T-Shirt 1653">
          <a:hlinkClick xmlns:r="http://schemas.openxmlformats.org/officeDocument/2006/relationships" r:id="rId882" tooltip="Woman's T-Shirt 16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/>
        <a:srcRect/>
        <a:stretch>
          <a:fillRect/>
        </a:stretch>
      </xdr:blipFill>
      <xdr:spPr bwMode="auto">
        <a:xfrm>
          <a:off x="5667375" y="1537335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168</xdr:row>
      <xdr:rowOff>0</xdr:rowOff>
    </xdr:from>
    <xdr:to>
      <xdr:col>10</xdr:col>
      <xdr:colOff>952500</xdr:colOff>
      <xdr:row>169</xdr:row>
      <xdr:rowOff>19050</xdr:rowOff>
    </xdr:to>
    <xdr:pic>
      <xdr:nvPicPr>
        <xdr:cNvPr id="2028" name="Picture 12" descr="Woman's T-Shirt 1654">
          <a:hlinkClick xmlns:r="http://schemas.openxmlformats.org/officeDocument/2006/relationships" r:id="rId884" tooltip="Woman's T-Shirt 1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/>
        <a:srcRect/>
        <a:stretch>
          <a:fillRect/>
        </a:stretch>
      </xdr:blipFill>
      <xdr:spPr bwMode="auto">
        <a:xfrm>
          <a:off x="5667375" y="1546764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169</xdr:row>
      <xdr:rowOff>0</xdr:rowOff>
    </xdr:from>
    <xdr:to>
      <xdr:col>10</xdr:col>
      <xdr:colOff>952500</xdr:colOff>
      <xdr:row>170</xdr:row>
      <xdr:rowOff>19050</xdr:rowOff>
    </xdr:to>
    <xdr:pic>
      <xdr:nvPicPr>
        <xdr:cNvPr id="2029" name="Picture 13" descr="Woman's T-Shirt 1655">
          <a:hlinkClick xmlns:r="http://schemas.openxmlformats.org/officeDocument/2006/relationships" r:id="rId886" tooltip="Woman's T-Shirt 16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/>
        <a:srcRect/>
        <a:stretch>
          <a:fillRect/>
        </a:stretch>
      </xdr:blipFill>
      <xdr:spPr bwMode="auto">
        <a:xfrm>
          <a:off x="5667375" y="1556194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170</xdr:row>
      <xdr:rowOff>0</xdr:rowOff>
    </xdr:from>
    <xdr:to>
      <xdr:col>10</xdr:col>
      <xdr:colOff>952500</xdr:colOff>
      <xdr:row>171</xdr:row>
      <xdr:rowOff>19050</xdr:rowOff>
    </xdr:to>
    <xdr:pic>
      <xdr:nvPicPr>
        <xdr:cNvPr id="2030" name="Picture 14" descr="Woman's T-Shirt 1656">
          <a:hlinkClick xmlns:r="http://schemas.openxmlformats.org/officeDocument/2006/relationships" r:id="rId888" tooltip="Woman's T-Shirt 1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/>
        <a:srcRect/>
        <a:stretch>
          <a:fillRect/>
        </a:stretch>
      </xdr:blipFill>
      <xdr:spPr bwMode="auto">
        <a:xfrm>
          <a:off x="5667375" y="1565624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171</xdr:row>
      <xdr:rowOff>0</xdr:rowOff>
    </xdr:from>
    <xdr:to>
      <xdr:col>10</xdr:col>
      <xdr:colOff>952500</xdr:colOff>
      <xdr:row>172</xdr:row>
      <xdr:rowOff>19050</xdr:rowOff>
    </xdr:to>
    <xdr:pic>
      <xdr:nvPicPr>
        <xdr:cNvPr id="2031" name="Picture 15" descr="Woman's T-Shirt 1657">
          <a:hlinkClick xmlns:r="http://schemas.openxmlformats.org/officeDocument/2006/relationships" r:id="rId890" tooltip="Woman's T-Shirt 16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/>
        <a:srcRect/>
        <a:stretch>
          <a:fillRect/>
        </a:stretch>
      </xdr:blipFill>
      <xdr:spPr bwMode="auto">
        <a:xfrm>
          <a:off x="5667375" y="1575054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172</xdr:row>
      <xdr:rowOff>0</xdr:rowOff>
    </xdr:from>
    <xdr:to>
      <xdr:col>10</xdr:col>
      <xdr:colOff>952500</xdr:colOff>
      <xdr:row>173</xdr:row>
      <xdr:rowOff>19049</xdr:rowOff>
    </xdr:to>
    <xdr:pic>
      <xdr:nvPicPr>
        <xdr:cNvPr id="2032" name="Picture 16" descr="Woman's T-Shirt 1658">
          <a:hlinkClick xmlns:r="http://schemas.openxmlformats.org/officeDocument/2006/relationships" r:id="rId892" tooltip="Woman's T-Shirt 1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/>
        <a:srcRect/>
        <a:stretch>
          <a:fillRect/>
        </a:stretch>
      </xdr:blipFill>
      <xdr:spPr bwMode="auto">
        <a:xfrm>
          <a:off x="5667375" y="1584483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173</xdr:row>
      <xdr:rowOff>0</xdr:rowOff>
    </xdr:from>
    <xdr:to>
      <xdr:col>10</xdr:col>
      <xdr:colOff>952500</xdr:colOff>
      <xdr:row>174</xdr:row>
      <xdr:rowOff>19051</xdr:rowOff>
    </xdr:to>
    <xdr:pic>
      <xdr:nvPicPr>
        <xdr:cNvPr id="2033" name="Picture 17" descr="Woman's T-Shirt 1659">
          <a:hlinkClick xmlns:r="http://schemas.openxmlformats.org/officeDocument/2006/relationships" r:id="rId894" tooltip="Woman's T-Shirt 16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/>
        <a:srcRect/>
        <a:stretch>
          <a:fillRect/>
        </a:stretch>
      </xdr:blipFill>
      <xdr:spPr bwMode="auto">
        <a:xfrm>
          <a:off x="5667375" y="1593913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174</xdr:row>
      <xdr:rowOff>0</xdr:rowOff>
    </xdr:from>
    <xdr:to>
      <xdr:col>10</xdr:col>
      <xdr:colOff>952500</xdr:colOff>
      <xdr:row>175</xdr:row>
      <xdr:rowOff>19050</xdr:rowOff>
    </xdr:to>
    <xdr:pic>
      <xdr:nvPicPr>
        <xdr:cNvPr id="2034" name="Picture 18" descr="Woman's T-Shirt 1660">
          <a:hlinkClick xmlns:r="http://schemas.openxmlformats.org/officeDocument/2006/relationships" r:id="rId896" tooltip="Woman's T-Shirt 1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/>
        <a:srcRect/>
        <a:stretch>
          <a:fillRect/>
        </a:stretch>
      </xdr:blipFill>
      <xdr:spPr bwMode="auto">
        <a:xfrm>
          <a:off x="5667375" y="1603343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175</xdr:row>
      <xdr:rowOff>0</xdr:rowOff>
    </xdr:from>
    <xdr:to>
      <xdr:col>10</xdr:col>
      <xdr:colOff>952500</xdr:colOff>
      <xdr:row>176</xdr:row>
      <xdr:rowOff>19050</xdr:rowOff>
    </xdr:to>
    <xdr:pic>
      <xdr:nvPicPr>
        <xdr:cNvPr id="2035" name="Picture 19" descr="Woman's T-Shirt 1661">
          <a:hlinkClick xmlns:r="http://schemas.openxmlformats.org/officeDocument/2006/relationships" r:id="rId898" tooltip="Woman's T-Shirt 16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/>
        <a:srcRect/>
        <a:stretch>
          <a:fillRect/>
        </a:stretch>
      </xdr:blipFill>
      <xdr:spPr bwMode="auto">
        <a:xfrm>
          <a:off x="5667375" y="1612773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176</xdr:row>
      <xdr:rowOff>0</xdr:rowOff>
    </xdr:from>
    <xdr:to>
      <xdr:col>10</xdr:col>
      <xdr:colOff>952500</xdr:colOff>
      <xdr:row>177</xdr:row>
      <xdr:rowOff>19050</xdr:rowOff>
    </xdr:to>
    <xdr:pic>
      <xdr:nvPicPr>
        <xdr:cNvPr id="2036" name="Picture 20" descr="Woman's T-Shirt 1662">
          <a:hlinkClick xmlns:r="http://schemas.openxmlformats.org/officeDocument/2006/relationships" r:id="rId900" tooltip="Woman's T-Shirt 1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/>
        <a:srcRect/>
        <a:stretch>
          <a:fillRect/>
        </a:stretch>
      </xdr:blipFill>
      <xdr:spPr bwMode="auto">
        <a:xfrm>
          <a:off x="5667375" y="1622202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177</xdr:row>
      <xdr:rowOff>0</xdr:rowOff>
    </xdr:from>
    <xdr:to>
      <xdr:col>10</xdr:col>
      <xdr:colOff>952500</xdr:colOff>
      <xdr:row>178</xdr:row>
      <xdr:rowOff>19049</xdr:rowOff>
    </xdr:to>
    <xdr:pic>
      <xdr:nvPicPr>
        <xdr:cNvPr id="2037" name="Picture 21" descr="Woman's T-Shirt 1663">
          <a:hlinkClick xmlns:r="http://schemas.openxmlformats.org/officeDocument/2006/relationships" r:id="rId902" tooltip="Woman's T-Shirt 16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/>
        <a:srcRect/>
        <a:stretch>
          <a:fillRect/>
        </a:stretch>
      </xdr:blipFill>
      <xdr:spPr bwMode="auto">
        <a:xfrm>
          <a:off x="5667375" y="1631632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178</xdr:row>
      <xdr:rowOff>0</xdr:rowOff>
    </xdr:from>
    <xdr:to>
      <xdr:col>10</xdr:col>
      <xdr:colOff>952500</xdr:colOff>
      <xdr:row>179</xdr:row>
      <xdr:rowOff>19051</xdr:rowOff>
    </xdr:to>
    <xdr:pic>
      <xdr:nvPicPr>
        <xdr:cNvPr id="2038" name="Picture 22" descr="Woman's T-Shirt 1664">
          <a:hlinkClick xmlns:r="http://schemas.openxmlformats.org/officeDocument/2006/relationships" r:id="rId904" tooltip="Woman's T-Shirt 1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/>
        <a:srcRect/>
        <a:stretch>
          <a:fillRect/>
        </a:stretch>
      </xdr:blipFill>
      <xdr:spPr bwMode="auto">
        <a:xfrm>
          <a:off x="5667375" y="1641062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179</xdr:row>
      <xdr:rowOff>0</xdr:rowOff>
    </xdr:from>
    <xdr:to>
      <xdr:col>10</xdr:col>
      <xdr:colOff>952500</xdr:colOff>
      <xdr:row>180</xdr:row>
      <xdr:rowOff>19050</xdr:rowOff>
    </xdr:to>
    <xdr:pic>
      <xdr:nvPicPr>
        <xdr:cNvPr id="2039" name="Picture 23" descr="Woman's T-Shirt 1665">
          <a:hlinkClick xmlns:r="http://schemas.openxmlformats.org/officeDocument/2006/relationships" r:id="rId906" tooltip="Woman's T-Shirt 1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/>
        <a:srcRect/>
        <a:stretch>
          <a:fillRect/>
        </a:stretch>
      </xdr:blipFill>
      <xdr:spPr bwMode="auto">
        <a:xfrm>
          <a:off x="5667375" y="1650492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180</xdr:row>
      <xdr:rowOff>0</xdr:rowOff>
    </xdr:from>
    <xdr:to>
      <xdr:col>10</xdr:col>
      <xdr:colOff>952500</xdr:colOff>
      <xdr:row>181</xdr:row>
      <xdr:rowOff>19050</xdr:rowOff>
    </xdr:to>
    <xdr:pic>
      <xdr:nvPicPr>
        <xdr:cNvPr id="2040" name="Picture 24" descr="Woman's T-Shirt 1666">
          <a:hlinkClick xmlns:r="http://schemas.openxmlformats.org/officeDocument/2006/relationships" r:id="rId908" tooltip="Woman's T-Shirt 1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/>
        <a:srcRect/>
        <a:stretch>
          <a:fillRect/>
        </a:stretch>
      </xdr:blipFill>
      <xdr:spPr bwMode="auto">
        <a:xfrm>
          <a:off x="5667375" y="1659921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181</xdr:row>
      <xdr:rowOff>0</xdr:rowOff>
    </xdr:from>
    <xdr:to>
      <xdr:col>10</xdr:col>
      <xdr:colOff>952500</xdr:colOff>
      <xdr:row>182</xdr:row>
      <xdr:rowOff>19050</xdr:rowOff>
    </xdr:to>
    <xdr:pic>
      <xdr:nvPicPr>
        <xdr:cNvPr id="2041" name="Picture 25" descr="Woman's T-Shirt 1667">
          <a:hlinkClick xmlns:r="http://schemas.openxmlformats.org/officeDocument/2006/relationships" r:id="rId910" tooltip="Woman's T-Shirt 1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/>
        <a:srcRect/>
        <a:stretch>
          <a:fillRect/>
        </a:stretch>
      </xdr:blipFill>
      <xdr:spPr bwMode="auto">
        <a:xfrm>
          <a:off x="5667375" y="1669351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182</xdr:row>
      <xdr:rowOff>0</xdr:rowOff>
    </xdr:from>
    <xdr:to>
      <xdr:col>10</xdr:col>
      <xdr:colOff>952500</xdr:colOff>
      <xdr:row>183</xdr:row>
      <xdr:rowOff>19050</xdr:rowOff>
    </xdr:to>
    <xdr:pic>
      <xdr:nvPicPr>
        <xdr:cNvPr id="2042" name="Picture 26" descr="Woman's T-Shirt 1668">
          <a:hlinkClick xmlns:r="http://schemas.openxmlformats.org/officeDocument/2006/relationships" r:id="rId912" tooltip="Woman's T-Shirt 1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/>
        <a:srcRect/>
        <a:stretch>
          <a:fillRect/>
        </a:stretch>
      </xdr:blipFill>
      <xdr:spPr bwMode="auto">
        <a:xfrm>
          <a:off x="5667375" y="1678781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183</xdr:row>
      <xdr:rowOff>0</xdr:rowOff>
    </xdr:from>
    <xdr:to>
      <xdr:col>10</xdr:col>
      <xdr:colOff>952500</xdr:colOff>
      <xdr:row>184</xdr:row>
      <xdr:rowOff>19049</xdr:rowOff>
    </xdr:to>
    <xdr:pic>
      <xdr:nvPicPr>
        <xdr:cNvPr id="2043" name="Picture 27" descr="Woman's T-Shirt 1669">
          <a:hlinkClick xmlns:r="http://schemas.openxmlformats.org/officeDocument/2006/relationships" r:id="rId914" tooltip="Woman's T-Shirt 1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/>
        <a:srcRect/>
        <a:stretch>
          <a:fillRect/>
        </a:stretch>
      </xdr:blipFill>
      <xdr:spPr bwMode="auto">
        <a:xfrm>
          <a:off x="5667375" y="1688211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184</xdr:row>
      <xdr:rowOff>0</xdr:rowOff>
    </xdr:from>
    <xdr:to>
      <xdr:col>10</xdr:col>
      <xdr:colOff>952500</xdr:colOff>
      <xdr:row>185</xdr:row>
      <xdr:rowOff>19051</xdr:rowOff>
    </xdr:to>
    <xdr:pic>
      <xdr:nvPicPr>
        <xdr:cNvPr id="2044" name="Picture 28" descr="Woman's T-Shirt 1670">
          <a:hlinkClick xmlns:r="http://schemas.openxmlformats.org/officeDocument/2006/relationships" r:id="rId916" tooltip="Woman's T-Shirt 1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/>
        <a:srcRect/>
        <a:stretch>
          <a:fillRect/>
        </a:stretch>
      </xdr:blipFill>
      <xdr:spPr bwMode="auto">
        <a:xfrm>
          <a:off x="5667375" y="1697640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185</xdr:row>
      <xdr:rowOff>0</xdr:rowOff>
    </xdr:from>
    <xdr:to>
      <xdr:col>10</xdr:col>
      <xdr:colOff>952500</xdr:colOff>
      <xdr:row>186</xdr:row>
      <xdr:rowOff>19050</xdr:rowOff>
    </xdr:to>
    <xdr:pic>
      <xdr:nvPicPr>
        <xdr:cNvPr id="2045" name="Picture 29" descr="Woman's T-Shirt 1671">
          <a:hlinkClick xmlns:r="http://schemas.openxmlformats.org/officeDocument/2006/relationships" r:id="rId918" tooltip="Woman's T-Shirt 1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/>
        <a:srcRect/>
        <a:stretch>
          <a:fillRect/>
        </a:stretch>
      </xdr:blipFill>
      <xdr:spPr bwMode="auto">
        <a:xfrm>
          <a:off x="5667375" y="1707070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186</xdr:row>
      <xdr:rowOff>0</xdr:rowOff>
    </xdr:from>
    <xdr:to>
      <xdr:col>10</xdr:col>
      <xdr:colOff>952500</xdr:colOff>
      <xdr:row>187</xdr:row>
      <xdr:rowOff>19050</xdr:rowOff>
    </xdr:to>
    <xdr:pic>
      <xdr:nvPicPr>
        <xdr:cNvPr id="2046" name="Picture 30" descr="Woman's T-Shirt 1672">
          <a:hlinkClick xmlns:r="http://schemas.openxmlformats.org/officeDocument/2006/relationships" r:id="rId920" tooltip="Woman's T-Shirt 1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/>
        <a:srcRect/>
        <a:stretch>
          <a:fillRect/>
        </a:stretch>
      </xdr:blipFill>
      <xdr:spPr bwMode="auto">
        <a:xfrm>
          <a:off x="5667375" y="1716500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187</xdr:row>
      <xdr:rowOff>0</xdr:rowOff>
    </xdr:from>
    <xdr:to>
      <xdr:col>10</xdr:col>
      <xdr:colOff>952500</xdr:colOff>
      <xdr:row>188</xdr:row>
      <xdr:rowOff>19050</xdr:rowOff>
    </xdr:to>
    <xdr:pic>
      <xdr:nvPicPr>
        <xdr:cNvPr id="2047" name="Picture 31" descr="Woman's T-Shirt 1673">
          <a:hlinkClick xmlns:r="http://schemas.openxmlformats.org/officeDocument/2006/relationships" r:id="rId922" tooltip="Woman's T-Shirt 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/>
        <a:srcRect/>
        <a:stretch>
          <a:fillRect/>
        </a:stretch>
      </xdr:blipFill>
      <xdr:spPr bwMode="auto">
        <a:xfrm>
          <a:off x="5667375" y="1725930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188</xdr:row>
      <xdr:rowOff>0</xdr:rowOff>
    </xdr:from>
    <xdr:to>
      <xdr:col>10</xdr:col>
      <xdr:colOff>952500</xdr:colOff>
      <xdr:row>189</xdr:row>
      <xdr:rowOff>19049</xdr:rowOff>
    </xdr:to>
    <xdr:pic>
      <xdr:nvPicPr>
        <xdr:cNvPr id="3072" name="Picture 32" descr="Woman's T-Shirt 1674">
          <a:hlinkClick xmlns:r="http://schemas.openxmlformats.org/officeDocument/2006/relationships" r:id="rId924" tooltip="Woman's T-Shirt 1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/>
        <a:srcRect/>
        <a:stretch>
          <a:fillRect/>
        </a:stretch>
      </xdr:blipFill>
      <xdr:spPr bwMode="auto">
        <a:xfrm>
          <a:off x="5667375" y="1735359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189</xdr:row>
      <xdr:rowOff>0</xdr:rowOff>
    </xdr:from>
    <xdr:to>
      <xdr:col>10</xdr:col>
      <xdr:colOff>952500</xdr:colOff>
      <xdr:row>190</xdr:row>
      <xdr:rowOff>19051</xdr:rowOff>
    </xdr:to>
    <xdr:pic>
      <xdr:nvPicPr>
        <xdr:cNvPr id="3073" name="Picture 33" descr="Woman's T-Shirt 1675">
          <a:hlinkClick xmlns:r="http://schemas.openxmlformats.org/officeDocument/2006/relationships" r:id="rId926" tooltip="Woman's T-Shirt 1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/>
        <a:srcRect/>
        <a:stretch>
          <a:fillRect/>
        </a:stretch>
      </xdr:blipFill>
      <xdr:spPr bwMode="auto">
        <a:xfrm>
          <a:off x="5667375" y="1744789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190</xdr:row>
      <xdr:rowOff>0</xdr:rowOff>
    </xdr:from>
    <xdr:to>
      <xdr:col>10</xdr:col>
      <xdr:colOff>952500</xdr:colOff>
      <xdr:row>191</xdr:row>
      <xdr:rowOff>19050</xdr:rowOff>
    </xdr:to>
    <xdr:pic>
      <xdr:nvPicPr>
        <xdr:cNvPr id="3074" name="Picture 34" descr="Woman's T-Shirt 1676">
          <a:hlinkClick xmlns:r="http://schemas.openxmlformats.org/officeDocument/2006/relationships" r:id="rId928" tooltip="Woman's T-Shirt 1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/>
        <a:srcRect/>
        <a:stretch>
          <a:fillRect/>
        </a:stretch>
      </xdr:blipFill>
      <xdr:spPr bwMode="auto">
        <a:xfrm>
          <a:off x="5667375" y="1754219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191</xdr:row>
      <xdr:rowOff>0</xdr:rowOff>
    </xdr:from>
    <xdr:to>
      <xdr:col>10</xdr:col>
      <xdr:colOff>952500</xdr:colOff>
      <xdr:row>192</xdr:row>
      <xdr:rowOff>19050</xdr:rowOff>
    </xdr:to>
    <xdr:pic>
      <xdr:nvPicPr>
        <xdr:cNvPr id="3075" name="Picture 35" descr="Woman's T-Shirt 1677">
          <a:hlinkClick xmlns:r="http://schemas.openxmlformats.org/officeDocument/2006/relationships" r:id="rId930" tooltip="Woman's T-Shirt 1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/>
        <a:srcRect/>
        <a:stretch>
          <a:fillRect/>
        </a:stretch>
      </xdr:blipFill>
      <xdr:spPr bwMode="auto">
        <a:xfrm>
          <a:off x="5667375" y="1763649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192</xdr:row>
      <xdr:rowOff>0</xdr:rowOff>
    </xdr:from>
    <xdr:to>
      <xdr:col>10</xdr:col>
      <xdr:colOff>952500</xdr:colOff>
      <xdr:row>193</xdr:row>
      <xdr:rowOff>19050</xdr:rowOff>
    </xdr:to>
    <xdr:pic>
      <xdr:nvPicPr>
        <xdr:cNvPr id="3076" name="Picture 36" descr="Woman's T-Shirt 1678">
          <a:hlinkClick xmlns:r="http://schemas.openxmlformats.org/officeDocument/2006/relationships" r:id="rId932" tooltip="Woman's T-Shirt 1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/>
        <a:srcRect/>
        <a:stretch>
          <a:fillRect/>
        </a:stretch>
      </xdr:blipFill>
      <xdr:spPr bwMode="auto">
        <a:xfrm>
          <a:off x="5667375" y="1773078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193</xdr:row>
      <xdr:rowOff>0</xdr:rowOff>
    </xdr:from>
    <xdr:to>
      <xdr:col>10</xdr:col>
      <xdr:colOff>952500</xdr:colOff>
      <xdr:row>194</xdr:row>
      <xdr:rowOff>19050</xdr:rowOff>
    </xdr:to>
    <xdr:pic>
      <xdr:nvPicPr>
        <xdr:cNvPr id="3077" name="Picture 37" descr="Woman's T-Shirt 1679">
          <a:hlinkClick xmlns:r="http://schemas.openxmlformats.org/officeDocument/2006/relationships" r:id="rId934" tooltip="Woman's T-Shirt 16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/>
        <a:srcRect/>
        <a:stretch>
          <a:fillRect/>
        </a:stretch>
      </xdr:blipFill>
      <xdr:spPr bwMode="auto">
        <a:xfrm>
          <a:off x="5667375" y="1782508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194</xdr:row>
      <xdr:rowOff>0</xdr:rowOff>
    </xdr:from>
    <xdr:to>
      <xdr:col>10</xdr:col>
      <xdr:colOff>952500</xdr:colOff>
      <xdr:row>195</xdr:row>
      <xdr:rowOff>19049</xdr:rowOff>
    </xdr:to>
    <xdr:pic>
      <xdr:nvPicPr>
        <xdr:cNvPr id="3078" name="Picture 38" descr="Woman's T-Shirt 1680">
          <a:hlinkClick xmlns:r="http://schemas.openxmlformats.org/officeDocument/2006/relationships" r:id="rId936" tooltip="Woman's T-Shirt 1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/>
        <a:srcRect/>
        <a:stretch>
          <a:fillRect/>
        </a:stretch>
      </xdr:blipFill>
      <xdr:spPr bwMode="auto">
        <a:xfrm>
          <a:off x="5667375" y="1791938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195</xdr:row>
      <xdr:rowOff>0</xdr:rowOff>
    </xdr:from>
    <xdr:to>
      <xdr:col>10</xdr:col>
      <xdr:colOff>952500</xdr:colOff>
      <xdr:row>196</xdr:row>
      <xdr:rowOff>19051</xdr:rowOff>
    </xdr:to>
    <xdr:pic>
      <xdr:nvPicPr>
        <xdr:cNvPr id="3079" name="Picture 39" descr="Woman's T-Shirt 1681">
          <a:hlinkClick xmlns:r="http://schemas.openxmlformats.org/officeDocument/2006/relationships" r:id="rId938" tooltip="Woman's T-Shirt 16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/>
        <a:srcRect/>
        <a:stretch>
          <a:fillRect/>
        </a:stretch>
      </xdr:blipFill>
      <xdr:spPr bwMode="auto">
        <a:xfrm>
          <a:off x="5667375" y="1801368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196</xdr:row>
      <xdr:rowOff>0</xdr:rowOff>
    </xdr:from>
    <xdr:to>
      <xdr:col>10</xdr:col>
      <xdr:colOff>952500</xdr:colOff>
      <xdr:row>197</xdr:row>
      <xdr:rowOff>19050</xdr:rowOff>
    </xdr:to>
    <xdr:pic>
      <xdr:nvPicPr>
        <xdr:cNvPr id="3080" name="Picture 40" descr="Woman's T-Shirt 1682">
          <a:hlinkClick xmlns:r="http://schemas.openxmlformats.org/officeDocument/2006/relationships" r:id="rId940" tooltip="Woman's T-Shirt 1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/>
        <a:srcRect/>
        <a:stretch>
          <a:fillRect/>
        </a:stretch>
      </xdr:blipFill>
      <xdr:spPr bwMode="auto">
        <a:xfrm>
          <a:off x="5667375" y="1810797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197</xdr:row>
      <xdr:rowOff>0</xdr:rowOff>
    </xdr:from>
    <xdr:to>
      <xdr:col>10</xdr:col>
      <xdr:colOff>952500</xdr:colOff>
      <xdr:row>198</xdr:row>
      <xdr:rowOff>19050</xdr:rowOff>
    </xdr:to>
    <xdr:pic>
      <xdr:nvPicPr>
        <xdr:cNvPr id="3081" name="Picture 41" descr="Woman's T-Shirt 1683">
          <a:hlinkClick xmlns:r="http://schemas.openxmlformats.org/officeDocument/2006/relationships" r:id="rId942" tooltip="Woman's T-Shirt 1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/>
        <a:srcRect/>
        <a:stretch>
          <a:fillRect/>
        </a:stretch>
      </xdr:blipFill>
      <xdr:spPr bwMode="auto">
        <a:xfrm>
          <a:off x="5667375" y="1820227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319</xdr:row>
      <xdr:rowOff>0</xdr:rowOff>
    </xdr:from>
    <xdr:to>
      <xdr:col>11</xdr:col>
      <xdr:colOff>952500</xdr:colOff>
      <xdr:row>320</xdr:row>
      <xdr:rowOff>0</xdr:rowOff>
    </xdr:to>
    <xdr:pic>
      <xdr:nvPicPr>
        <xdr:cNvPr id="3082" name="Picture 27" descr="Abercrombie Men's Polo 37">
          <a:hlinkClick xmlns:r="http://schemas.openxmlformats.org/officeDocument/2006/relationships" r:id="rId944" tooltip="Abercrombie Men's Polo 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/>
        <a:srcRect/>
        <a:stretch>
          <a:fillRect/>
        </a:stretch>
      </xdr:blipFill>
      <xdr:spPr bwMode="auto">
        <a:xfrm>
          <a:off x="6667500" y="29404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81</xdr:row>
      <xdr:rowOff>0</xdr:rowOff>
    </xdr:from>
    <xdr:to>
      <xdr:col>10</xdr:col>
      <xdr:colOff>952500</xdr:colOff>
      <xdr:row>81</xdr:row>
      <xdr:rowOff>952500</xdr:rowOff>
    </xdr:to>
    <xdr:pic>
      <xdr:nvPicPr>
        <xdr:cNvPr id="3083" name="Picture 1" descr="Women's sweaters 256">
          <a:hlinkClick xmlns:r="http://schemas.openxmlformats.org/officeDocument/2006/relationships" r:id="rId946" tooltip="Women's sweaters 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/>
        <a:srcRect/>
        <a:stretch>
          <a:fillRect/>
        </a:stretch>
      </xdr:blipFill>
      <xdr:spPr bwMode="auto">
        <a:xfrm>
          <a:off x="5667375" y="74599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82</xdr:row>
      <xdr:rowOff>0</xdr:rowOff>
    </xdr:from>
    <xdr:to>
      <xdr:col>10</xdr:col>
      <xdr:colOff>952500</xdr:colOff>
      <xdr:row>82</xdr:row>
      <xdr:rowOff>952500</xdr:rowOff>
    </xdr:to>
    <xdr:pic>
      <xdr:nvPicPr>
        <xdr:cNvPr id="3084" name="Picture 2" descr="Women's sweaters 257">
          <a:hlinkClick xmlns:r="http://schemas.openxmlformats.org/officeDocument/2006/relationships" r:id="rId948" tooltip="Women's sweaters 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/>
        <a:srcRect/>
        <a:stretch>
          <a:fillRect/>
        </a:stretch>
      </xdr:blipFill>
      <xdr:spPr bwMode="auto">
        <a:xfrm>
          <a:off x="5667375" y="7559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85</xdr:row>
      <xdr:rowOff>0</xdr:rowOff>
    </xdr:from>
    <xdr:to>
      <xdr:col>10</xdr:col>
      <xdr:colOff>952500</xdr:colOff>
      <xdr:row>86</xdr:row>
      <xdr:rowOff>0</xdr:rowOff>
    </xdr:to>
    <xdr:pic>
      <xdr:nvPicPr>
        <xdr:cNvPr id="3085" name="Picture 3" descr="Abercrombie dress 03">
          <a:hlinkClick xmlns:r="http://schemas.openxmlformats.org/officeDocument/2006/relationships" r:id="rId950" tooltip="Abercrombie dress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/>
        <a:srcRect/>
        <a:stretch>
          <a:fillRect/>
        </a:stretch>
      </xdr:blipFill>
      <xdr:spPr bwMode="auto">
        <a:xfrm>
          <a:off x="5667375" y="7780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952500</xdr:colOff>
      <xdr:row>88</xdr:row>
      <xdr:rowOff>0</xdr:rowOff>
    </xdr:to>
    <xdr:pic>
      <xdr:nvPicPr>
        <xdr:cNvPr id="3086" name="Picture 4" descr="Women's longsleeve 10">
          <a:hlinkClick xmlns:r="http://schemas.openxmlformats.org/officeDocument/2006/relationships" r:id="rId952" tooltip="Women's longsleeve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/>
        <a:srcRect/>
        <a:stretch>
          <a:fillRect/>
        </a:stretch>
      </xdr:blipFill>
      <xdr:spPr bwMode="auto">
        <a:xfrm>
          <a:off x="5667375" y="79019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88</xdr:row>
      <xdr:rowOff>0</xdr:rowOff>
    </xdr:from>
    <xdr:to>
      <xdr:col>10</xdr:col>
      <xdr:colOff>952500</xdr:colOff>
      <xdr:row>89</xdr:row>
      <xdr:rowOff>38100</xdr:rowOff>
    </xdr:to>
    <xdr:pic>
      <xdr:nvPicPr>
        <xdr:cNvPr id="3087" name="Picture 5" descr="Women's longsleeve 11">
          <a:hlinkClick xmlns:r="http://schemas.openxmlformats.org/officeDocument/2006/relationships" r:id="rId954" tooltip="Women's longsleeve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/>
        <a:srcRect/>
        <a:stretch>
          <a:fillRect/>
        </a:stretch>
      </xdr:blipFill>
      <xdr:spPr bwMode="auto">
        <a:xfrm>
          <a:off x="5667375" y="799719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952500</xdr:colOff>
      <xdr:row>95</xdr:row>
      <xdr:rowOff>0</xdr:rowOff>
    </xdr:to>
    <xdr:pic>
      <xdr:nvPicPr>
        <xdr:cNvPr id="3088" name="Picture 6" descr="Women's polo 104">
          <a:hlinkClick xmlns:r="http://schemas.openxmlformats.org/officeDocument/2006/relationships" r:id="rId956" tooltip="Women's polo 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/>
        <a:srcRect/>
        <a:stretch>
          <a:fillRect/>
        </a:stretch>
      </xdr:blipFill>
      <xdr:spPr bwMode="auto">
        <a:xfrm>
          <a:off x="5667375" y="84934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95</xdr:row>
      <xdr:rowOff>0</xdr:rowOff>
    </xdr:from>
    <xdr:to>
      <xdr:col>10</xdr:col>
      <xdr:colOff>952500</xdr:colOff>
      <xdr:row>96</xdr:row>
      <xdr:rowOff>0</xdr:rowOff>
    </xdr:to>
    <xdr:pic>
      <xdr:nvPicPr>
        <xdr:cNvPr id="3089" name="Picture 7" descr="Women's polo 105">
          <a:hlinkClick xmlns:r="http://schemas.openxmlformats.org/officeDocument/2006/relationships" r:id="rId958" tooltip="Women's polo 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/>
        <a:srcRect/>
        <a:stretch>
          <a:fillRect/>
        </a:stretch>
      </xdr:blipFill>
      <xdr:spPr bwMode="auto">
        <a:xfrm>
          <a:off x="5667375" y="85886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96</xdr:row>
      <xdr:rowOff>0</xdr:rowOff>
    </xdr:from>
    <xdr:to>
      <xdr:col>10</xdr:col>
      <xdr:colOff>952500</xdr:colOff>
      <xdr:row>97</xdr:row>
      <xdr:rowOff>0</xdr:rowOff>
    </xdr:to>
    <xdr:pic>
      <xdr:nvPicPr>
        <xdr:cNvPr id="3090" name="Picture 8" descr="Women's polo 106">
          <a:hlinkClick xmlns:r="http://schemas.openxmlformats.org/officeDocument/2006/relationships" r:id="rId960" tooltip="Women's polo 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/>
        <a:srcRect/>
        <a:stretch>
          <a:fillRect/>
        </a:stretch>
      </xdr:blipFill>
      <xdr:spPr bwMode="auto">
        <a:xfrm>
          <a:off x="5667375" y="86839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97</xdr:row>
      <xdr:rowOff>0</xdr:rowOff>
    </xdr:from>
    <xdr:to>
      <xdr:col>10</xdr:col>
      <xdr:colOff>952500</xdr:colOff>
      <xdr:row>98</xdr:row>
      <xdr:rowOff>0</xdr:rowOff>
    </xdr:to>
    <xdr:pic>
      <xdr:nvPicPr>
        <xdr:cNvPr id="3091" name="Picture 9" descr="Women's polo 107">
          <a:hlinkClick xmlns:r="http://schemas.openxmlformats.org/officeDocument/2006/relationships" r:id="rId962" tooltip="Women's polo 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/>
        <a:srcRect/>
        <a:stretch>
          <a:fillRect/>
        </a:stretch>
      </xdr:blipFill>
      <xdr:spPr bwMode="auto">
        <a:xfrm>
          <a:off x="5667375" y="87791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198</xdr:row>
      <xdr:rowOff>0</xdr:rowOff>
    </xdr:from>
    <xdr:to>
      <xdr:col>10</xdr:col>
      <xdr:colOff>952500</xdr:colOff>
      <xdr:row>199</xdr:row>
      <xdr:rowOff>19050</xdr:rowOff>
    </xdr:to>
    <xdr:pic>
      <xdr:nvPicPr>
        <xdr:cNvPr id="3092" name="Picture 10" descr="Woman's T-Shirt 1684">
          <a:hlinkClick xmlns:r="http://schemas.openxmlformats.org/officeDocument/2006/relationships" r:id="rId964" tooltip="Woman's T-Shirt 16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/>
        <a:srcRect/>
        <a:stretch>
          <a:fillRect/>
        </a:stretch>
      </xdr:blipFill>
      <xdr:spPr bwMode="auto">
        <a:xfrm>
          <a:off x="5667375" y="1829657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199</xdr:row>
      <xdr:rowOff>0</xdr:rowOff>
    </xdr:from>
    <xdr:to>
      <xdr:col>10</xdr:col>
      <xdr:colOff>952500</xdr:colOff>
      <xdr:row>200</xdr:row>
      <xdr:rowOff>19049</xdr:rowOff>
    </xdr:to>
    <xdr:pic>
      <xdr:nvPicPr>
        <xdr:cNvPr id="3093" name="Picture 11" descr="Woman's T-Shirt 1685">
          <a:hlinkClick xmlns:r="http://schemas.openxmlformats.org/officeDocument/2006/relationships" r:id="rId966" tooltip="Woman's T-Shirt 1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/>
        <a:srcRect/>
        <a:stretch>
          <a:fillRect/>
        </a:stretch>
      </xdr:blipFill>
      <xdr:spPr bwMode="auto">
        <a:xfrm>
          <a:off x="5667375" y="1839087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200</xdr:row>
      <xdr:rowOff>0</xdr:rowOff>
    </xdr:from>
    <xdr:to>
      <xdr:col>10</xdr:col>
      <xdr:colOff>952500</xdr:colOff>
      <xdr:row>201</xdr:row>
      <xdr:rowOff>19051</xdr:rowOff>
    </xdr:to>
    <xdr:pic>
      <xdr:nvPicPr>
        <xdr:cNvPr id="3094" name="Picture 12" descr="Woman's T-Shirt 1686">
          <a:hlinkClick xmlns:r="http://schemas.openxmlformats.org/officeDocument/2006/relationships" r:id="rId968" tooltip="Woman's T-Shirt 1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/>
        <a:srcRect/>
        <a:stretch>
          <a:fillRect/>
        </a:stretch>
      </xdr:blipFill>
      <xdr:spPr bwMode="auto">
        <a:xfrm>
          <a:off x="5667375" y="1848516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201</xdr:row>
      <xdr:rowOff>0</xdr:rowOff>
    </xdr:from>
    <xdr:to>
      <xdr:col>10</xdr:col>
      <xdr:colOff>952500</xdr:colOff>
      <xdr:row>202</xdr:row>
      <xdr:rowOff>19050</xdr:rowOff>
    </xdr:to>
    <xdr:pic>
      <xdr:nvPicPr>
        <xdr:cNvPr id="3095" name="Picture 13" descr="Woman's T-Shirt 1687">
          <a:hlinkClick xmlns:r="http://schemas.openxmlformats.org/officeDocument/2006/relationships" r:id="rId970" tooltip="Woman's T-Shirt 1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/>
        <a:srcRect/>
        <a:stretch>
          <a:fillRect/>
        </a:stretch>
      </xdr:blipFill>
      <xdr:spPr bwMode="auto">
        <a:xfrm>
          <a:off x="5667375" y="1857946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202</xdr:row>
      <xdr:rowOff>0</xdr:rowOff>
    </xdr:from>
    <xdr:to>
      <xdr:col>10</xdr:col>
      <xdr:colOff>952500</xdr:colOff>
      <xdr:row>203</xdr:row>
      <xdr:rowOff>19050</xdr:rowOff>
    </xdr:to>
    <xdr:pic>
      <xdr:nvPicPr>
        <xdr:cNvPr id="3096" name="Picture 14" descr="Woman's T-Shirt 1688">
          <a:hlinkClick xmlns:r="http://schemas.openxmlformats.org/officeDocument/2006/relationships" r:id="rId972" tooltip="Woman's T-Shirt 1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/>
        <a:srcRect/>
        <a:stretch>
          <a:fillRect/>
        </a:stretch>
      </xdr:blipFill>
      <xdr:spPr bwMode="auto">
        <a:xfrm>
          <a:off x="5667375" y="1867376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203</xdr:row>
      <xdr:rowOff>0</xdr:rowOff>
    </xdr:from>
    <xdr:to>
      <xdr:col>10</xdr:col>
      <xdr:colOff>952500</xdr:colOff>
      <xdr:row>204</xdr:row>
      <xdr:rowOff>19050</xdr:rowOff>
    </xdr:to>
    <xdr:pic>
      <xdr:nvPicPr>
        <xdr:cNvPr id="3097" name="Picture 15" descr="Woman's T-Shirt 1689">
          <a:hlinkClick xmlns:r="http://schemas.openxmlformats.org/officeDocument/2006/relationships" r:id="rId974" tooltip="Woman's T-Shirt 1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/>
        <a:srcRect/>
        <a:stretch>
          <a:fillRect/>
        </a:stretch>
      </xdr:blipFill>
      <xdr:spPr bwMode="auto">
        <a:xfrm>
          <a:off x="5667375" y="1876806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204</xdr:row>
      <xdr:rowOff>0</xdr:rowOff>
    </xdr:from>
    <xdr:to>
      <xdr:col>10</xdr:col>
      <xdr:colOff>952500</xdr:colOff>
      <xdr:row>205</xdr:row>
      <xdr:rowOff>19050</xdr:rowOff>
    </xdr:to>
    <xdr:pic>
      <xdr:nvPicPr>
        <xdr:cNvPr id="3098" name="Picture 16" descr="Woman's T-Shirt 1690">
          <a:hlinkClick xmlns:r="http://schemas.openxmlformats.org/officeDocument/2006/relationships" r:id="rId976" tooltip="Woman's T-Shirt 1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/>
        <a:srcRect/>
        <a:stretch>
          <a:fillRect/>
        </a:stretch>
      </xdr:blipFill>
      <xdr:spPr bwMode="auto">
        <a:xfrm>
          <a:off x="5667375" y="1886235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205</xdr:row>
      <xdr:rowOff>0</xdr:rowOff>
    </xdr:from>
    <xdr:to>
      <xdr:col>10</xdr:col>
      <xdr:colOff>952500</xdr:colOff>
      <xdr:row>206</xdr:row>
      <xdr:rowOff>19049</xdr:rowOff>
    </xdr:to>
    <xdr:pic>
      <xdr:nvPicPr>
        <xdr:cNvPr id="3099" name="Picture 17" descr="Woman's T-Shirt 1691">
          <a:hlinkClick xmlns:r="http://schemas.openxmlformats.org/officeDocument/2006/relationships" r:id="rId978" tooltip="Woman's T-Shirt 1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/>
        <a:srcRect/>
        <a:stretch>
          <a:fillRect/>
        </a:stretch>
      </xdr:blipFill>
      <xdr:spPr bwMode="auto">
        <a:xfrm>
          <a:off x="5667375" y="1895665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206</xdr:row>
      <xdr:rowOff>0</xdr:rowOff>
    </xdr:from>
    <xdr:to>
      <xdr:col>10</xdr:col>
      <xdr:colOff>952500</xdr:colOff>
      <xdr:row>207</xdr:row>
      <xdr:rowOff>19051</xdr:rowOff>
    </xdr:to>
    <xdr:pic>
      <xdr:nvPicPr>
        <xdr:cNvPr id="3100" name="Picture 18" descr="Woman's T-Shirt 1692">
          <a:hlinkClick xmlns:r="http://schemas.openxmlformats.org/officeDocument/2006/relationships" r:id="rId980" tooltip="Woman's T-Shirt 1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/>
        <a:srcRect/>
        <a:stretch>
          <a:fillRect/>
        </a:stretch>
      </xdr:blipFill>
      <xdr:spPr bwMode="auto">
        <a:xfrm>
          <a:off x="5667375" y="1905095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207</xdr:row>
      <xdr:rowOff>0</xdr:rowOff>
    </xdr:from>
    <xdr:to>
      <xdr:col>10</xdr:col>
      <xdr:colOff>952500</xdr:colOff>
      <xdr:row>208</xdr:row>
      <xdr:rowOff>19050</xdr:rowOff>
    </xdr:to>
    <xdr:pic>
      <xdr:nvPicPr>
        <xdr:cNvPr id="3101" name="Picture 19" descr="Woman's T-Shirt 1693">
          <a:hlinkClick xmlns:r="http://schemas.openxmlformats.org/officeDocument/2006/relationships" r:id="rId982" tooltip="Woman's T-Shirt 16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/>
        <a:srcRect/>
        <a:stretch>
          <a:fillRect/>
        </a:stretch>
      </xdr:blipFill>
      <xdr:spPr bwMode="auto">
        <a:xfrm>
          <a:off x="5667375" y="1914525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208</xdr:row>
      <xdr:rowOff>0</xdr:rowOff>
    </xdr:from>
    <xdr:to>
      <xdr:col>10</xdr:col>
      <xdr:colOff>952500</xdr:colOff>
      <xdr:row>209</xdr:row>
      <xdr:rowOff>19050</xdr:rowOff>
    </xdr:to>
    <xdr:pic>
      <xdr:nvPicPr>
        <xdr:cNvPr id="3102" name="Picture 20" descr="Woman's T-Shirt 1694">
          <a:hlinkClick xmlns:r="http://schemas.openxmlformats.org/officeDocument/2006/relationships" r:id="rId984" tooltip="Woman's T-Shirt 1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/>
        <a:srcRect/>
        <a:stretch>
          <a:fillRect/>
        </a:stretch>
      </xdr:blipFill>
      <xdr:spPr bwMode="auto">
        <a:xfrm>
          <a:off x="5667375" y="1923954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210</xdr:row>
      <xdr:rowOff>0</xdr:rowOff>
    </xdr:from>
    <xdr:to>
      <xdr:col>10</xdr:col>
      <xdr:colOff>952500</xdr:colOff>
      <xdr:row>211</xdr:row>
      <xdr:rowOff>0</xdr:rowOff>
    </xdr:to>
    <xdr:pic>
      <xdr:nvPicPr>
        <xdr:cNvPr id="3103" name="Picture 21" descr="Womens Beach  01">
          <a:hlinkClick xmlns:r="http://schemas.openxmlformats.org/officeDocument/2006/relationships" r:id="rId986" tooltip="Womens Beach  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/>
        <a:srcRect/>
        <a:stretch>
          <a:fillRect/>
        </a:stretch>
      </xdr:blipFill>
      <xdr:spPr bwMode="auto">
        <a:xfrm>
          <a:off x="5667375" y="19360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211</xdr:row>
      <xdr:rowOff>0</xdr:rowOff>
    </xdr:from>
    <xdr:to>
      <xdr:col>10</xdr:col>
      <xdr:colOff>952500</xdr:colOff>
      <xdr:row>212</xdr:row>
      <xdr:rowOff>19049</xdr:rowOff>
    </xdr:to>
    <xdr:pic>
      <xdr:nvPicPr>
        <xdr:cNvPr id="3104" name="Picture 22" descr="Hollister Beach 02">
          <a:hlinkClick xmlns:r="http://schemas.openxmlformats.org/officeDocument/2006/relationships" r:id="rId988" tooltip="Hollister Beach 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/>
        <a:srcRect/>
        <a:stretch>
          <a:fillRect/>
        </a:stretch>
      </xdr:blipFill>
      <xdr:spPr bwMode="auto">
        <a:xfrm>
          <a:off x="5667375" y="19455765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214</xdr:row>
      <xdr:rowOff>0</xdr:rowOff>
    </xdr:from>
    <xdr:to>
      <xdr:col>10</xdr:col>
      <xdr:colOff>952500</xdr:colOff>
      <xdr:row>215</xdr:row>
      <xdr:rowOff>0</xdr:rowOff>
    </xdr:to>
    <xdr:pic>
      <xdr:nvPicPr>
        <xdr:cNvPr id="3105" name="Picture 23" descr="AF women's tank 17">
          <a:hlinkClick xmlns:r="http://schemas.openxmlformats.org/officeDocument/2006/relationships" r:id="rId990" tooltip="AF women's tank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/>
        <a:srcRect/>
        <a:stretch>
          <a:fillRect/>
        </a:stretch>
      </xdr:blipFill>
      <xdr:spPr bwMode="auto">
        <a:xfrm>
          <a:off x="5667375" y="196700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215</xdr:row>
      <xdr:rowOff>0</xdr:rowOff>
    </xdr:from>
    <xdr:to>
      <xdr:col>10</xdr:col>
      <xdr:colOff>952500</xdr:colOff>
      <xdr:row>216</xdr:row>
      <xdr:rowOff>0</xdr:rowOff>
    </xdr:to>
    <xdr:pic>
      <xdr:nvPicPr>
        <xdr:cNvPr id="3106" name="Picture 24" descr="AF women's tank 18">
          <a:hlinkClick xmlns:r="http://schemas.openxmlformats.org/officeDocument/2006/relationships" r:id="rId992" tooltip="AF women's tank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/>
        <a:srcRect/>
        <a:stretch>
          <a:fillRect/>
        </a:stretch>
      </xdr:blipFill>
      <xdr:spPr bwMode="auto">
        <a:xfrm>
          <a:off x="5667375" y="197653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267</xdr:row>
      <xdr:rowOff>0</xdr:rowOff>
    </xdr:from>
    <xdr:to>
      <xdr:col>10</xdr:col>
      <xdr:colOff>952500</xdr:colOff>
      <xdr:row>268</xdr:row>
      <xdr:rowOff>0</xdr:rowOff>
    </xdr:to>
    <xdr:pic>
      <xdr:nvPicPr>
        <xdr:cNvPr id="3107" name="Picture 25" descr="AF women's short Yoga 58">
          <a:hlinkClick xmlns:r="http://schemas.openxmlformats.org/officeDocument/2006/relationships" r:id="rId994" tooltip="AF women's short Yoga 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/>
        <a:srcRect/>
        <a:stretch>
          <a:fillRect/>
        </a:stretch>
      </xdr:blipFill>
      <xdr:spPr bwMode="auto">
        <a:xfrm>
          <a:off x="5667375" y="245592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268</xdr:row>
      <xdr:rowOff>0</xdr:rowOff>
    </xdr:from>
    <xdr:to>
      <xdr:col>10</xdr:col>
      <xdr:colOff>952500</xdr:colOff>
      <xdr:row>269</xdr:row>
      <xdr:rowOff>0</xdr:rowOff>
    </xdr:to>
    <xdr:pic>
      <xdr:nvPicPr>
        <xdr:cNvPr id="3108" name="Picture 26" descr="AF women's short Yoga 59">
          <a:hlinkClick xmlns:r="http://schemas.openxmlformats.org/officeDocument/2006/relationships" r:id="rId996" tooltip="AF women's short Yoga 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/>
        <a:srcRect/>
        <a:stretch>
          <a:fillRect/>
        </a:stretch>
      </xdr:blipFill>
      <xdr:spPr bwMode="auto">
        <a:xfrm>
          <a:off x="5667375" y="246545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269</xdr:row>
      <xdr:rowOff>0</xdr:rowOff>
    </xdr:from>
    <xdr:to>
      <xdr:col>10</xdr:col>
      <xdr:colOff>952500</xdr:colOff>
      <xdr:row>270</xdr:row>
      <xdr:rowOff>0</xdr:rowOff>
    </xdr:to>
    <xdr:pic>
      <xdr:nvPicPr>
        <xdr:cNvPr id="3109" name="Picture 27" descr="AF women's short Yoga 60">
          <a:hlinkClick xmlns:r="http://schemas.openxmlformats.org/officeDocument/2006/relationships" r:id="rId998" tooltip="AF women's short Yoga 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/>
        <a:srcRect/>
        <a:stretch>
          <a:fillRect/>
        </a:stretch>
      </xdr:blipFill>
      <xdr:spPr bwMode="auto">
        <a:xfrm>
          <a:off x="5667375" y="24749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271</xdr:row>
      <xdr:rowOff>0</xdr:rowOff>
    </xdr:from>
    <xdr:to>
      <xdr:col>10</xdr:col>
      <xdr:colOff>952500</xdr:colOff>
      <xdr:row>272</xdr:row>
      <xdr:rowOff>0</xdr:rowOff>
    </xdr:to>
    <xdr:pic>
      <xdr:nvPicPr>
        <xdr:cNvPr id="3110" name="Picture 28" descr="AF women's skirt 10">
          <a:hlinkClick xmlns:r="http://schemas.openxmlformats.org/officeDocument/2006/relationships" r:id="rId1000" tooltip="AF women's skirt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/>
        <a:srcRect/>
        <a:stretch>
          <a:fillRect/>
        </a:stretch>
      </xdr:blipFill>
      <xdr:spPr bwMode="auto">
        <a:xfrm>
          <a:off x="5667375" y="248707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275</xdr:row>
      <xdr:rowOff>0</xdr:rowOff>
    </xdr:from>
    <xdr:to>
      <xdr:col>10</xdr:col>
      <xdr:colOff>952500</xdr:colOff>
      <xdr:row>276</xdr:row>
      <xdr:rowOff>38099</xdr:rowOff>
    </xdr:to>
    <xdr:pic>
      <xdr:nvPicPr>
        <xdr:cNvPr id="3112" name="Picture 30" descr="AF flip flops  003">
          <a:hlinkClick xmlns:r="http://schemas.openxmlformats.org/officeDocument/2006/relationships" r:id="rId1002" tooltip="AF flip flops  0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/>
        <a:srcRect/>
        <a:stretch>
          <a:fillRect/>
        </a:stretch>
      </xdr:blipFill>
      <xdr:spPr bwMode="auto">
        <a:xfrm>
          <a:off x="5667375" y="252669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276</xdr:row>
      <xdr:rowOff>0</xdr:rowOff>
    </xdr:from>
    <xdr:to>
      <xdr:col>10</xdr:col>
      <xdr:colOff>952500</xdr:colOff>
      <xdr:row>277</xdr:row>
      <xdr:rowOff>38100</xdr:rowOff>
    </xdr:to>
    <xdr:pic>
      <xdr:nvPicPr>
        <xdr:cNvPr id="3113" name="Picture 31" descr="AF scarf 004">
          <a:hlinkClick xmlns:r="http://schemas.openxmlformats.org/officeDocument/2006/relationships" r:id="rId1004" tooltip="AF scarf 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/>
        <a:srcRect/>
        <a:stretch>
          <a:fillRect/>
        </a:stretch>
      </xdr:blipFill>
      <xdr:spPr bwMode="auto">
        <a:xfrm>
          <a:off x="5667375" y="253584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394</xdr:row>
      <xdr:rowOff>0</xdr:rowOff>
    </xdr:from>
    <xdr:to>
      <xdr:col>10</xdr:col>
      <xdr:colOff>952500</xdr:colOff>
      <xdr:row>395</xdr:row>
      <xdr:rowOff>0</xdr:rowOff>
    </xdr:to>
    <xdr:pic>
      <xdr:nvPicPr>
        <xdr:cNvPr id="3114" name="Picture 32" descr="Men's T-Shirt 1564">
          <a:hlinkClick xmlns:r="http://schemas.openxmlformats.org/officeDocument/2006/relationships" r:id="rId1006" tooltip="Men's T-Shirt 1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/>
        <a:srcRect/>
        <a:stretch>
          <a:fillRect/>
        </a:stretch>
      </xdr:blipFill>
      <xdr:spPr bwMode="auto">
        <a:xfrm>
          <a:off x="5667375" y="36818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237</xdr:row>
      <xdr:rowOff>0</xdr:rowOff>
    </xdr:from>
    <xdr:to>
      <xdr:col>10</xdr:col>
      <xdr:colOff>952500</xdr:colOff>
      <xdr:row>237</xdr:row>
      <xdr:rowOff>952500</xdr:rowOff>
    </xdr:to>
    <xdr:pic>
      <xdr:nvPicPr>
        <xdr:cNvPr id="3115" name="Рисунок 536" descr="AF Womens Sweatpants 36">
          <a:hlinkClick xmlns:r="http://schemas.openxmlformats.org/officeDocument/2006/relationships" r:id="rId1008" tooltip="AF Womens Sweatpants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/>
        <a:srcRect/>
        <a:stretch>
          <a:fillRect/>
        </a:stretch>
      </xdr:blipFill>
      <xdr:spPr bwMode="auto">
        <a:xfrm>
          <a:off x="5667375" y="217932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319</xdr:row>
      <xdr:rowOff>0</xdr:rowOff>
    </xdr:from>
    <xdr:to>
      <xdr:col>10</xdr:col>
      <xdr:colOff>952500</xdr:colOff>
      <xdr:row>320</xdr:row>
      <xdr:rowOff>0</xdr:rowOff>
    </xdr:to>
    <xdr:pic>
      <xdr:nvPicPr>
        <xdr:cNvPr id="3116" name="Рисунок 537" descr="Abercrombie Men's Polo 37a">
          <a:hlinkClick xmlns:r="http://schemas.openxmlformats.org/officeDocument/2006/relationships" r:id="rId1010" tooltip="Abercrombie Men's Polo 37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/>
        <a:srcRect/>
        <a:stretch>
          <a:fillRect/>
        </a:stretch>
      </xdr:blipFill>
      <xdr:spPr bwMode="auto">
        <a:xfrm>
          <a:off x="5667375" y="29404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338</xdr:row>
      <xdr:rowOff>0</xdr:rowOff>
    </xdr:from>
    <xdr:to>
      <xdr:col>10</xdr:col>
      <xdr:colOff>923925</xdr:colOff>
      <xdr:row>339</xdr:row>
      <xdr:rowOff>0</xdr:rowOff>
    </xdr:to>
    <xdr:pic>
      <xdr:nvPicPr>
        <xdr:cNvPr id="3117" name="Picture 55" descr="Abercrombie men's T-Shirt 1444">
          <a:hlinkClick xmlns:r="http://schemas.openxmlformats.org/officeDocument/2006/relationships" r:id="rId1012" tooltip="Abercrombie men's T-Shirt 1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/>
        <a:srcRect/>
        <a:stretch>
          <a:fillRect/>
        </a:stretch>
      </xdr:blipFill>
      <xdr:spPr bwMode="auto">
        <a:xfrm>
          <a:off x="5667375" y="311991375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122</xdr:row>
      <xdr:rowOff>0</xdr:rowOff>
    </xdr:from>
    <xdr:to>
      <xdr:col>10</xdr:col>
      <xdr:colOff>923925</xdr:colOff>
      <xdr:row>123</xdr:row>
      <xdr:rowOff>0</xdr:rowOff>
    </xdr:to>
    <xdr:pic>
      <xdr:nvPicPr>
        <xdr:cNvPr id="3118" name="Picture 4103" descr="Abercrombie woman T-Shirt 1363">
          <a:hlinkClick xmlns:r="http://schemas.openxmlformats.org/officeDocument/2006/relationships" r:id="rId1014" tooltip="Abercrombie woman T-Shirt 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/>
        <a:srcRect/>
        <a:stretch>
          <a:fillRect/>
        </a:stretch>
      </xdr:blipFill>
      <xdr:spPr bwMode="auto">
        <a:xfrm>
          <a:off x="5667375" y="11007090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149</xdr:row>
      <xdr:rowOff>0</xdr:rowOff>
    </xdr:from>
    <xdr:to>
      <xdr:col>10</xdr:col>
      <xdr:colOff>923925</xdr:colOff>
      <xdr:row>150</xdr:row>
      <xdr:rowOff>0</xdr:rowOff>
    </xdr:to>
    <xdr:pic>
      <xdr:nvPicPr>
        <xdr:cNvPr id="3119" name="Picture 52" descr="Woman's T-Shirt 1633">
          <a:hlinkClick xmlns:r="http://schemas.openxmlformats.org/officeDocument/2006/relationships" r:id="rId1016" tooltip="Woman's T-Shirt 1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/>
        <a:srcRect/>
        <a:stretch>
          <a:fillRect/>
        </a:stretch>
      </xdr:blipFill>
      <xdr:spPr bwMode="auto">
        <a:xfrm>
          <a:off x="5667375" y="13674090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141</xdr:row>
      <xdr:rowOff>0</xdr:rowOff>
    </xdr:from>
    <xdr:to>
      <xdr:col>10</xdr:col>
      <xdr:colOff>923925</xdr:colOff>
      <xdr:row>142</xdr:row>
      <xdr:rowOff>0</xdr:rowOff>
    </xdr:to>
    <xdr:pic>
      <xdr:nvPicPr>
        <xdr:cNvPr id="3120" name="Picture 30" descr="Woman's T-Shirt 1617">
          <a:hlinkClick xmlns:r="http://schemas.openxmlformats.org/officeDocument/2006/relationships" r:id="rId1018" tooltip="Woman's T-Shirt 1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/>
        <a:srcRect/>
        <a:stretch>
          <a:fillRect/>
        </a:stretch>
      </xdr:blipFill>
      <xdr:spPr bwMode="auto">
        <a:xfrm>
          <a:off x="5667375" y="12912090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129</xdr:row>
      <xdr:rowOff>0</xdr:rowOff>
    </xdr:from>
    <xdr:to>
      <xdr:col>10</xdr:col>
      <xdr:colOff>923925</xdr:colOff>
      <xdr:row>130</xdr:row>
      <xdr:rowOff>0</xdr:rowOff>
    </xdr:to>
    <xdr:pic>
      <xdr:nvPicPr>
        <xdr:cNvPr id="3121" name="Picture 2577" descr="A&amp;F Women Julia Tee 15">
          <a:hlinkClick xmlns:r="http://schemas.openxmlformats.org/officeDocument/2006/relationships" r:id="rId1020" tooltip="A&amp;F Women Julia Tee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/>
        <a:srcRect/>
        <a:stretch>
          <a:fillRect/>
        </a:stretch>
      </xdr:blipFill>
      <xdr:spPr bwMode="auto">
        <a:xfrm>
          <a:off x="5667375" y="11673840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148</xdr:row>
      <xdr:rowOff>0</xdr:rowOff>
    </xdr:from>
    <xdr:to>
      <xdr:col>10</xdr:col>
      <xdr:colOff>923925</xdr:colOff>
      <xdr:row>149</xdr:row>
      <xdr:rowOff>0</xdr:rowOff>
    </xdr:to>
    <xdr:pic>
      <xdr:nvPicPr>
        <xdr:cNvPr id="3122" name="Picture 50" descr="Woman's T-Shirt 1631">
          <a:hlinkClick xmlns:r="http://schemas.openxmlformats.org/officeDocument/2006/relationships" r:id="rId1022" tooltip="Woman's T-Shirt 1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/>
        <a:srcRect/>
        <a:stretch>
          <a:fillRect/>
        </a:stretch>
      </xdr:blipFill>
      <xdr:spPr bwMode="auto">
        <a:xfrm>
          <a:off x="5667375" y="13578840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395</xdr:row>
      <xdr:rowOff>0</xdr:rowOff>
    </xdr:from>
    <xdr:to>
      <xdr:col>10</xdr:col>
      <xdr:colOff>952500</xdr:colOff>
      <xdr:row>396</xdr:row>
      <xdr:rowOff>0</xdr:rowOff>
    </xdr:to>
    <xdr:pic>
      <xdr:nvPicPr>
        <xdr:cNvPr id="1025" name="Picture 1" descr="Men's T-Shirt 1567">
          <a:hlinkClick xmlns:r="http://schemas.openxmlformats.org/officeDocument/2006/relationships" r:id="rId1024" tooltip="Men's T-Shirt 1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/>
        <a:srcRect/>
        <a:stretch>
          <a:fillRect/>
        </a:stretch>
      </xdr:blipFill>
      <xdr:spPr bwMode="auto">
        <a:xfrm>
          <a:off x="5667375" y="369141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384</xdr:row>
      <xdr:rowOff>0</xdr:rowOff>
    </xdr:from>
    <xdr:to>
      <xdr:col>10</xdr:col>
      <xdr:colOff>952500</xdr:colOff>
      <xdr:row>385</xdr:row>
      <xdr:rowOff>0</xdr:rowOff>
    </xdr:to>
    <xdr:pic>
      <xdr:nvPicPr>
        <xdr:cNvPr id="1026" name="Picture 2" descr="Men's T-Shirt 1566">
          <a:hlinkClick xmlns:r="http://schemas.openxmlformats.org/officeDocument/2006/relationships" r:id="rId1026" tooltip="Men's T-Shirt 1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/>
        <a:srcRect/>
        <a:stretch>
          <a:fillRect/>
        </a:stretch>
      </xdr:blipFill>
      <xdr:spPr bwMode="auto">
        <a:xfrm>
          <a:off x="5667375" y="358663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311</xdr:row>
      <xdr:rowOff>0</xdr:rowOff>
    </xdr:from>
    <xdr:to>
      <xdr:col>10</xdr:col>
      <xdr:colOff>952500</xdr:colOff>
      <xdr:row>311</xdr:row>
      <xdr:rowOff>952500</xdr:rowOff>
    </xdr:to>
    <xdr:pic>
      <xdr:nvPicPr>
        <xdr:cNvPr id="2" name="Picture 1" descr="Men hoodie 56">
          <a:hlinkClick xmlns:r="http://schemas.openxmlformats.org/officeDocument/2006/relationships" r:id="rId1028" tooltip="Men hoodie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/>
        <a:srcRect/>
        <a:stretch>
          <a:fillRect/>
        </a:stretch>
      </xdr:blipFill>
      <xdr:spPr bwMode="auto">
        <a:xfrm>
          <a:off x="5667375" y="281444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272</xdr:row>
      <xdr:rowOff>0</xdr:rowOff>
    </xdr:from>
    <xdr:to>
      <xdr:col>10</xdr:col>
      <xdr:colOff>952500</xdr:colOff>
      <xdr:row>273</xdr:row>
      <xdr:rowOff>38100</xdr:rowOff>
    </xdr:to>
    <xdr:pic>
      <xdr:nvPicPr>
        <xdr:cNvPr id="3" name="Picture 2" descr="AF women skirt 11">
          <a:hlinkClick xmlns:r="http://schemas.openxmlformats.org/officeDocument/2006/relationships" r:id="rId1030" tooltip="AF women skirt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/>
        <a:srcRect/>
        <a:stretch>
          <a:fillRect/>
        </a:stretch>
      </xdr:blipFill>
      <xdr:spPr bwMode="auto">
        <a:xfrm>
          <a:off x="5667375" y="246821325"/>
          <a:ext cx="95250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323850</xdr:colOff>
      <xdr:row>9</xdr:row>
      <xdr:rowOff>0</xdr:rowOff>
    </xdr:to>
    <xdr:pic>
      <xdr:nvPicPr>
        <xdr:cNvPr id="2055" name="Рисунок 7" descr="женское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334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66675</xdr:rowOff>
    </xdr:from>
    <xdr:to>
      <xdr:col>1</xdr:col>
      <xdr:colOff>352425</xdr:colOff>
      <xdr:row>18</xdr:row>
      <xdr:rowOff>133350</xdr:rowOff>
    </xdr:to>
    <xdr:pic>
      <xdr:nvPicPr>
        <xdr:cNvPr id="2056" name="Рисунок 8" descr="мужской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524000"/>
          <a:ext cx="9620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</xdr:row>
      <xdr:rowOff>38100</xdr:rowOff>
    </xdr:from>
    <xdr:to>
      <xdr:col>1</xdr:col>
      <xdr:colOff>314325</xdr:colOff>
      <xdr:row>28</xdr:row>
      <xdr:rowOff>104775</xdr:rowOff>
    </xdr:to>
    <xdr:pic>
      <xdr:nvPicPr>
        <xdr:cNvPr id="2057" name="Рисунок 9" descr="мужской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3114675"/>
          <a:ext cx="895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0</xdr:row>
      <xdr:rowOff>0</xdr:rowOff>
    </xdr:from>
    <xdr:to>
      <xdr:col>11</xdr:col>
      <xdr:colOff>533400</xdr:colOff>
      <xdr:row>9</xdr:row>
      <xdr:rowOff>95250</xdr:rowOff>
    </xdr:to>
    <xdr:pic>
      <xdr:nvPicPr>
        <xdr:cNvPr id="2058" name="Picture 117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33450" y="0"/>
          <a:ext cx="6305550" cy="1552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19</xdr:row>
      <xdr:rowOff>66675</xdr:rowOff>
    </xdr:from>
    <xdr:to>
      <xdr:col>12</xdr:col>
      <xdr:colOff>180975</xdr:colOff>
      <xdr:row>29</xdr:row>
      <xdr:rowOff>28575</xdr:rowOff>
    </xdr:to>
    <xdr:pic>
      <xdr:nvPicPr>
        <xdr:cNvPr id="2059" name="Picture 1171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23925" y="3143250"/>
          <a:ext cx="657225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9</xdr:row>
      <xdr:rowOff>114300</xdr:rowOff>
    </xdr:from>
    <xdr:to>
      <xdr:col>12</xdr:col>
      <xdr:colOff>19050</xdr:colOff>
      <xdr:row>19</xdr:row>
      <xdr:rowOff>76200</xdr:rowOff>
    </xdr:to>
    <xdr:pic>
      <xdr:nvPicPr>
        <xdr:cNvPr id="2060" name="Picture 1171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3450" y="1571625"/>
          <a:ext cx="640080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0" tint="-0.34998626667073579"/>
  </sheetPr>
  <dimension ref="A1:BC477"/>
  <sheetViews>
    <sheetView showGridLines="0" tabSelected="1" zoomScale="55" zoomScaleNormal="55" workbookViewId="0">
      <pane xSplit="2" ySplit="2" topLeftCell="C99" activePane="bottomRight" state="frozen"/>
      <selection pane="topRight" activeCell="C1" sqref="C1"/>
      <selection pane="bottomLeft" activeCell="A3" sqref="A3"/>
      <selection pane="bottomRight" activeCell="B103" sqref="B103"/>
    </sheetView>
  </sheetViews>
  <sheetFormatPr defaultRowHeight="26.25"/>
  <cols>
    <col min="1" max="1" width="3.7109375" style="20" customWidth="1"/>
    <col min="2" max="2" width="32" style="89" customWidth="1"/>
    <col min="3" max="7" width="6.5703125" style="76" customWidth="1"/>
    <col min="8" max="8" width="15.5703125" style="77" customWidth="1"/>
    <col min="9" max="9" width="15.5703125" style="77" hidden="1" customWidth="1"/>
    <col min="10" max="10" width="0.85546875" style="29" customWidth="1"/>
    <col min="11" max="11" width="15" style="29" customWidth="1"/>
    <col min="12" max="12" width="16.140625" style="45" customWidth="1"/>
    <col min="13" max="13" width="17.85546875" style="155" customWidth="1"/>
    <col min="14" max="14" width="9.5703125" style="136" bestFit="1" customWidth="1"/>
    <col min="15" max="15" width="6.85546875" style="156" customWidth="1"/>
    <col min="16" max="20" width="6.5703125" style="55" customWidth="1"/>
    <col min="21" max="21" width="13.85546875" style="12" bestFit="1" customWidth="1"/>
    <col min="22" max="22" width="20.140625" style="12" customWidth="1"/>
    <col min="23" max="23" width="12.7109375" style="123" bestFit="1" customWidth="1"/>
    <col min="24" max="24" width="25.7109375" style="157" customWidth="1"/>
    <col min="25" max="25" width="6.7109375" style="20" customWidth="1"/>
    <col min="26" max="26" width="9.140625" style="20"/>
    <col min="27" max="27" width="14.140625" style="20" customWidth="1"/>
    <col min="28" max="32" width="9.140625" style="20"/>
    <col min="33" max="33" width="11" style="20" bestFit="1" customWidth="1"/>
    <col min="34" max="49" width="9.140625" style="20"/>
    <col min="50" max="50" width="9.140625" style="192"/>
    <col min="51" max="16384" width="9.140625" style="20"/>
  </cols>
  <sheetData>
    <row r="1" spans="1:55" ht="27.75" customHeight="1">
      <c r="B1" s="228" t="s">
        <v>33</v>
      </c>
      <c r="C1" s="237" t="s">
        <v>11</v>
      </c>
      <c r="D1" s="238"/>
      <c r="E1" s="238"/>
      <c r="F1" s="238"/>
      <c r="G1" s="238"/>
      <c r="H1" s="230" t="s">
        <v>34</v>
      </c>
      <c r="I1" s="200"/>
      <c r="J1" s="235"/>
      <c r="K1" s="239" t="s">
        <v>27</v>
      </c>
      <c r="L1" s="243" t="s">
        <v>308</v>
      </c>
      <c r="M1" s="234" t="s">
        <v>26</v>
      </c>
      <c r="N1" s="232" t="s">
        <v>35</v>
      </c>
      <c r="O1" s="170"/>
      <c r="P1" s="245" t="s">
        <v>29</v>
      </c>
      <c r="Q1" s="245"/>
      <c r="R1" s="245"/>
      <c r="S1" s="245"/>
      <c r="T1" s="246"/>
      <c r="U1" s="174" t="s">
        <v>30</v>
      </c>
      <c r="V1" s="175" t="s">
        <v>31</v>
      </c>
      <c r="W1" s="188" t="s">
        <v>32</v>
      </c>
      <c r="X1" s="176" t="s">
        <v>195</v>
      </c>
      <c r="Y1" s="171"/>
      <c r="AG1" s="242">
        <f>SUM(AX19:AX476)</f>
        <v>716280.29979478649</v>
      </c>
    </row>
    <row r="2" spans="1:55" s="21" customFormat="1" ht="32.25" customHeight="1">
      <c r="B2" s="229"/>
      <c r="C2" s="69" t="s">
        <v>8</v>
      </c>
      <c r="D2" s="69" t="s">
        <v>2</v>
      </c>
      <c r="E2" s="69" t="s">
        <v>1</v>
      </c>
      <c r="F2" s="69" t="s">
        <v>0</v>
      </c>
      <c r="G2" s="69" t="s">
        <v>12</v>
      </c>
      <c r="H2" s="231"/>
      <c r="I2" s="201"/>
      <c r="J2" s="236"/>
      <c r="K2" s="240"/>
      <c r="L2" s="244"/>
      <c r="M2" s="234"/>
      <c r="N2" s="233"/>
      <c r="O2" s="168"/>
      <c r="P2" s="22" t="s">
        <v>8</v>
      </c>
      <c r="Q2" s="22" t="s">
        <v>2</v>
      </c>
      <c r="R2" s="22" t="s">
        <v>1</v>
      </c>
      <c r="S2" s="22" t="s">
        <v>0</v>
      </c>
      <c r="T2" s="23" t="s">
        <v>12</v>
      </c>
      <c r="U2" s="57">
        <f>SUM(U4:U431,U435:U475)</f>
        <v>0</v>
      </c>
      <c r="V2" s="58">
        <f>SUM(V4:V431,V435:V475)</f>
        <v>0</v>
      </c>
      <c r="W2" s="189">
        <f>SUM(W4:W431,W435:W475)</f>
        <v>0</v>
      </c>
      <c r="X2" s="173" t="s">
        <v>196</v>
      </c>
      <c r="Y2" s="166"/>
      <c r="AG2" s="242"/>
      <c r="AX2" s="193"/>
    </row>
    <row r="3" spans="1:55" s="21" customFormat="1" ht="129" customHeight="1">
      <c r="A3" s="78"/>
      <c r="B3"/>
      <c r="C3"/>
      <c r="D3" s="31"/>
      <c r="E3" s="31"/>
      <c r="F3" s="31"/>
      <c r="G3" s="31"/>
      <c r="H3"/>
      <c r="I3"/>
      <c r="J3" s="24"/>
      <c r="K3" s="24"/>
      <c r="L3" s="25"/>
      <c r="M3" s="138"/>
      <c r="N3" s="127"/>
      <c r="O3" s="169"/>
      <c r="P3" s="248" t="s">
        <v>532</v>
      </c>
      <c r="Q3" s="248"/>
      <c r="R3" s="248"/>
      <c r="S3" s="248"/>
      <c r="T3" s="248"/>
      <c r="V3" s="247"/>
      <c r="W3" s="247"/>
      <c r="X3" s="247"/>
      <c r="Y3" s="166"/>
      <c r="AX3" s="193"/>
    </row>
    <row r="4" spans="1:55" s="21" customFormat="1" ht="72.75" customHeight="1">
      <c r="B4" s="81" t="s">
        <v>172</v>
      </c>
      <c r="C4" s="219"/>
      <c r="D4" s="28"/>
      <c r="E4" s="28"/>
      <c r="F4" s="28">
        <v>1</v>
      </c>
      <c r="G4" s="28"/>
      <c r="H4" s="6">
        <v>984.56790123456778</v>
      </c>
      <c r="I4" s="202"/>
      <c r="J4" s="52"/>
      <c r="K4" s="38"/>
      <c r="L4" s="25"/>
      <c r="M4" s="146" t="s">
        <v>173</v>
      </c>
      <c r="N4" s="129">
        <v>1</v>
      </c>
      <c r="O4" s="178"/>
      <c r="P4" s="56"/>
      <c r="Q4" s="56"/>
      <c r="R4" s="56"/>
      <c r="S4" s="56"/>
      <c r="T4" s="56"/>
      <c r="U4" s="10">
        <f t="shared" ref="U4:U16" si="0">SUM(P4:T4)</f>
        <v>0</v>
      </c>
      <c r="V4" s="159">
        <f>U4*H4</f>
        <v>0</v>
      </c>
      <c r="W4" s="121">
        <f t="shared" ref="W4:W16" si="1">U4*N4</f>
        <v>0</v>
      </c>
      <c r="X4" s="158">
        <f t="shared" ref="X4:X16" si="2">CEILING(IF(H4&lt;=700,H4*2.2,IF(H4&lt;=1600,H4*2,H4*1.8)),100)</f>
        <v>2000</v>
      </c>
      <c r="Y4" s="186"/>
      <c r="AE4" s="102"/>
      <c r="AX4" s="193">
        <f t="shared" ref="AX4:AX16" si="3">SUM(C4:G4)*H4</f>
        <v>984.56790123456778</v>
      </c>
      <c r="BC4" s="103"/>
    </row>
    <row r="5" spans="1:55" s="21" customFormat="1" ht="72.75" customHeight="1">
      <c r="B5" s="81" t="s">
        <v>313</v>
      </c>
      <c r="C5" s="28"/>
      <c r="D5" s="28">
        <v>2</v>
      </c>
      <c r="E5" s="28"/>
      <c r="F5" s="28"/>
      <c r="G5" s="28"/>
      <c r="H5" s="6">
        <v>1557</v>
      </c>
      <c r="I5" s="218">
        <v>1400</v>
      </c>
      <c r="J5" s="52"/>
      <c r="K5" s="98"/>
      <c r="L5" s="98"/>
      <c r="M5" s="146" t="s">
        <v>173</v>
      </c>
      <c r="N5" s="129">
        <v>1</v>
      </c>
      <c r="O5" s="178"/>
      <c r="P5" s="56"/>
      <c r="Q5" s="56"/>
      <c r="R5" s="56"/>
      <c r="S5" s="56"/>
      <c r="T5" s="56"/>
      <c r="U5" s="10">
        <f t="shared" si="0"/>
        <v>0</v>
      </c>
      <c r="V5" s="159">
        <f>U5*H5</f>
        <v>0</v>
      </c>
      <c r="W5" s="121">
        <f t="shared" si="1"/>
        <v>0</v>
      </c>
      <c r="X5" s="158">
        <f t="shared" si="2"/>
        <v>3200</v>
      </c>
      <c r="Y5" s="186"/>
      <c r="AE5" s="102"/>
      <c r="AX5" s="193">
        <f t="shared" si="3"/>
        <v>3114</v>
      </c>
      <c r="BC5" s="103"/>
    </row>
    <row r="6" spans="1:55" s="21" customFormat="1" ht="72.75" customHeight="1">
      <c r="B6" s="81" t="s">
        <v>314</v>
      </c>
      <c r="C6" s="28">
        <v>2</v>
      </c>
      <c r="D6" s="28">
        <v>1</v>
      </c>
      <c r="E6" s="28">
        <v>1</v>
      </c>
      <c r="F6" s="28">
        <v>2</v>
      </c>
      <c r="G6" s="28"/>
      <c r="H6" s="6">
        <v>1557</v>
      </c>
      <c r="I6" s="218">
        <v>1400</v>
      </c>
      <c r="J6" s="52"/>
      <c r="K6" s="98"/>
      <c r="L6" s="98"/>
      <c r="M6" s="146" t="s">
        <v>173</v>
      </c>
      <c r="N6" s="129">
        <v>1</v>
      </c>
      <c r="O6" s="178"/>
      <c r="P6" s="56"/>
      <c r="Q6" s="56"/>
      <c r="R6" s="56"/>
      <c r="S6" s="56"/>
      <c r="T6" s="56"/>
      <c r="U6" s="10">
        <f t="shared" si="0"/>
        <v>0</v>
      </c>
      <c r="V6" s="159">
        <f t="shared" ref="V6:V16" si="4">U6*H6</f>
        <v>0</v>
      </c>
      <c r="W6" s="121">
        <f t="shared" si="1"/>
        <v>0</v>
      </c>
      <c r="X6" s="158">
        <f t="shared" si="2"/>
        <v>3200</v>
      </c>
      <c r="Y6" s="186"/>
      <c r="AE6" s="102"/>
      <c r="AX6" s="193">
        <f t="shared" si="3"/>
        <v>9342</v>
      </c>
      <c r="BC6" s="103"/>
    </row>
    <row r="7" spans="1:55" s="21" customFormat="1" ht="72.75" customHeight="1">
      <c r="B7" s="81" t="s">
        <v>315</v>
      </c>
      <c r="C7" s="28"/>
      <c r="D7" s="28"/>
      <c r="E7" s="28">
        <v>2</v>
      </c>
      <c r="F7" s="28">
        <v>2</v>
      </c>
      <c r="G7" s="28"/>
      <c r="H7" s="6">
        <v>1557</v>
      </c>
      <c r="I7" s="218">
        <v>1400</v>
      </c>
      <c r="J7" s="52"/>
      <c r="K7" s="98"/>
      <c r="L7" s="98"/>
      <c r="M7" s="146" t="s">
        <v>173</v>
      </c>
      <c r="N7" s="129">
        <v>1</v>
      </c>
      <c r="O7" s="178"/>
      <c r="P7" s="56"/>
      <c r="Q7" s="56"/>
      <c r="R7" s="56"/>
      <c r="S7" s="56"/>
      <c r="T7" s="56"/>
      <c r="U7" s="10">
        <f t="shared" si="0"/>
        <v>0</v>
      </c>
      <c r="V7" s="159">
        <f t="shared" si="4"/>
        <v>0</v>
      </c>
      <c r="W7" s="121">
        <f t="shared" si="1"/>
        <v>0</v>
      </c>
      <c r="X7" s="158">
        <f t="shared" si="2"/>
        <v>3200</v>
      </c>
      <c r="Y7" s="186"/>
      <c r="AE7" s="102"/>
      <c r="AX7" s="193">
        <f t="shared" si="3"/>
        <v>6228</v>
      </c>
      <c r="BC7" s="103"/>
    </row>
    <row r="8" spans="1:55" s="21" customFormat="1" ht="72.75" customHeight="1">
      <c r="B8" s="199" t="s">
        <v>316</v>
      </c>
      <c r="C8" s="196">
        <v>1</v>
      </c>
      <c r="D8" s="196"/>
      <c r="E8" s="196">
        <v>1</v>
      </c>
      <c r="F8" s="196">
        <v>1</v>
      </c>
      <c r="G8" s="196"/>
      <c r="H8" s="6">
        <v>1557</v>
      </c>
      <c r="I8" s="218">
        <v>1400</v>
      </c>
      <c r="J8" s="52"/>
      <c r="K8" s="98"/>
      <c r="L8" s="98"/>
      <c r="M8" s="146" t="s">
        <v>173</v>
      </c>
      <c r="N8" s="129">
        <v>1</v>
      </c>
      <c r="O8" s="178"/>
      <c r="P8" s="56"/>
      <c r="Q8" s="56"/>
      <c r="R8" s="56"/>
      <c r="S8" s="56"/>
      <c r="T8" s="56"/>
      <c r="U8" s="10">
        <f t="shared" si="0"/>
        <v>0</v>
      </c>
      <c r="V8" s="159">
        <f t="shared" si="4"/>
        <v>0</v>
      </c>
      <c r="W8" s="121">
        <f t="shared" si="1"/>
        <v>0</v>
      </c>
      <c r="X8" s="158">
        <f t="shared" si="2"/>
        <v>3200</v>
      </c>
      <c r="Y8" s="186"/>
      <c r="AE8" s="102"/>
      <c r="AX8" s="193">
        <f t="shared" si="3"/>
        <v>4671</v>
      </c>
      <c r="BC8" s="103"/>
    </row>
    <row r="9" spans="1:55" s="21" customFormat="1" ht="72.75" customHeight="1">
      <c r="B9" s="81" t="s">
        <v>317</v>
      </c>
      <c r="C9" s="28">
        <v>1</v>
      </c>
      <c r="D9" s="28"/>
      <c r="E9" s="28"/>
      <c r="F9" s="28">
        <v>1</v>
      </c>
      <c r="G9" s="28"/>
      <c r="H9" s="6">
        <v>1557</v>
      </c>
      <c r="I9" s="218">
        <v>1400</v>
      </c>
      <c r="J9" s="52"/>
      <c r="K9" s="98"/>
      <c r="L9" s="98"/>
      <c r="M9" s="146" t="s">
        <v>173</v>
      </c>
      <c r="N9" s="129">
        <v>1</v>
      </c>
      <c r="O9" s="178"/>
      <c r="P9" s="56"/>
      <c r="Q9" s="56"/>
      <c r="R9" s="56"/>
      <c r="S9" s="56"/>
      <c r="T9" s="56"/>
      <c r="U9" s="10">
        <f t="shared" si="0"/>
        <v>0</v>
      </c>
      <c r="V9" s="159">
        <f t="shared" si="4"/>
        <v>0</v>
      </c>
      <c r="W9" s="121">
        <f t="shared" si="1"/>
        <v>0</v>
      </c>
      <c r="X9" s="158">
        <f t="shared" si="2"/>
        <v>3200</v>
      </c>
      <c r="Y9" s="186"/>
      <c r="AE9" s="102"/>
      <c r="AX9" s="193">
        <f t="shared" si="3"/>
        <v>3114</v>
      </c>
      <c r="BC9" s="103"/>
    </row>
    <row r="10" spans="1:55" s="21" customFormat="1" ht="72.75" customHeight="1">
      <c r="B10" s="81" t="s">
        <v>318</v>
      </c>
      <c r="C10" s="28">
        <v>2</v>
      </c>
      <c r="D10" s="28"/>
      <c r="E10" s="28"/>
      <c r="F10" s="28"/>
      <c r="G10" s="28"/>
      <c r="H10" s="6">
        <v>1557</v>
      </c>
      <c r="I10" s="218">
        <v>1400</v>
      </c>
      <c r="J10" s="52"/>
      <c r="K10" s="98"/>
      <c r="L10" s="98"/>
      <c r="M10" s="146" t="s">
        <v>173</v>
      </c>
      <c r="N10" s="129">
        <v>1</v>
      </c>
      <c r="O10" s="178"/>
      <c r="P10" s="56"/>
      <c r="Q10" s="56"/>
      <c r="R10" s="56"/>
      <c r="S10" s="56"/>
      <c r="T10" s="56"/>
      <c r="U10" s="10">
        <f t="shared" si="0"/>
        <v>0</v>
      </c>
      <c r="V10" s="159">
        <f t="shared" si="4"/>
        <v>0</v>
      </c>
      <c r="W10" s="121">
        <f t="shared" si="1"/>
        <v>0</v>
      </c>
      <c r="X10" s="158">
        <f t="shared" si="2"/>
        <v>3200</v>
      </c>
      <c r="Y10" s="186"/>
      <c r="AE10" s="102"/>
      <c r="AX10" s="193">
        <f t="shared" si="3"/>
        <v>3114</v>
      </c>
      <c r="BC10" s="103"/>
    </row>
    <row r="11" spans="1:55" s="21" customFormat="1" ht="72.75" customHeight="1">
      <c r="B11" s="81" t="s">
        <v>319</v>
      </c>
      <c r="C11" s="28"/>
      <c r="D11" s="28">
        <v>1</v>
      </c>
      <c r="E11" s="28">
        <v>1</v>
      </c>
      <c r="F11" s="28"/>
      <c r="G11" s="28"/>
      <c r="H11" s="6">
        <v>1557</v>
      </c>
      <c r="I11" s="218">
        <v>1400</v>
      </c>
      <c r="J11" s="52"/>
      <c r="K11" s="98"/>
      <c r="L11" s="25"/>
      <c r="M11" s="146" t="s">
        <v>173</v>
      </c>
      <c r="N11" s="129">
        <v>1</v>
      </c>
      <c r="O11" s="178"/>
      <c r="P11" s="56"/>
      <c r="Q11" s="56"/>
      <c r="R11" s="56"/>
      <c r="S11" s="56"/>
      <c r="T11" s="56"/>
      <c r="U11" s="10">
        <f t="shared" si="0"/>
        <v>0</v>
      </c>
      <c r="V11" s="159">
        <f t="shared" si="4"/>
        <v>0</v>
      </c>
      <c r="W11" s="121">
        <f t="shared" si="1"/>
        <v>0</v>
      </c>
      <c r="X11" s="158">
        <f t="shared" si="2"/>
        <v>3200</v>
      </c>
      <c r="Y11" s="186"/>
      <c r="AE11" s="102"/>
      <c r="AX11" s="193">
        <f t="shared" si="3"/>
        <v>3114</v>
      </c>
      <c r="BC11" s="103"/>
    </row>
    <row r="12" spans="1:55" s="21" customFormat="1" ht="72.75" customHeight="1" thickBot="1">
      <c r="B12" s="198" t="s">
        <v>320</v>
      </c>
      <c r="C12" s="197"/>
      <c r="D12" s="197"/>
      <c r="E12" s="197"/>
      <c r="F12" s="197">
        <v>1</v>
      </c>
      <c r="G12" s="197"/>
      <c r="H12" s="6">
        <v>1557</v>
      </c>
      <c r="I12" s="218">
        <v>1400</v>
      </c>
      <c r="J12" s="52"/>
      <c r="K12" s="98"/>
      <c r="L12" s="98"/>
      <c r="M12" s="146" t="s">
        <v>173</v>
      </c>
      <c r="N12" s="129">
        <v>1</v>
      </c>
      <c r="O12" s="178"/>
      <c r="P12" s="56"/>
      <c r="Q12" s="56"/>
      <c r="R12" s="56"/>
      <c r="S12" s="56"/>
      <c r="T12" s="56"/>
      <c r="U12" s="10">
        <f t="shared" si="0"/>
        <v>0</v>
      </c>
      <c r="V12" s="159">
        <f t="shared" si="4"/>
        <v>0</v>
      </c>
      <c r="W12" s="121">
        <f t="shared" si="1"/>
        <v>0</v>
      </c>
      <c r="X12" s="158">
        <f t="shared" si="2"/>
        <v>3200</v>
      </c>
      <c r="Y12" s="186"/>
      <c r="AE12" s="102"/>
      <c r="AX12" s="193">
        <f t="shared" si="3"/>
        <v>1557</v>
      </c>
      <c r="BC12" s="103"/>
    </row>
    <row r="13" spans="1:55" s="21" customFormat="1" ht="72.75" customHeight="1">
      <c r="B13" s="199" t="s">
        <v>321</v>
      </c>
      <c r="C13" s="196"/>
      <c r="D13" s="196">
        <v>1</v>
      </c>
      <c r="E13" s="196">
        <v>1</v>
      </c>
      <c r="F13" s="196"/>
      <c r="G13" s="196"/>
      <c r="H13" s="6">
        <v>1557</v>
      </c>
      <c r="I13" s="218">
        <v>1400</v>
      </c>
      <c r="J13" s="52"/>
      <c r="K13" s="98"/>
      <c r="L13" s="98"/>
      <c r="M13" s="146" t="s">
        <v>173</v>
      </c>
      <c r="N13" s="129">
        <v>1</v>
      </c>
      <c r="O13" s="178"/>
      <c r="P13" s="56"/>
      <c r="Q13" s="56"/>
      <c r="R13" s="56"/>
      <c r="S13" s="56"/>
      <c r="T13" s="56"/>
      <c r="U13" s="10">
        <f t="shared" si="0"/>
        <v>0</v>
      </c>
      <c r="V13" s="159">
        <f t="shared" si="4"/>
        <v>0</v>
      </c>
      <c r="W13" s="121">
        <f t="shared" si="1"/>
        <v>0</v>
      </c>
      <c r="X13" s="158">
        <f t="shared" si="2"/>
        <v>3200</v>
      </c>
      <c r="Y13" s="186"/>
      <c r="AE13" s="102"/>
      <c r="AX13" s="193">
        <f t="shared" si="3"/>
        <v>3114</v>
      </c>
      <c r="BC13" s="103"/>
    </row>
    <row r="14" spans="1:55" s="21" customFormat="1" ht="72.75" customHeight="1">
      <c r="B14" s="81" t="s">
        <v>322</v>
      </c>
      <c r="C14" s="28">
        <v>1</v>
      </c>
      <c r="D14" s="28">
        <v>1</v>
      </c>
      <c r="E14" s="28">
        <v>1</v>
      </c>
      <c r="F14" s="28"/>
      <c r="G14" s="28"/>
      <c r="H14" s="6">
        <v>1557</v>
      </c>
      <c r="I14" s="218">
        <v>1400</v>
      </c>
      <c r="J14" s="52"/>
      <c r="K14" s="98"/>
      <c r="L14" s="25"/>
      <c r="M14" s="146" t="s">
        <v>173</v>
      </c>
      <c r="N14" s="129">
        <v>1</v>
      </c>
      <c r="O14" s="178"/>
      <c r="P14" s="56"/>
      <c r="Q14" s="56"/>
      <c r="R14" s="56"/>
      <c r="S14" s="56"/>
      <c r="T14" s="56"/>
      <c r="U14" s="10">
        <f t="shared" si="0"/>
        <v>0</v>
      </c>
      <c r="V14" s="159">
        <f t="shared" si="4"/>
        <v>0</v>
      </c>
      <c r="W14" s="121">
        <f t="shared" si="1"/>
        <v>0</v>
      </c>
      <c r="X14" s="158">
        <f t="shared" si="2"/>
        <v>3200</v>
      </c>
      <c r="Y14" s="186"/>
      <c r="AE14" s="102"/>
      <c r="AX14" s="193">
        <f t="shared" si="3"/>
        <v>4671</v>
      </c>
      <c r="BC14" s="103"/>
    </row>
    <row r="15" spans="1:55" s="21" customFormat="1" ht="72.75" customHeight="1">
      <c r="B15" s="81" t="s">
        <v>323</v>
      </c>
      <c r="C15" s="28"/>
      <c r="D15" s="28"/>
      <c r="E15" s="28"/>
      <c r="F15" s="28">
        <v>1</v>
      </c>
      <c r="G15" s="28"/>
      <c r="H15" s="6">
        <v>1557</v>
      </c>
      <c r="I15" s="218">
        <v>1400</v>
      </c>
      <c r="J15" s="52"/>
      <c r="K15" s="98"/>
      <c r="L15" s="25"/>
      <c r="M15" s="146" t="s">
        <v>173</v>
      </c>
      <c r="N15" s="129">
        <v>1</v>
      </c>
      <c r="O15" s="178"/>
      <c r="P15" s="56"/>
      <c r="Q15" s="56"/>
      <c r="R15" s="56"/>
      <c r="S15" s="56"/>
      <c r="T15" s="56"/>
      <c r="U15" s="10">
        <f t="shared" si="0"/>
        <v>0</v>
      </c>
      <c r="V15" s="159">
        <f t="shared" si="4"/>
        <v>0</v>
      </c>
      <c r="W15" s="121">
        <f t="shared" si="1"/>
        <v>0</v>
      </c>
      <c r="X15" s="158">
        <f t="shared" si="2"/>
        <v>3200</v>
      </c>
      <c r="Y15" s="186"/>
      <c r="AE15" s="102"/>
      <c r="AX15" s="193">
        <f t="shared" si="3"/>
        <v>1557</v>
      </c>
      <c r="BC15" s="103"/>
    </row>
    <row r="16" spans="1:55" s="21" customFormat="1" ht="72.75" customHeight="1">
      <c r="B16" s="81" t="s">
        <v>324</v>
      </c>
      <c r="C16" s="28"/>
      <c r="D16" s="28"/>
      <c r="E16" s="28">
        <v>1</v>
      </c>
      <c r="F16" s="28">
        <v>2</v>
      </c>
      <c r="G16" s="28"/>
      <c r="H16" s="6">
        <v>1557</v>
      </c>
      <c r="I16" s="218">
        <v>1400</v>
      </c>
      <c r="J16" s="52"/>
      <c r="K16" s="98"/>
      <c r="L16" s="25"/>
      <c r="M16" s="146" t="s">
        <v>173</v>
      </c>
      <c r="N16" s="129">
        <v>1</v>
      </c>
      <c r="O16" s="178"/>
      <c r="P16" s="56"/>
      <c r="Q16" s="56"/>
      <c r="R16" s="56"/>
      <c r="S16" s="56"/>
      <c r="T16" s="56"/>
      <c r="U16" s="10">
        <f t="shared" si="0"/>
        <v>0</v>
      </c>
      <c r="V16" s="159">
        <f t="shared" si="4"/>
        <v>0</v>
      </c>
      <c r="W16" s="121">
        <f t="shared" si="1"/>
        <v>0</v>
      </c>
      <c r="X16" s="158">
        <f t="shared" si="2"/>
        <v>3200</v>
      </c>
      <c r="Y16" s="186"/>
      <c r="AE16" s="102"/>
      <c r="AX16" s="193">
        <f t="shared" si="3"/>
        <v>4671</v>
      </c>
      <c r="BC16" s="103"/>
    </row>
    <row r="17" spans="1:50" s="21" customFormat="1" ht="129" customHeight="1">
      <c r="A17" s="78"/>
      <c r="B17" s="79"/>
      <c r="C17" s="31"/>
      <c r="D17" s="31"/>
      <c r="E17" s="31"/>
      <c r="F17" s="31"/>
      <c r="G17" s="31"/>
      <c r="H17" s="1"/>
      <c r="I17" s="1"/>
      <c r="J17" s="24"/>
      <c r="K17" s="24"/>
      <c r="L17" s="25"/>
      <c r="M17" s="138"/>
      <c r="N17" s="127"/>
      <c r="O17" s="169"/>
      <c r="P17" s="92"/>
      <c r="Q17" s="92"/>
      <c r="R17" s="92"/>
      <c r="S17" s="92"/>
      <c r="T17" s="92"/>
      <c r="V17" s="247"/>
      <c r="W17" s="247"/>
      <c r="X17" s="247"/>
      <c r="Y17" s="166"/>
      <c r="AX17" s="193"/>
    </row>
    <row r="18" spans="1:50" s="21" customFormat="1" ht="22.5" customHeight="1">
      <c r="B18" s="80" t="s">
        <v>66</v>
      </c>
      <c r="C18" s="17"/>
      <c r="D18" s="17"/>
      <c r="E18" s="17"/>
      <c r="F18" s="17"/>
      <c r="G18" s="17"/>
      <c r="H18" s="17"/>
      <c r="I18" s="17"/>
      <c r="J18" s="33"/>
      <c r="K18" s="34"/>
      <c r="L18" s="124"/>
      <c r="M18" s="139"/>
      <c r="N18" s="128"/>
      <c r="O18" s="169"/>
      <c r="P18" s="36"/>
      <c r="Q18" s="36"/>
      <c r="R18" s="36"/>
      <c r="S18" s="36"/>
      <c r="T18" s="36"/>
      <c r="U18" s="19"/>
      <c r="V18" s="18"/>
      <c r="W18" s="160"/>
      <c r="X18" s="120"/>
      <c r="Y18" s="166"/>
      <c r="AX18" s="193"/>
    </row>
    <row r="19" spans="1:50" s="21" customFormat="1" ht="74.25" customHeight="1">
      <c r="B19" s="81" t="s">
        <v>61</v>
      </c>
      <c r="C19" s="28"/>
      <c r="D19" s="28"/>
      <c r="E19" s="28">
        <v>1</v>
      </c>
      <c r="F19" s="28"/>
      <c r="G19" s="28"/>
      <c r="H19" s="15">
        <v>1271</v>
      </c>
      <c r="I19" s="203"/>
      <c r="J19" s="29"/>
      <c r="K19" s="99"/>
      <c r="L19" s="126"/>
      <c r="M19" s="137" t="s">
        <v>60</v>
      </c>
      <c r="N19" s="129">
        <v>0.4</v>
      </c>
      <c r="O19" s="167"/>
      <c r="P19" s="56"/>
      <c r="Q19" s="56"/>
      <c r="R19" s="56"/>
      <c r="S19" s="56"/>
      <c r="T19" s="56"/>
      <c r="U19" s="10">
        <f>SUM(P19:T19)</f>
        <v>0</v>
      </c>
      <c r="V19" s="159">
        <f t="shared" ref="V19:V34" si="5">U19*H19</f>
        <v>0</v>
      </c>
      <c r="W19" s="121">
        <f t="shared" ref="W19:W55" si="6">U19*N19</f>
        <v>0</v>
      </c>
      <c r="X19" s="158">
        <f t="shared" ref="X19:X33" si="7">CEILING(IF(H19&lt;=700,H19*2.2,IF(H19&lt;=1600,H19*2,H19*1.8)),100)</f>
        <v>2600</v>
      </c>
      <c r="Y19" s="166"/>
      <c r="AX19" s="193">
        <f t="shared" ref="AX19:AX61" si="8">SUM(C19:G19)*H19</f>
        <v>1271</v>
      </c>
    </row>
    <row r="20" spans="1:50" s="21" customFormat="1" ht="74.25" customHeight="1">
      <c r="B20" s="81" t="s">
        <v>238</v>
      </c>
      <c r="C20" s="28">
        <v>1</v>
      </c>
      <c r="D20" s="28"/>
      <c r="E20" s="28">
        <v>1</v>
      </c>
      <c r="F20" s="28">
        <v>1</v>
      </c>
      <c r="G20" s="28"/>
      <c r="H20" s="15">
        <v>1271</v>
      </c>
      <c r="I20" s="203"/>
      <c r="J20" s="29"/>
      <c r="K20" s="98"/>
      <c r="L20" s="125"/>
      <c r="M20" s="137" t="s">
        <v>60</v>
      </c>
      <c r="N20" s="129">
        <v>0.4</v>
      </c>
      <c r="O20" s="167"/>
      <c r="P20" s="56"/>
      <c r="Q20" s="56"/>
      <c r="R20" s="56"/>
      <c r="S20" s="56"/>
      <c r="T20" s="56"/>
      <c r="U20" s="10">
        <f>SUM(P20:T20)</f>
        <v>0</v>
      </c>
      <c r="V20" s="159">
        <f>U20*H20</f>
        <v>0</v>
      </c>
      <c r="W20" s="121">
        <f>U20*N20</f>
        <v>0</v>
      </c>
      <c r="X20" s="158">
        <f t="shared" si="7"/>
        <v>2600</v>
      </c>
      <c r="Y20" s="166"/>
      <c r="AX20" s="193">
        <f t="shared" si="8"/>
        <v>3813</v>
      </c>
    </row>
    <row r="21" spans="1:50" s="21" customFormat="1" ht="74.25" customHeight="1">
      <c r="B21" s="81" t="s">
        <v>239</v>
      </c>
      <c r="C21" s="28">
        <v>1</v>
      </c>
      <c r="D21" s="28">
        <v>1</v>
      </c>
      <c r="E21" s="28">
        <v>1</v>
      </c>
      <c r="F21" s="28">
        <v>1</v>
      </c>
      <c r="G21" s="28"/>
      <c r="H21" s="15">
        <v>1271</v>
      </c>
      <c r="I21" s="203"/>
      <c r="J21" s="29"/>
      <c r="K21" s="98"/>
      <c r="L21" s="125"/>
      <c r="M21" s="137" t="s">
        <v>60</v>
      </c>
      <c r="N21" s="129">
        <v>0.4</v>
      </c>
      <c r="O21" s="167"/>
      <c r="P21" s="56"/>
      <c r="Q21" s="56"/>
      <c r="R21" s="56"/>
      <c r="S21" s="56"/>
      <c r="T21" s="56"/>
      <c r="U21" s="10">
        <f>SUM(P21:T21)</f>
        <v>0</v>
      </c>
      <c r="V21" s="159">
        <f>U21*H21</f>
        <v>0</v>
      </c>
      <c r="W21" s="121">
        <f>U21*N21</f>
        <v>0</v>
      </c>
      <c r="X21" s="158">
        <f t="shared" si="7"/>
        <v>2600</v>
      </c>
      <c r="Y21" s="166"/>
      <c r="AX21" s="193">
        <f t="shared" si="8"/>
        <v>5084</v>
      </c>
    </row>
    <row r="22" spans="1:50" s="21" customFormat="1" ht="74.25" customHeight="1">
      <c r="B22" s="81" t="s">
        <v>62</v>
      </c>
      <c r="C22" s="28">
        <v>1</v>
      </c>
      <c r="D22" s="28">
        <v>1</v>
      </c>
      <c r="E22" s="28">
        <v>1</v>
      </c>
      <c r="F22" s="28">
        <v>1</v>
      </c>
      <c r="G22" s="28"/>
      <c r="H22" s="15">
        <v>1271</v>
      </c>
      <c r="I22" s="203"/>
      <c r="J22" s="29"/>
      <c r="K22" s="99"/>
      <c r="L22" s="125"/>
      <c r="M22" s="137" t="s">
        <v>60</v>
      </c>
      <c r="N22" s="129">
        <v>0.4</v>
      </c>
      <c r="O22" s="167"/>
      <c r="P22" s="56"/>
      <c r="Q22" s="56"/>
      <c r="R22" s="56"/>
      <c r="S22" s="56"/>
      <c r="T22" s="56"/>
      <c r="U22" s="10">
        <f>SUM(P22:T22)</f>
        <v>0</v>
      </c>
      <c r="V22" s="159">
        <f t="shared" si="5"/>
        <v>0</v>
      </c>
      <c r="W22" s="121">
        <f t="shared" si="6"/>
        <v>0</v>
      </c>
      <c r="X22" s="158">
        <f t="shared" si="7"/>
        <v>2600</v>
      </c>
      <c r="Y22" s="166"/>
      <c r="AX22" s="193">
        <f t="shared" si="8"/>
        <v>5084</v>
      </c>
    </row>
    <row r="23" spans="1:50" s="21" customFormat="1" ht="74.25" customHeight="1">
      <c r="B23" s="81" t="s">
        <v>63</v>
      </c>
      <c r="C23" s="28">
        <v>1</v>
      </c>
      <c r="D23" s="28">
        <v>1</v>
      </c>
      <c r="E23" s="28"/>
      <c r="F23" s="28">
        <v>1</v>
      </c>
      <c r="G23" s="28"/>
      <c r="H23" s="15">
        <v>1271</v>
      </c>
      <c r="I23" s="203"/>
      <c r="J23" s="29"/>
      <c r="K23" s="99"/>
      <c r="L23" s="125"/>
      <c r="M23" s="137" t="s">
        <v>60</v>
      </c>
      <c r="N23" s="129">
        <v>0.4</v>
      </c>
      <c r="O23" s="167"/>
      <c r="P23" s="56"/>
      <c r="Q23" s="56"/>
      <c r="R23" s="56"/>
      <c r="S23" s="56"/>
      <c r="T23" s="56"/>
      <c r="U23" s="10">
        <f>SUM(P23:T23)</f>
        <v>0</v>
      </c>
      <c r="V23" s="159">
        <f t="shared" si="5"/>
        <v>0</v>
      </c>
      <c r="W23" s="121">
        <f t="shared" si="6"/>
        <v>0</v>
      </c>
      <c r="X23" s="158">
        <f t="shared" si="7"/>
        <v>2600</v>
      </c>
      <c r="Y23" s="166"/>
      <c r="AX23" s="193">
        <f t="shared" si="8"/>
        <v>3813</v>
      </c>
    </row>
    <row r="24" spans="1:50" s="21" customFormat="1" ht="74.25" customHeight="1">
      <c r="B24" s="81" t="s">
        <v>240</v>
      </c>
      <c r="C24" s="28"/>
      <c r="D24" s="28"/>
      <c r="E24" s="28">
        <v>1</v>
      </c>
      <c r="F24" s="28">
        <v>1</v>
      </c>
      <c r="G24" s="28"/>
      <c r="H24" s="15">
        <v>1271</v>
      </c>
      <c r="I24" s="203"/>
      <c r="J24" s="29"/>
      <c r="K24" s="98"/>
      <c r="L24" s="125"/>
      <c r="M24" s="137" t="s">
        <v>60</v>
      </c>
      <c r="N24" s="129">
        <v>0.4</v>
      </c>
      <c r="O24" s="167"/>
      <c r="P24" s="56"/>
      <c r="Q24" s="56"/>
      <c r="R24" s="56"/>
      <c r="S24" s="56"/>
      <c r="T24" s="56"/>
      <c r="U24" s="10">
        <f t="shared" ref="U24:U34" si="9">SUM(P24:T24)</f>
        <v>0</v>
      </c>
      <c r="V24" s="159">
        <f t="shared" si="5"/>
        <v>0</v>
      </c>
      <c r="W24" s="121">
        <f t="shared" si="6"/>
        <v>0</v>
      </c>
      <c r="X24" s="158">
        <f t="shared" si="7"/>
        <v>2600</v>
      </c>
      <c r="Y24" s="166"/>
      <c r="AX24" s="193">
        <f t="shared" si="8"/>
        <v>2542</v>
      </c>
    </row>
    <row r="25" spans="1:50" s="21" customFormat="1" ht="74.25" customHeight="1">
      <c r="B25" s="81" t="s">
        <v>301</v>
      </c>
      <c r="C25" s="28">
        <v>1</v>
      </c>
      <c r="D25" s="28">
        <v>1</v>
      </c>
      <c r="E25" s="28"/>
      <c r="F25" s="28"/>
      <c r="G25" s="28"/>
      <c r="H25" s="15">
        <v>1271</v>
      </c>
      <c r="I25" s="203"/>
      <c r="J25" s="29"/>
      <c r="K25" s="98"/>
      <c r="L25" s="125"/>
      <c r="M25" s="137" t="s">
        <v>60</v>
      </c>
      <c r="N25" s="129">
        <v>0.4</v>
      </c>
      <c r="O25" s="167"/>
      <c r="P25" s="56"/>
      <c r="Q25" s="56"/>
      <c r="R25" s="56"/>
      <c r="S25" s="56"/>
      <c r="T25" s="56"/>
      <c r="U25" s="10">
        <f>SUM(P25:T25)</f>
        <v>0</v>
      </c>
      <c r="V25" s="159">
        <f>U25*H25</f>
        <v>0</v>
      </c>
      <c r="W25" s="121">
        <f>U25*N25</f>
        <v>0</v>
      </c>
      <c r="X25" s="158">
        <f t="shared" si="7"/>
        <v>2600</v>
      </c>
      <c r="Y25" s="166"/>
      <c r="AX25" s="193">
        <f t="shared" si="8"/>
        <v>2542</v>
      </c>
    </row>
    <row r="26" spans="1:50" s="21" customFormat="1" ht="74.25" customHeight="1">
      <c r="B26" s="81" t="s">
        <v>241</v>
      </c>
      <c r="C26" s="28"/>
      <c r="D26" s="28"/>
      <c r="E26" s="28">
        <v>2</v>
      </c>
      <c r="F26" s="28"/>
      <c r="G26" s="28"/>
      <c r="H26" s="15">
        <v>1370</v>
      </c>
      <c r="I26" s="203"/>
      <c r="J26" s="29"/>
      <c r="K26" s="98"/>
      <c r="L26" s="125"/>
      <c r="M26" s="137" t="s">
        <v>60</v>
      </c>
      <c r="N26" s="129">
        <v>0.45</v>
      </c>
      <c r="O26" s="167"/>
      <c r="P26" s="56"/>
      <c r="Q26" s="56"/>
      <c r="R26" s="56"/>
      <c r="S26" s="56"/>
      <c r="T26" s="56"/>
      <c r="U26" s="10">
        <f t="shared" si="9"/>
        <v>0</v>
      </c>
      <c r="V26" s="159">
        <f t="shared" si="5"/>
        <v>0</v>
      </c>
      <c r="W26" s="121">
        <f t="shared" si="6"/>
        <v>0</v>
      </c>
      <c r="X26" s="158">
        <f t="shared" si="7"/>
        <v>2800</v>
      </c>
      <c r="Y26" s="166"/>
      <c r="AX26" s="193">
        <f t="shared" si="8"/>
        <v>2740</v>
      </c>
    </row>
    <row r="27" spans="1:50" s="21" customFormat="1" ht="74.25" customHeight="1">
      <c r="B27" s="81" t="s">
        <v>242</v>
      </c>
      <c r="C27" s="28"/>
      <c r="D27" s="28"/>
      <c r="E27" s="28">
        <v>1</v>
      </c>
      <c r="F27" s="28">
        <v>1</v>
      </c>
      <c r="G27" s="28"/>
      <c r="H27" s="15">
        <v>1370</v>
      </c>
      <c r="I27" s="203"/>
      <c r="J27" s="29"/>
      <c r="K27" s="98"/>
      <c r="L27" s="125"/>
      <c r="M27" s="137" t="s">
        <v>60</v>
      </c>
      <c r="N27" s="129">
        <v>0.45</v>
      </c>
      <c r="O27" s="167"/>
      <c r="P27" s="56"/>
      <c r="Q27" s="56"/>
      <c r="R27" s="56"/>
      <c r="S27" s="56"/>
      <c r="T27" s="56"/>
      <c r="U27" s="10">
        <f t="shared" si="9"/>
        <v>0</v>
      </c>
      <c r="V27" s="159">
        <f t="shared" si="5"/>
        <v>0</v>
      </c>
      <c r="W27" s="121">
        <f t="shared" si="6"/>
        <v>0</v>
      </c>
      <c r="X27" s="158">
        <f t="shared" si="7"/>
        <v>2800</v>
      </c>
      <c r="Y27" s="166"/>
      <c r="AX27" s="193">
        <f t="shared" si="8"/>
        <v>2740</v>
      </c>
    </row>
    <row r="28" spans="1:50" s="21" customFormat="1" ht="74.25" customHeight="1">
      <c r="B28" s="81" t="s">
        <v>243</v>
      </c>
      <c r="C28" s="28"/>
      <c r="D28" s="28">
        <v>1</v>
      </c>
      <c r="E28" s="28"/>
      <c r="F28" s="28"/>
      <c r="G28" s="28"/>
      <c r="H28" s="15">
        <v>1280</v>
      </c>
      <c r="I28" s="203"/>
      <c r="J28" s="29"/>
      <c r="K28" s="98"/>
      <c r="L28" s="125"/>
      <c r="M28" s="137" t="s">
        <v>60</v>
      </c>
      <c r="N28" s="129">
        <v>0.5</v>
      </c>
      <c r="O28" s="167"/>
      <c r="P28" s="56"/>
      <c r="Q28" s="56"/>
      <c r="R28" s="56"/>
      <c r="S28" s="56"/>
      <c r="T28" s="56"/>
      <c r="U28" s="10">
        <f t="shared" si="9"/>
        <v>0</v>
      </c>
      <c r="V28" s="159">
        <f>U28*H28</f>
        <v>0</v>
      </c>
      <c r="W28" s="121">
        <f>U28*N28</f>
        <v>0</v>
      </c>
      <c r="X28" s="158">
        <f t="shared" si="7"/>
        <v>2600</v>
      </c>
      <c r="Y28" s="166"/>
      <c r="AX28" s="193">
        <f t="shared" si="8"/>
        <v>1280</v>
      </c>
    </row>
    <row r="29" spans="1:50" s="21" customFormat="1" ht="74.25" customHeight="1">
      <c r="B29" s="81" t="s">
        <v>244</v>
      </c>
      <c r="C29" s="28"/>
      <c r="D29" s="28"/>
      <c r="E29" s="28">
        <v>1</v>
      </c>
      <c r="F29" s="28">
        <v>1</v>
      </c>
      <c r="G29" s="28"/>
      <c r="H29" s="15">
        <v>1750</v>
      </c>
      <c r="I29" s="203"/>
      <c r="J29" s="29"/>
      <c r="K29" s="98"/>
      <c r="L29" s="125"/>
      <c r="M29" s="137" t="s">
        <v>60</v>
      </c>
      <c r="N29" s="129">
        <v>0.5</v>
      </c>
      <c r="O29" s="167"/>
      <c r="P29" s="56"/>
      <c r="Q29" s="56"/>
      <c r="R29" s="56"/>
      <c r="S29" s="56"/>
      <c r="T29" s="56"/>
      <c r="U29" s="10">
        <f t="shared" si="9"/>
        <v>0</v>
      </c>
      <c r="V29" s="159">
        <f>U29*H29</f>
        <v>0</v>
      </c>
      <c r="W29" s="121">
        <f>U29*N29</f>
        <v>0</v>
      </c>
      <c r="X29" s="158">
        <f t="shared" si="7"/>
        <v>3200</v>
      </c>
      <c r="Y29" s="166"/>
      <c r="AX29" s="193">
        <f t="shared" si="8"/>
        <v>3500</v>
      </c>
    </row>
    <row r="30" spans="1:50" s="21" customFormat="1" ht="74.25" customHeight="1">
      <c r="B30" s="81" t="s">
        <v>245</v>
      </c>
      <c r="C30" s="28"/>
      <c r="D30" s="28"/>
      <c r="E30" s="28">
        <v>1</v>
      </c>
      <c r="F30" s="28"/>
      <c r="G30" s="28"/>
      <c r="H30" s="15">
        <v>1750</v>
      </c>
      <c r="I30" s="203"/>
      <c r="J30" s="29"/>
      <c r="K30" s="98"/>
      <c r="L30" s="125"/>
      <c r="M30" s="137" t="s">
        <v>60</v>
      </c>
      <c r="N30" s="129">
        <v>0.5</v>
      </c>
      <c r="O30" s="167"/>
      <c r="P30" s="56"/>
      <c r="Q30" s="56"/>
      <c r="R30" s="56"/>
      <c r="S30" s="56"/>
      <c r="T30" s="56"/>
      <c r="U30" s="10">
        <f t="shared" si="9"/>
        <v>0</v>
      </c>
      <c r="V30" s="159">
        <f>U30*H30</f>
        <v>0</v>
      </c>
      <c r="W30" s="121">
        <f>U30*N30</f>
        <v>0</v>
      </c>
      <c r="X30" s="158">
        <f t="shared" si="7"/>
        <v>3200</v>
      </c>
      <c r="Y30" s="166"/>
      <c r="AX30" s="193">
        <f t="shared" si="8"/>
        <v>1750</v>
      </c>
    </row>
    <row r="31" spans="1:50" s="21" customFormat="1" ht="74.25" customHeight="1">
      <c r="B31" s="81" t="s">
        <v>246</v>
      </c>
      <c r="C31" s="28"/>
      <c r="D31" s="28"/>
      <c r="E31" s="28"/>
      <c r="F31" s="28">
        <v>1</v>
      </c>
      <c r="G31" s="28"/>
      <c r="H31" s="15">
        <v>1750</v>
      </c>
      <c r="I31" s="203"/>
      <c r="J31" s="29"/>
      <c r="K31" s="98"/>
      <c r="L31" s="125"/>
      <c r="M31" s="137" t="s">
        <v>60</v>
      </c>
      <c r="N31" s="129">
        <v>0.5</v>
      </c>
      <c r="O31" s="167"/>
      <c r="P31" s="56"/>
      <c r="Q31" s="56"/>
      <c r="R31" s="56"/>
      <c r="S31" s="56"/>
      <c r="T31" s="56"/>
      <c r="U31" s="10">
        <f t="shared" si="9"/>
        <v>0</v>
      </c>
      <c r="V31" s="159">
        <f t="shared" si="5"/>
        <v>0</v>
      </c>
      <c r="W31" s="121">
        <f t="shared" si="6"/>
        <v>0</v>
      </c>
      <c r="X31" s="158">
        <f t="shared" si="7"/>
        <v>3200</v>
      </c>
      <c r="Y31" s="166"/>
      <c r="AX31" s="193">
        <f t="shared" si="8"/>
        <v>1750</v>
      </c>
    </row>
    <row r="32" spans="1:50" s="21" customFormat="1" ht="74.25" customHeight="1">
      <c r="B32" s="81" t="s">
        <v>247</v>
      </c>
      <c r="C32" s="28"/>
      <c r="D32" s="28">
        <v>1</v>
      </c>
      <c r="E32" s="28"/>
      <c r="F32" s="28">
        <v>1</v>
      </c>
      <c r="G32" s="28"/>
      <c r="H32" s="15">
        <v>1750</v>
      </c>
      <c r="I32" s="203"/>
      <c r="J32" s="29"/>
      <c r="K32" s="98"/>
      <c r="L32" s="125"/>
      <c r="M32" s="137" t="s">
        <v>60</v>
      </c>
      <c r="N32" s="129">
        <v>0.5</v>
      </c>
      <c r="O32" s="167"/>
      <c r="P32" s="56"/>
      <c r="Q32" s="56"/>
      <c r="R32" s="56"/>
      <c r="S32" s="56"/>
      <c r="T32" s="56"/>
      <c r="U32" s="10">
        <f t="shared" si="9"/>
        <v>0</v>
      </c>
      <c r="V32" s="159">
        <f>U32*H32</f>
        <v>0</v>
      </c>
      <c r="W32" s="121">
        <f>U32*N32</f>
        <v>0</v>
      </c>
      <c r="X32" s="158">
        <f t="shared" si="7"/>
        <v>3200</v>
      </c>
      <c r="Y32" s="166"/>
      <c r="AX32" s="193">
        <f t="shared" si="8"/>
        <v>3500</v>
      </c>
    </row>
    <row r="33" spans="2:50" s="21" customFormat="1" ht="74.25" customHeight="1">
      <c r="B33" s="81" t="s">
        <v>248</v>
      </c>
      <c r="C33" s="28"/>
      <c r="D33" s="28"/>
      <c r="E33" s="28"/>
      <c r="F33" s="28">
        <v>1</v>
      </c>
      <c r="G33" s="28"/>
      <c r="H33" s="15">
        <v>1750</v>
      </c>
      <c r="I33" s="203"/>
      <c r="J33" s="29"/>
      <c r="K33" s="98"/>
      <c r="L33" s="125"/>
      <c r="M33" s="137" t="s">
        <v>60</v>
      </c>
      <c r="N33" s="129">
        <v>0.5</v>
      </c>
      <c r="O33" s="167"/>
      <c r="P33" s="56"/>
      <c r="Q33" s="56"/>
      <c r="R33" s="56"/>
      <c r="S33" s="56"/>
      <c r="T33" s="56"/>
      <c r="U33" s="10">
        <f t="shared" si="9"/>
        <v>0</v>
      </c>
      <c r="V33" s="159">
        <f>U33*H33</f>
        <v>0</v>
      </c>
      <c r="W33" s="121">
        <f>U33*N33</f>
        <v>0</v>
      </c>
      <c r="X33" s="158">
        <f t="shared" si="7"/>
        <v>3200</v>
      </c>
      <c r="Y33" s="166"/>
      <c r="AX33" s="193">
        <f t="shared" si="8"/>
        <v>1750</v>
      </c>
    </row>
    <row r="34" spans="2:50" s="21" customFormat="1" ht="74.25" customHeight="1">
      <c r="B34" s="81" t="s">
        <v>249</v>
      </c>
      <c r="C34" s="28">
        <v>1</v>
      </c>
      <c r="D34" s="28"/>
      <c r="E34" s="28"/>
      <c r="F34" s="28"/>
      <c r="G34" s="28"/>
      <c r="H34" s="15">
        <v>1670</v>
      </c>
      <c r="I34" s="203"/>
      <c r="J34" s="29"/>
      <c r="K34" s="98"/>
      <c r="L34" s="125"/>
      <c r="M34" s="137" t="s">
        <v>60</v>
      </c>
      <c r="N34" s="129">
        <v>0.7</v>
      </c>
      <c r="O34" s="167"/>
      <c r="P34" s="56"/>
      <c r="Q34" s="56"/>
      <c r="R34" s="56"/>
      <c r="S34" s="56"/>
      <c r="T34" s="56"/>
      <c r="U34" s="10">
        <f t="shared" si="9"/>
        <v>0</v>
      </c>
      <c r="V34" s="159">
        <f t="shared" si="5"/>
        <v>0</v>
      </c>
      <c r="W34" s="121">
        <f t="shared" si="6"/>
        <v>0</v>
      </c>
      <c r="X34" s="158">
        <f t="shared" ref="X34:X81" si="10">CEILING(IF(H34&lt;=700,H34*2.2,IF(H34&lt;=1600,H34*2,H34*1.8)),100)</f>
        <v>3100</v>
      </c>
      <c r="Y34" s="166"/>
      <c r="AX34" s="193">
        <f t="shared" si="8"/>
        <v>1670</v>
      </c>
    </row>
    <row r="35" spans="2:50" s="21" customFormat="1" ht="74.25" customHeight="1">
      <c r="B35" s="81" t="s">
        <v>250</v>
      </c>
      <c r="C35" s="28">
        <v>1</v>
      </c>
      <c r="D35" s="28">
        <v>1</v>
      </c>
      <c r="E35" s="28"/>
      <c r="F35" s="28"/>
      <c r="G35" s="28"/>
      <c r="H35" s="15">
        <v>1670</v>
      </c>
      <c r="I35" s="203"/>
      <c r="J35" s="29"/>
      <c r="K35" s="98"/>
      <c r="L35" s="125"/>
      <c r="M35" s="137" t="s">
        <v>60</v>
      </c>
      <c r="N35" s="129">
        <v>0.5</v>
      </c>
      <c r="O35" s="167"/>
      <c r="P35" s="56"/>
      <c r="Q35" s="56"/>
      <c r="R35" s="56"/>
      <c r="S35" s="56"/>
      <c r="T35" s="56"/>
      <c r="U35" s="10">
        <f t="shared" ref="U35:U43" si="11">SUM(P35:T35)</f>
        <v>0</v>
      </c>
      <c r="V35" s="159">
        <f t="shared" ref="V35:V42" si="12">U35*H35</f>
        <v>0</v>
      </c>
      <c r="W35" s="121">
        <f t="shared" ref="W35:W43" si="13">U35*N35</f>
        <v>0</v>
      </c>
      <c r="X35" s="158">
        <f t="shared" si="10"/>
        <v>3100</v>
      </c>
      <c r="Y35" s="166"/>
      <c r="AX35" s="193">
        <f t="shared" si="8"/>
        <v>3340</v>
      </c>
    </row>
    <row r="36" spans="2:50" s="21" customFormat="1" ht="74.25" customHeight="1">
      <c r="B36" s="81" t="s">
        <v>251</v>
      </c>
      <c r="C36" s="28">
        <v>1</v>
      </c>
      <c r="D36" s="28"/>
      <c r="E36" s="28"/>
      <c r="F36" s="28"/>
      <c r="G36" s="28"/>
      <c r="H36" s="15">
        <v>1670</v>
      </c>
      <c r="I36" s="203"/>
      <c r="J36" s="29"/>
      <c r="K36" s="98"/>
      <c r="L36" s="125"/>
      <c r="M36" s="137" t="s">
        <v>60</v>
      </c>
      <c r="N36" s="129">
        <v>0.5</v>
      </c>
      <c r="O36" s="167"/>
      <c r="P36" s="56"/>
      <c r="Q36" s="56"/>
      <c r="R36" s="56"/>
      <c r="S36" s="56"/>
      <c r="T36" s="56"/>
      <c r="U36" s="10">
        <f t="shared" si="11"/>
        <v>0</v>
      </c>
      <c r="V36" s="159">
        <f t="shared" si="12"/>
        <v>0</v>
      </c>
      <c r="W36" s="121">
        <f t="shared" si="13"/>
        <v>0</v>
      </c>
      <c r="X36" s="158">
        <f t="shared" si="10"/>
        <v>3100</v>
      </c>
      <c r="Y36" s="166"/>
      <c r="AX36" s="193">
        <f t="shared" si="8"/>
        <v>1670</v>
      </c>
    </row>
    <row r="37" spans="2:50" s="21" customFormat="1" ht="74.25" customHeight="1">
      <c r="B37" s="81" t="s">
        <v>252</v>
      </c>
      <c r="C37" s="28">
        <v>2</v>
      </c>
      <c r="D37" s="28"/>
      <c r="E37" s="28"/>
      <c r="F37" s="28"/>
      <c r="G37" s="28"/>
      <c r="H37" s="15">
        <v>1670</v>
      </c>
      <c r="I37" s="203"/>
      <c r="J37" s="29"/>
      <c r="K37" s="98"/>
      <c r="L37" s="125"/>
      <c r="M37" s="137" t="s">
        <v>60</v>
      </c>
      <c r="N37" s="129">
        <v>0.5</v>
      </c>
      <c r="O37" s="167"/>
      <c r="P37" s="56"/>
      <c r="Q37" s="56"/>
      <c r="R37" s="56"/>
      <c r="S37" s="56"/>
      <c r="T37" s="56"/>
      <c r="U37" s="10">
        <f t="shared" si="11"/>
        <v>0</v>
      </c>
      <c r="V37" s="159">
        <f t="shared" si="12"/>
        <v>0</v>
      </c>
      <c r="W37" s="121">
        <f t="shared" si="13"/>
        <v>0</v>
      </c>
      <c r="X37" s="158">
        <f t="shared" si="10"/>
        <v>3100</v>
      </c>
      <c r="Y37" s="166"/>
      <c r="AX37" s="193">
        <f t="shared" si="8"/>
        <v>3340</v>
      </c>
    </row>
    <row r="38" spans="2:50" s="21" customFormat="1" ht="74.25" customHeight="1">
      <c r="B38" s="81" t="s">
        <v>253</v>
      </c>
      <c r="C38" s="28">
        <v>1</v>
      </c>
      <c r="D38" s="28"/>
      <c r="E38" s="28"/>
      <c r="F38" s="28"/>
      <c r="G38" s="28"/>
      <c r="H38" s="15">
        <v>1670</v>
      </c>
      <c r="I38" s="203"/>
      <c r="J38" s="29"/>
      <c r="K38" s="98"/>
      <c r="L38" s="125"/>
      <c r="M38" s="137" t="s">
        <v>60</v>
      </c>
      <c r="N38" s="129">
        <v>0.5</v>
      </c>
      <c r="O38" s="167"/>
      <c r="P38" s="56"/>
      <c r="Q38" s="56"/>
      <c r="R38" s="56"/>
      <c r="S38" s="56"/>
      <c r="T38" s="56"/>
      <c r="U38" s="10">
        <f t="shared" si="11"/>
        <v>0</v>
      </c>
      <c r="V38" s="159">
        <f t="shared" si="12"/>
        <v>0</v>
      </c>
      <c r="W38" s="121">
        <f t="shared" si="13"/>
        <v>0</v>
      </c>
      <c r="X38" s="158">
        <f t="shared" si="10"/>
        <v>3100</v>
      </c>
      <c r="Y38" s="166"/>
      <c r="AX38" s="193">
        <f t="shared" si="8"/>
        <v>1670</v>
      </c>
    </row>
    <row r="39" spans="2:50" s="21" customFormat="1" ht="74.25" customHeight="1">
      <c r="B39" s="81" t="s">
        <v>254</v>
      </c>
      <c r="C39" s="28">
        <v>1</v>
      </c>
      <c r="D39" s="28"/>
      <c r="E39" s="28"/>
      <c r="F39" s="28"/>
      <c r="G39" s="28"/>
      <c r="H39" s="15">
        <v>1670</v>
      </c>
      <c r="I39" s="203"/>
      <c r="J39" s="29"/>
      <c r="K39" s="98"/>
      <c r="L39" s="125"/>
      <c r="M39" s="137" t="s">
        <v>60</v>
      </c>
      <c r="N39" s="129">
        <v>0.5</v>
      </c>
      <c r="O39" s="167"/>
      <c r="P39" s="56"/>
      <c r="Q39" s="56"/>
      <c r="R39" s="56"/>
      <c r="S39" s="56"/>
      <c r="T39" s="56"/>
      <c r="U39" s="10">
        <f t="shared" si="11"/>
        <v>0</v>
      </c>
      <c r="V39" s="159">
        <f t="shared" si="12"/>
        <v>0</v>
      </c>
      <c r="W39" s="121">
        <f t="shared" si="13"/>
        <v>0</v>
      </c>
      <c r="X39" s="158">
        <f t="shared" si="10"/>
        <v>3100</v>
      </c>
      <c r="Y39" s="166"/>
      <c r="AX39" s="193">
        <f t="shared" si="8"/>
        <v>1670</v>
      </c>
    </row>
    <row r="40" spans="2:50" s="21" customFormat="1" ht="74.25" customHeight="1">
      <c r="B40" s="81" t="s">
        <v>255</v>
      </c>
      <c r="C40" s="28">
        <v>1</v>
      </c>
      <c r="D40" s="28"/>
      <c r="E40" s="28"/>
      <c r="F40" s="28"/>
      <c r="G40" s="28"/>
      <c r="H40" s="15">
        <v>1670</v>
      </c>
      <c r="I40" s="203"/>
      <c r="J40" s="29"/>
      <c r="K40" s="98"/>
      <c r="L40" s="125"/>
      <c r="M40" s="137" t="s">
        <v>60</v>
      </c>
      <c r="N40" s="129">
        <v>0.4</v>
      </c>
      <c r="O40" s="167"/>
      <c r="P40" s="56"/>
      <c r="Q40" s="56"/>
      <c r="R40" s="56"/>
      <c r="S40" s="56"/>
      <c r="T40" s="56"/>
      <c r="U40" s="10">
        <f t="shared" si="11"/>
        <v>0</v>
      </c>
      <c r="V40" s="159">
        <f t="shared" si="12"/>
        <v>0</v>
      </c>
      <c r="W40" s="121">
        <f t="shared" si="13"/>
        <v>0</v>
      </c>
      <c r="X40" s="158">
        <f t="shared" si="10"/>
        <v>3100</v>
      </c>
      <c r="Y40" s="166"/>
      <c r="AX40" s="193">
        <f t="shared" si="8"/>
        <v>1670</v>
      </c>
    </row>
    <row r="41" spans="2:50" s="21" customFormat="1" ht="74.25" customHeight="1">
      <c r="B41" s="81" t="s">
        <v>256</v>
      </c>
      <c r="C41" s="28">
        <v>1</v>
      </c>
      <c r="D41" s="28"/>
      <c r="E41" s="28"/>
      <c r="F41" s="28"/>
      <c r="G41" s="28"/>
      <c r="H41" s="15">
        <v>1670</v>
      </c>
      <c r="I41" s="203"/>
      <c r="J41" s="29"/>
      <c r="K41" s="98"/>
      <c r="L41" s="125"/>
      <c r="M41" s="137" t="s">
        <v>60</v>
      </c>
      <c r="N41" s="129">
        <v>0.4</v>
      </c>
      <c r="O41" s="167"/>
      <c r="P41" s="56"/>
      <c r="Q41" s="56"/>
      <c r="R41" s="56"/>
      <c r="S41" s="56"/>
      <c r="T41" s="56"/>
      <c r="U41" s="10">
        <f t="shared" si="11"/>
        <v>0</v>
      </c>
      <c r="V41" s="159">
        <f t="shared" si="12"/>
        <v>0</v>
      </c>
      <c r="W41" s="121">
        <f t="shared" si="13"/>
        <v>0</v>
      </c>
      <c r="X41" s="158">
        <f t="shared" si="10"/>
        <v>3100</v>
      </c>
      <c r="Y41" s="166"/>
      <c r="AX41" s="193">
        <f t="shared" si="8"/>
        <v>1670</v>
      </c>
    </row>
    <row r="42" spans="2:50" s="21" customFormat="1" ht="74.25" customHeight="1">
      <c r="B42" s="81" t="s">
        <v>257</v>
      </c>
      <c r="C42" s="28">
        <v>1</v>
      </c>
      <c r="D42" s="28"/>
      <c r="E42" s="28"/>
      <c r="F42" s="28"/>
      <c r="G42" s="28"/>
      <c r="H42" s="15">
        <v>1670</v>
      </c>
      <c r="I42" s="203"/>
      <c r="J42" s="29"/>
      <c r="K42" s="98"/>
      <c r="L42" s="125"/>
      <c r="M42" s="137" t="s">
        <v>60</v>
      </c>
      <c r="N42" s="129">
        <v>0.4</v>
      </c>
      <c r="O42" s="167"/>
      <c r="P42" s="56"/>
      <c r="Q42" s="56"/>
      <c r="R42" s="56"/>
      <c r="S42" s="56"/>
      <c r="T42" s="56"/>
      <c r="U42" s="10">
        <f t="shared" si="11"/>
        <v>0</v>
      </c>
      <c r="V42" s="159">
        <f t="shared" si="12"/>
        <v>0</v>
      </c>
      <c r="W42" s="121">
        <f t="shared" si="13"/>
        <v>0</v>
      </c>
      <c r="X42" s="158">
        <f t="shared" si="10"/>
        <v>3100</v>
      </c>
      <c r="Y42" s="166"/>
      <c r="AX42" s="193">
        <f t="shared" si="8"/>
        <v>1670</v>
      </c>
    </row>
    <row r="43" spans="2:50" s="21" customFormat="1" ht="74.25" customHeight="1">
      <c r="B43" s="81" t="s">
        <v>258</v>
      </c>
      <c r="C43" s="28"/>
      <c r="D43" s="28"/>
      <c r="E43" s="28">
        <v>1</v>
      </c>
      <c r="F43" s="28"/>
      <c r="G43" s="28"/>
      <c r="H43" s="15">
        <v>1670</v>
      </c>
      <c r="I43" s="203"/>
      <c r="J43" s="29"/>
      <c r="K43" s="98"/>
      <c r="L43" s="125"/>
      <c r="M43" s="137" t="s">
        <v>60</v>
      </c>
      <c r="N43" s="129">
        <v>0.5</v>
      </c>
      <c r="O43" s="167"/>
      <c r="P43" s="56"/>
      <c r="Q43" s="56"/>
      <c r="R43" s="56"/>
      <c r="S43" s="56"/>
      <c r="T43" s="56"/>
      <c r="U43" s="10">
        <f t="shared" si="11"/>
        <v>0</v>
      </c>
      <c r="V43" s="159">
        <f>U43*H43</f>
        <v>0</v>
      </c>
      <c r="W43" s="121">
        <f t="shared" si="13"/>
        <v>0</v>
      </c>
      <c r="X43" s="158">
        <f t="shared" si="10"/>
        <v>3100</v>
      </c>
      <c r="Y43" s="166"/>
      <c r="AX43" s="193">
        <f t="shared" si="8"/>
        <v>1670</v>
      </c>
    </row>
    <row r="44" spans="2:50" s="21" customFormat="1" ht="74.25" customHeight="1">
      <c r="B44" s="81" t="s">
        <v>135</v>
      </c>
      <c r="C44" s="31">
        <v>1</v>
      </c>
      <c r="D44" s="31"/>
      <c r="E44" s="31">
        <v>1</v>
      </c>
      <c r="F44" s="31">
        <v>1</v>
      </c>
      <c r="G44" s="31"/>
      <c r="H44" s="15">
        <v>2965</v>
      </c>
      <c r="I44" s="217">
        <v>2700</v>
      </c>
      <c r="J44" s="29"/>
      <c r="K44" s="98"/>
      <c r="L44" s="125"/>
      <c r="M44" s="137" t="s">
        <v>60</v>
      </c>
      <c r="N44" s="129">
        <v>1</v>
      </c>
      <c r="O44" s="167"/>
      <c r="P44" s="56"/>
      <c r="Q44" s="56"/>
      <c r="R44" s="56"/>
      <c r="S44" s="56"/>
      <c r="T44" s="56"/>
      <c r="U44" s="90">
        <f>SUM(P44:T44)</f>
        <v>0</v>
      </c>
      <c r="V44" s="159">
        <f t="shared" ref="V44:V58" si="14">U44*H44</f>
        <v>0</v>
      </c>
      <c r="W44" s="121">
        <f t="shared" si="6"/>
        <v>0</v>
      </c>
      <c r="X44" s="158">
        <f t="shared" si="10"/>
        <v>5400</v>
      </c>
      <c r="Y44" s="166"/>
      <c r="AX44" s="193">
        <f t="shared" si="8"/>
        <v>8895</v>
      </c>
    </row>
    <row r="45" spans="2:50" s="21" customFormat="1" ht="74.25" customHeight="1">
      <c r="B45" s="81" t="s">
        <v>136</v>
      </c>
      <c r="C45" s="31"/>
      <c r="D45" s="31"/>
      <c r="E45" s="31">
        <v>1</v>
      </c>
      <c r="F45" s="31">
        <v>1</v>
      </c>
      <c r="G45" s="31"/>
      <c r="H45" s="15">
        <v>2965</v>
      </c>
      <c r="I45" s="217">
        <v>2700</v>
      </c>
      <c r="J45" s="29"/>
      <c r="K45" s="98"/>
      <c r="L45" s="125"/>
      <c r="M45" s="137" t="s">
        <v>60</v>
      </c>
      <c r="N45" s="129">
        <v>1</v>
      </c>
      <c r="O45" s="167"/>
      <c r="P45" s="56"/>
      <c r="Q45" s="56"/>
      <c r="R45" s="56"/>
      <c r="S45" s="56"/>
      <c r="T45" s="56"/>
      <c r="U45" s="90">
        <f>SUM(P45:T45)</f>
        <v>0</v>
      </c>
      <c r="V45" s="159">
        <f t="shared" si="14"/>
        <v>0</v>
      </c>
      <c r="W45" s="121">
        <f t="shared" si="6"/>
        <v>0</v>
      </c>
      <c r="X45" s="158">
        <f t="shared" si="10"/>
        <v>5400</v>
      </c>
      <c r="Y45" s="166"/>
      <c r="AX45" s="193">
        <f t="shared" si="8"/>
        <v>5930</v>
      </c>
    </row>
    <row r="46" spans="2:50" s="21" customFormat="1" ht="74.25" customHeight="1">
      <c r="B46" s="81" t="s">
        <v>137</v>
      </c>
      <c r="C46" s="31">
        <v>1</v>
      </c>
      <c r="D46" s="31"/>
      <c r="E46" s="31">
        <v>1</v>
      </c>
      <c r="F46" s="31">
        <v>1</v>
      </c>
      <c r="G46" s="31"/>
      <c r="H46" s="15">
        <v>2965</v>
      </c>
      <c r="I46" s="217">
        <v>2700</v>
      </c>
      <c r="J46" s="29"/>
      <c r="K46" s="98"/>
      <c r="L46" s="125"/>
      <c r="M46" s="137" t="s">
        <v>60</v>
      </c>
      <c r="N46" s="129">
        <v>1</v>
      </c>
      <c r="O46" s="167"/>
      <c r="P46" s="56"/>
      <c r="Q46" s="56"/>
      <c r="R46" s="56"/>
      <c r="S46" s="56"/>
      <c r="T46" s="56"/>
      <c r="U46" s="90">
        <f>SUM(P46:T46)</f>
        <v>0</v>
      </c>
      <c r="V46" s="159">
        <f t="shared" si="14"/>
        <v>0</v>
      </c>
      <c r="W46" s="121">
        <f t="shared" si="6"/>
        <v>0</v>
      </c>
      <c r="X46" s="158">
        <f t="shared" si="10"/>
        <v>5400</v>
      </c>
      <c r="Y46" s="166"/>
      <c r="AX46" s="193">
        <f t="shared" si="8"/>
        <v>8895</v>
      </c>
    </row>
    <row r="47" spans="2:50" s="21" customFormat="1" ht="74.25" customHeight="1">
      <c r="B47" s="81" t="s">
        <v>138</v>
      </c>
      <c r="C47" s="31"/>
      <c r="D47" s="31"/>
      <c r="E47" s="31"/>
      <c r="F47" s="31">
        <v>1</v>
      </c>
      <c r="G47" s="31"/>
      <c r="H47" s="15">
        <v>2965</v>
      </c>
      <c r="I47" s="217">
        <v>2700</v>
      </c>
      <c r="J47" s="29"/>
      <c r="K47" s="98"/>
      <c r="L47" s="125"/>
      <c r="M47" s="137" t="s">
        <v>60</v>
      </c>
      <c r="N47" s="129">
        <v>1</v>
      </c>
      <c r="O47" s="167"/>
      <c r="P47" s="56"/>
      <c r="Q47" s="56"/>
      <c r="R47" s="56"/>
      <c r="S47" s="56"/>
      <c r="T47" s="56"/>
      <c r="U47" s="90">
        <f>SUM(P47:T47)</f>
        <v>0</v>
      </c>
      <c r="V47" s="159">
        <f t="shared" si="14"/>
        <v>0</v>
      </c>
      <c r="W47" s="121">
        <f t="shared" si="6"/>
        <v>0</v>
      </c>
      <c r="X47" s="158">
        <f t="shared" si="10"/>
        <v>5400</v>
      </c>
      <c r="Y47" s="166"/>
      <c r="AX47" s="193">
        <f t="shared" si="8"/>
        <v>2965</v>
      </c>
    </row>
    <row r="48" spans="2:50" s="21" customFormat="1" ht="74.25" customHeight="1">
      <c r="B48" s="81" t="s">
        <v>139</v>
      </c>
      <c r="C48" s="31">
        <v>1</v>
      </c>
      <c r="D48" s="31"/>
      <c r="E48" s="31">
        <v>1</v>
      </c>
      <c r="F48" s="31">
        <v>1</v>
      </c>
      <c r="G48" s="31"/>
      <c r="H48" s="15">
        <v>3272</v>
      </c>
      <c r="I48" s="217">
        <v>3000</v>
      </c>
      <c r="J48" s="29"/>
      <c r="K48" s="98"/>
      <c r="L48" s="25"/>
      <c r="M48" s="140" t="s">
        <v>60</v>
      </c>
      <c r="N48" s="129">
        <v>1</v>
      </c>
      <c r="O48" s="167"/>
      <c r="P48" s="56"/>
      <c r="Q48" s="56"/>
      <c r="R48" s="56"/>
      <c r="S48" s="56"/>
      <c r="T48" s="56"/>
      <c r="U48" s="90">
        <f>SUM(P48:T48)</f>
        <v>0</v>
      </c>
      <c r="V48" s="159">
        <f t="shared" si="14"/>
        <v>0</v>
      </c>
      <c r="W48" s="121">
        <f t="shared" si="6"/>
        <v>0</v>
      </c>
      <c r="X48" s="158">
        <f t="shared" si="10"/>
        <v>5900</v>
      </c>
      <c r="Y48" s="166"/>
      <c r="AX48" s="193">
        <f t="shared" si="8"/>
        <v>9816</v>
      </c>
    </row>
    <row r="49" spans="2:50" s="21" customFormat="1" ht="74.25" customHeight="1">
      <c r="B49" s="81" t="s">
        <v>140</v>
      </c>
      <c r="C49" s="31">
        <v>1</v>
      </c>
      <c r="D49" s="31"/>
      <c r="E49" s="31">
        <v>1</v>
      </c>
      <c r="F49" s="31">
        <v>1</v>
      </c>
      <c r="G49" s="31"/>
      <c r="H49" s="15">
        <v>3272</v>
      </c>
      <c r="I49" s="217">
        <v>3000</v>
      </c>
      <c r="J49" s="29"/>
      <c r="K49" s="98"/>
      <c r="L49" s="25"/>
      <c r="M49" s="140" t="s">
        <v>60</v>
      </c>
      <c r="N49" s="129">
        <v>1</v>
      </c>
      <c r="O49" s="167"/>
      <c r="P49" s="56"/>
      <c r="Q49" s="56"/>
      <c r="R49" s="56"/>
      <c r="S49" s="56"/>
      <c r="T49" s="56"/>
      <c r="U49" s="90">
        <f t="shared" ref="U49:U55" si="15">SUM(P49:T49)</f>
        <v>0</v>
      </c>
      <c r="V49" s="159">
        <f t="shared" si="14"/>
        <v>0</v>
      </c>
      <c r="W49" s="121">
        <f t="shared" si="6"/>
        <v>0</v>
      </c>
      <c r="X49" s="158">
        <f t="shared" si="10"/>
        <v>5900</v>
      </c>
      <c r="Y49" s="166"/>
      <c r="AX49" s="193">
        <f t="shared" si="8"/>
        <v>9816</v>
      </c>
    </row>
    <row r="50" spans="2:50" s="21" customFormat="1" ht="74.25" customHeight="1">
      <c r="B50" s="81" t="s">
        <v>141</v>
      </c>
      <c r="C50" s="31"/>
      <c r="D50" s="31">
        <v>1</v>
      </c>
      <c r="E50" s="31">
        <v>1</v>
      </c>
      <c r="F50" s="31"/>
      <c r="G50" s="31"/>
      <c r="H50" s="15">
        <v>3272</v>
      </c>
      <c r="I50" s="217">
        <v>3000</v>
      </c>
      <c r="J50" s="29"/>
      <c r="K50" s="98"/>
      <c r="L50" s="25"/>
      <c r="M50" s="140" t="s">
        <v>60</v>
      </c>
      <c r="N50" s="129">
        <v>1</v>
      </c>
      <c r="O50" s="167"/>
      <c r="P50" s="56"/>
      <c r="Q50" s="56"/>
      <c r="R50" s="56"/>
      <c r="S50" s="56"/>
      <c r="T50" s="56"/>
      <c r="U50" s="90">
        <f t="shared" si="15"/>
        <v>0</v>
      </c>
      <c r="V50" s="159">
        <f t="shared" si="14"/>
        <v>0</v>
      </c>
      <c r="W50" s="121">
        <f t="shared" si="6"/>
        <v>0</v>
      </c>
      <c r="X50" s="158">
        <f t="shared" si="10"/>
        <v>5900</v>
      </c>
      <c r="Y50" s="166"/>
      <c r="AX50" s="193">
        <f t="shared" si="8"/>
        <v>6544</v>
      </c>
    </row>
    <row r="51" spans="2:50" s="21" customFormat="1" ht="74.25" customHeight="1">
      <c r="B51" s="81" t="s">
        <v>142</v>
      </c>
      <c r="C51" s="31">
        <v>1</v>
      </c>
      <c r="D51" s="31"/>
      <c r="E51" s="31"/>
      <c r="F51" s="31"/>
      <c r="G51" s="31"/>
      <c r="H51" s="15">
        <v>3272</v>
      </c>
      <c r="I51" s="217">
        <v>3000</v>
      </c>
      <c r="J51" s="29"/>
      <c r="K51" s="98"/>
      <c r="L51" s="25"/>
      <c r="M51" s="140" t="s">
        <v>60</v>
      </c>
      <c r="N51" s="129">
        <v>1</v>
      </c>
      <c r="O51" s="167"/>
      <c r="P51" s="56"/>
      <c r="Q51" s="56"/>
      <c r="R51" s="56"/>
      <c r="S51" s="56"/>
      <c r="T51" s="56"/>
      <c r="U51" s="90">
        <f t="shared" si="15"/>
        <v>0</v>
      </c>
      <c r="V51" s="159">
        <f t="shared" si="14"/>
        <v>0</v>
      </c>
      <c r="W51" s="121">
        <f t="shared" si="6"/>
        <v>0</v>
      </c>
      <c r="X51" s="158">
        <f t="shared" si="10"/>
        <v>5900</v>
      </c>
      <c r="Y51" s="166"/>
      <c r="AX51" s="193">
        <f t="shared" si="8"/>
        <v>3272</v>
      </c>
    </row>
    <row r="52" spans="2:50" s="21" customFormat="1" ht="74.25" customHeight="1">
      <c r="B52" s="81" t="s">
        <v>259</v>
      </c>
      <c r="C52" s="28">
        <v>1</v>
      </c>
      <c r="D52" s="28"/>
      <c r="E52" s="28"/>
      <c r="F52" s="28"/>
      <c r="G52" s="28"/>
      <c r="H52" s="15">
        <v>2670</v>
      </c>
      <c r="I52" s="213">
        <v>2000</v>
      </c>
      <c r="J52" s="29"/>
      <c r="K52" s="98"/>
      <c r="L52" s="125"/>
      <c r="M52" s="142" t="s">
        <v>18</v>
      </c>
      <c r="N52" s="129">
        <v>1</v>
      </c>
      <c r="O52" s="167"/>
      <c r="P52" s="56"/>
      <c r="Q52" s="56"/>
      <c r="R52" s="56"/>
      <c r="S52" s="56"/>
      <c r="T52" s="56"/>
      <c r="U52" s="10">
        <f t="shared" si="15"/>
        <v>0</v>
      </c>
      <c r="V52" s="159">
        <f t="shared" si="14"/>
        <v>0</v>
      </c>
      <c r="W52" s="121">
        <f t="shared" si="6"/>
        <v>0</v>
      </c>
      <c r="X52" s="158">
        <f t="shared" si="10"/>
        <v>4900</v>
      </c>
      <c r="Y52" s="166"/>
      <c r="AX52" s="193">
        <f t="shared" si="8"/>
        <v>2670</v>
      </c>
    </row>
    <row r="53" spans="2:50" s="21" customFormat="1" ht="74.25" customHeight="1">
      <c r="B53" s="81" t="s">
        <v>260</v>
      </c>
      <c r="C53" s="28"/>
      <c r="D53" s="28">
        <v>1</v>
      </c>
      <c r="E53" s="28"/>
      <c r="F53" s="28"/>
      <c r="G53" s="28"/>
      <c r="H53" s="15">
        <v>2965</v>
      </c>
      <c r="I53" s="213">
        <v>2200</v>
      </c>
      <c r="J53" s="29"/>
      <c r="K53" s="98"/>
      <c r="L53" s="125"/>
      <c r="M53" s="142" t="s">
        <v>18</v>
      </c>
      <c r="N53" s="129">
        <v>1.3</v>
      </c>
      <c r="O53" s="167"/>
      <c r="P53" s="56"/>
      <c r="Q53" s="56"/>
      <c r="R53" s="56"/>
      <c r="S53" s="56"/>
      <c r="T53" s="56"/>
      <c r="U53" s="10">
        <f t="shared" si="15"/>
        <v>0</v>
      </c>
      <c r="V53" s="159">
        <f t="shared" si="14"/>
        <v>0</v>
      </c>
      <c r="W53" s="121">
        <f t="shared" si="6"/>
        <v>0</v>
      </c>
      <c r="X53" s="158">
        <f t="shared" si="10"/>
        <v>5400</v>
      </c>
      <c r="Y53" s="166"/>
      <c r="AX53" s="193">
        <f t="shared" si="8"/>
        <v>2965</v>
      </c>
    </row>
    <row r="54" spans="2:50" s="21" customFormat="1" ht="74.25" customHeight="1">
      <c r="B54" s="81" t="s">
        <v>261</v>
      </c>
      <c r="C54" s="28"/>
      <c r="D54" s="28"/>
      <c r="E54" s="28">
        <v>1</v>
      </c>
      <c r="F54" s="28"/>
      <c r="G54" s="28"/>
      <c r="H54" s="15">
        <v>2965</v>
      </c>
      <c r="I54" s="213">
        <v>2200</v>
      </c>
      <c r="J54" s="29"/>
      <c r="K54" s="98"/>
      <c r="L54" s="125"/>
      <c r="M54" s="142" t="s">
        <v>18</v>
      </c>
      <c r="N54" s="129">
        <v>1.3</v>
      </c>
      <c r="O54" s="167"/>
      <c r="P54" s="56"/>
      <c r="Q54" s="56"/>
      <c r="R54" s="56"/>
      <c r="S54" s="56"/>
      <c r="T54" s="56"/>
      <c r="U54" s="10">
        <f t="shared" si="15"/>
        <v>0</v>
      </c>
      <c r="V54" s="159">
        <f t="shared" si="14"/>
        <v>0</v>
      </c>
      <c r="W54" s="121">
        <f t="shared" si="6"/>
        <v>0</v>
      </c>
      <c r="X54" s="158">
        <f t="shared" si="10"/>
        <v>5400</v>
      </c>
      <c r="Y54" s="166"/>
      <c r="AX54" s="193">
        <f t="shared" si="8"/>
        <v>2965</v>
      </c>
    </row>
    <row r="55" spans="2:50" s="21" customFormat="1" ht="74.25" customHeight="1">
      <c r="B55" s="81" t="s">
        <v>262</v>
      </c>
      <c r="C55" s="28">
        <v>1</v>
      </c>
      <c r="D55" s="28"/>
      <c r="E55" s="28">
        <v>1</v>
      </c>
      <c r="F55" s="28"/>
      <c r="G55" s="28"/>
      <c r="H55" s="15">
        <v>2570</v>
      </c>
      <c r="I55" s="213">
        <v>2000</v>
      </c>
      <c r="J55" s="29"/>
      <c r="K55" s="98"/>
      <c r="L55" s="125"/>
      <c r="M55" s="142" t="s">
        <v>18</v>
      </c>
      <c r="N55" s="129">
        <v>1.2</v>
      </c>
      <c r="O55" s="167"/>
      <c r="P55" s="56"/>
      <c r="Q55" s="56"/>
      <c r="R55" s="56"/>
      <c r="S55" s="56"/>
      <c r="T55" s="56"/>
      <c r="U55" s="10">
        <f t="shared" si="15"/>
        <v>0</v>
      </c>
      <c r="V55" s="159">
        <f t="shared" si="14"/>
        <v>0</v>
      </c>
      <c r="W55" s="121">
        <f t="shared" si="6"/>
        <v>0</v>
      </c>
      <c r="X55" s="158">
        <f t="shared" si="10"/>
        <v>4700</v>
      </c>
      <c r="Y55" s="166"/>
      <c r="AX55" s="193">
        <f t="shared" si="8"/>
        <v>5140</v>
      </c>
    </row>
    <row r="56" spans="2:50" s="21" customFormat="1" ht="74.25" customHeight="1">
      <c r="B56" s="81" t="s">
        <v>263</v>
      </c>
      <c r="C56" s="28">
        <v>1</v>
      </c>
      <c r="D56" s="28">
        <v>2</v>
      </c>
      <c r="E56" s="28"/>
      <c r="F56" s="28"/>
      <c r="G56" s="28"/>
      <c r="H56" s="15">
        <v>2570</v>
      </c>
      <c r="I56" s="213">
        <v>2000</v>
      </c>
      <c r="J56" s="29"/>
      <c r="K56" s="98"/>
      <c r="L56" s="125"/>
      <c r="M56" s="142" t="s">
        <v>18</v>
      </c>
      <c r="N56" s="129">
        <v>1.2</v>
      </c>
      <c r="O56" s="167"/>
      <c r="P56" s="56"/>
      <c r="Q56" s="56"/>
      <c r="R56" s="56"/>
      <c r="S56" s="56"/>
      <c r="T56" s="56"/>
      <c r="U56" s="10">
        <f>SUM(P56:T56)</f>
        <v>0</v>
      </c>
      <c r="V56" s="159">
        <f t="shared" si="14"/>
        <v>0</v>
      </c>
      <c r="W56" s="121">
        <f>U56*N56</f>
        <v>0</v>
      </c>
      <c r="X56" s="158">
        <f>CEILING(IF(H56&lt;=700,H56*2.2,IF(H56&lt;=1600,H56*2,H56*1.8)),100)</f>
        <v>4700</v>
      </c>
      <c r="Y56" s="166"/>
      <c r="AX56" s="193">
        <f t="shared" si="8"/>
        <v>7710</v>
      </c>
    </row>
    <row r="57" spans="2:50" s="21" customFormat="1" ht="74.25" customHeight="1">
      <c r="B57" s="81" t="s">
        <v>264</v>
      </c>
      <c r="C57" s="28">
        <v>2</v>
      </c>
      <c r="D57" s="28"/>
      <c r="E57" s="28">
        <v>1</v>
      </c>
      <c r="F57" s="28"/>
      <c r="G57" s="28"/>
      <c r="H57" s="15">
        <v>2570</v>
      </c>
      <c r="I57" s="213">
        <v>2000</v>
      </c>
      <c r="J57" s="29"/>
      <c r="K57" s="98"/>
      <c r="L57" s="125"/>
      <c r="M57" s="142" t="s">
        <v>18</v>
      </c>
      <c r="N57" s="129">
        <v>1.2</v>
      </c>
      <c r="O57" s="167"/>
      <c r="P57" s="56"/>
      <c r="Q57" s="56"/>
      <c r="R57" s="56"/>
      <c r="S57" s="56"/>
      <c r="T57" s="56"/>
      <c r="U57" s="10">
        <f>SUM(P57:T57)</f>
        <v>0</v>
      </c>
      <c r="V57" s="159">
        <f t="shared" si="14"/>
        <v>0</v>
      </c>
      <c r="W57" s="121">
        <f>U57*N57</f>
        <v>0</v>
      </c>
      <c r="X57" s="158">
        <f>CEILING(IF(H57&lt;=700,H57*2.2,IF(H57&lt;=1600,H57*2,H57*1.8)),100)</f>
        <v>4700</v>
      </c>
      <c r="Y57" s="166"/>
      <c r="AX57" s="193">
        <f t="shared" si="8"/>
        <v>7710</v>
      </c>
    </row>
    <row r="58" spans="2:50" s="21" customFormat="1" ht="74.25" customHeight="1">
      <c r="B58" s="81" t="s">
        <v>265</v>
      </c>
      <c r="C58" s="28">
        <v>3</v>
      </c>
      <c r="D58" s="28"/>
      <c r="E58" s="28"/>
      <c r="F58" s="28"/>
      <c r="G58" s="28"/>
      <c r="H58" s="15">
        <v>2570</v>
      </c>
      <c r="I58" s="213">
        <v>2000</v>
      </c>
      <c r="J58" s="29"/>
      <c r="K58" s="98"/>
      <c r="L58" s="125"/>
      <c r="M58" s="142" t="s">
        <v>18</v>
      </c>
      <c r="N58" s="129">
        <v>1.2</v>
      </c>
      <c r="O58" s="167"/>
      <c r="P58" s="56"/>
      <c r="Q58" s="56"/>
      <c r="R58" s="56"/>
      <c r="S58" s="56"/>
      <c r="T58" s="56"/>
      <c r="U58" s="10">
        <f>SUM(P58:T58)</f>
        <v>0</v>
      </c>
      <c r="V58" s="159">
        <f t="shared" si="14"/>
        <v>0</v>
      </c>
      <c r="W58" s="121">
        <f>U58*N58</f>
        <v>0</v>
      </c>
      <c r="X58" s="158">
        <f>CEILING(IF(H58&lt;=700,H58*2.2,IF(H58&lt;=1600,H58*2,H58*1.8)),100)</f>
        <v>4700</v>
      </c>
      <c r="Y58" s="166"/>
      <c r="AX58" s="193">
        <f t="shared" si="8"/>
        <v>7710</v>
      </c>
    </row>
    <row r="59" spans="2:50" s="21" customFormat="1" ht="20.25" customHeight="1">
      <c r="B59" s="80" t="s">
        <v>36</v>
      </c>
      <c r="C59" s="17"/>
      <c r="D59" s="17"/>
      <c r="E59" s="17"/>
      <c r="F59" s="17"/>
      <c r="G59" s="17"/>
      <c r="H59" s="17"/>
      <c r="I59" s="204"/>
      <c r="J59" s="94"/>
      <c r="K59" s="95"/>
      <c r="L59" s="96"/>
      <c r="M59" s="141"/>
      <c r="N59" s="130"/>
      <c r="O59" s="177"/>
      <c r="P59" s="36"/>
      <c r="Q59" s="36"/>
      <c r="R59" s="36"/>
      <c r="S59" s="36"/>
      <c r="T59" s="36"/>
      <c r="U59" s="19"/>
      <c r="V59" s="19"/>
      <c r="W59" s="19"/>
      <c r="X59" s="19"/>
      <c r="Y59" s="166"/>
      <c r="AX59" s="193">
        <f t="shared" si="8"/>
        <v>0</v>
      </c>
    </row>
    <row r="60" spans="2:50" s="21" customFormat="1" ht="21.75" customHeight="1">
      <c r="B60" s="80" t="s">
        <v>37</v>
      </c>
      <c r="C60" s="17"/>
      <c r="D60" s="17"/>
      <c r="E60" s="17"/>
      <c r="F60" s="17"/>
      <c r="G60" s="17"/>
      <c r="H60" s="17"/>
      <c r="I60" s="17"/>
      <c r="J60" s="33"/>
      <c r="K60" s="34"/>
      <c r="L60" s="35"/>
      <c r="M60" s="139"/>
      <c r="N60" s="128"/>
      <c r="O60" s="177"/>
      <c r="P60" s="36"/>
      <c r="Q60" s="36"/>
      <c r="R60" s="36"/>
      <c r="S60" s="36"/>
      <c r="T60" s="36"/>
      <c r="U60" s="19"/>
      <c r="V60" s="19"/>
      <c r="W60" s="19"/>
      <c r="X60" s="19"/>
      <c r="Y60" s="166"/>
      <c r="AX60" s="193">
        <f t="shared" si="8"/>
        <v>0</v>
      </c>
    </row>
    <row r="61" spans="2:50" s="21" customFormat="1" ht="74.25" customHeight="1">
      <c r="B61" s="81" t="s">
        <v>266</v>
      </c>
      <c r="C61" s="28">
        <v>1</v>
      </c>
      <c r="D61" s="28"/>
      <c r="E61" s="28"/>
      <c r="F61" s="28"/>
      <c r="G61" s="28"/>
      <c r="H61" s="2">
        <v>870</v>
      </c>
      <c r="I61" s="203"/>
      <c r="J61" s="29"/>
      <c r="K61" s="98"/>
      <c r="L61" s="125"/>
      <c r="M61" s="142" t="s">
        <v>18</v>
      </c>
      <c r="N61" s="129">
        <v>0.4</v>
      </c>
      <c r="O61" s="167"/>
      <c r="P61" s="56"/>
      <c r="Q61" s="56"/>
      <c r="R61" s="56"/>
      <c r="S61" s="56"/>
      <c r="T61" s="56"/>
      <c r="U61" s="10">
        <f>SUM(P61:T61)</f>
        <v>0</v>
      </c>
      <c r="V61" s="159">
        <f>U61*H61</f>
        <v>0</v>
      </c>
      <c r="W61" s="121">
        <f>U61*N61</f>
        <v>0</v>
      </c>
      <c r="X61" s="158">
        <f>CEILING(IF(H61&lt;=700,H61*2.2,IF(H61&lt;=1600,H61*2,H61*1.8)),100)</f>
        <v>1800</v>
      </c>
      <c r="Y61" s="166"/>
      <c r="AX61" s="193">
        <f t="shared" si="8"/>
        <v>870</v>
      </c>
    </row>
    <row r="62" spans="2:50" s="21" customFormat="1" ht="74.25" customHeight="1">
      <c r="B62" s="81" t="s">
        <v>303</v>
      </c>
      <c r="C62" s="28">
        <v>1</v>
      </c>
      <c r="D62" s="28"/>
      <c r="E62" s="28"/>
      <c r="F62" s="28"/>
      <c r="G62" s="28"/>
      <c r="H62" s="2">
        <v>870</v>
      </c>
      <c r="I62" s="203"/>
      <c r="J62" s="29"/>
      <c r="K62" s="98"/>
      <c r="L62" s="98"/>
      <c r="M62" s="142" t="s">
        <v>18</v>
      </c>
      <c r="N62" s="129">
        <v>0.4</v>
      </c>
      <c r="O62" s="177"/>
      <c r="P62" s="56"/>
      <c r="Q62" s="56"/>
      <c r="R62" s="56"/>
      <c r="S62" s="56"/>
      <c r="T62" s="56"/>
      <c r="U62" s="10">
        <f>SUM(P62:T62)</f>
        <v>0</v>
      </c>
      <c r="V62" s="159">
        <f t="shared" ref="V62:V68" si="16">U62*H62</f>
        <v>0</v>
      </c>
      <c r="W62" s="121">
        <f t="shared" ref="W62:W68" si="17">U62*N62</f>
        <v>0</v>
      </c>
      <c r="X62" s="158">
        <f>CEILING(IF(H62&lt;=700,H62*2.2,IF(H62&lt;=1600,H62*2,H62*1.8)),100)</f>
        <v>1800</v>
      </c>
      <c r="Y62" s="166"/>
      <c r="AX62" s="193"/>
    </row>
    <row r="63" spans="2:50" s="21" customFormat="1" ht="74.25" customHeight="1">
      <c r="B63" s="81" t="s">
        <v>327</v>
      </c>
      <c r="C63" s="28"/>
      <c r="D63" s="28"/>
      <c r="E63" s="28">
        <v>1</v>
      </c>
      <c r="F63" s="28"/>
      <c r="G63" s="28"/>
      <c r="H63" s="15">
        <v>1023</v>
      </c>
      <c r="I63" s="203"/>
      <c r="J63" s="29"/>
      <c r="K63" s="98"/>
      <c r="L63" s="98"/>
      <c r="M63" s="142" t="s">
        <v>18</v>
      </c>
      <c r="N63" s="129">
        <v>0.4</v>
      </c>
      <c r="O63" s="167"/>
      <c r="P63" s="56"/>
      <c r="Q63" s="56"/>
      <c r="R63" s="56"/>
      <c r="S63" s="56"/>
      <c r="T63" s="56"/>
      <c r="U63" s="10">
        <f t="shared" ref="U63:U68" si="18">SUM(P63:T63)</f>
        <v>0</v>
      </c>
      <c r="V63" s="159">
        <f t="shared" si="16"/>
        <v>0</v>
      </c>
      <c r="W63" s="121">
        <f t="shared" si="17"/>
        <v>0</v>
      </c>
      <c r="X63" s="158">
        <f t="shared" ref="X63:X68" si="19">CEILING(IF(H63&lt;=700,H63*2,IF(H63&lt;=1600,H63*1.9,H63*1.8)),100)</f>
        <v>2000</v>
      </c>
      <c r="Y63" s="166"/>
      <c r="AX63" s="193">
        <f t="shared" ref="AX63:AX68" si="20">SUM(C63:G63)*H63</f>
        <v>1023</v>
      </c>
    </row>
    <row r="64" spans="2:50" s="21" customFormat="1" ht="74.25" customHeight="1">
      <c r="B64" s="81" t="s">
        <v>328</v>
      </c>
      <c r="C64" s="28"/>
      <c r="D64" s="28"/>
      <c r="E64" s="28">
        <v>1</v>
      </c>
      <c r="F64" s="28"/>
      <c r="G64" s="28"/>
      <c r="H64" s="15">
        <v>1023</v>
      </c>
      <c r="I64" s="203"/>
      <c r="J64" s="29"/>
      <c r="K64" s="98"/>
      <c r="L64" s="98"/>
      <c r="M64" s="142" t="s">
        <v>18</v>
      </c>
      <c r="N64" s="129">
        <v>0.4</v>
      </c>
      <c r="O64" s="167"/>
      <c r="P64" s="56"/>
      <c r="Q64" s="56"/>
      <c r="R64" s="56"/>
      <c r="S64" s="56"/>
      <c r="T64" s="56"/>
      <c r="U64" s="10">
        <f t="shared" si="18"/>
        <v>0</v>
      </c>
      <c r="V64" s="159">
        <f t="shared" si="16"/>
        <v>0</v>
      </c>
      <c r="W64" s="121">
        <f t="shared" si="17"/>
        <v>0</v>
      </c>
      <c r="X64" s="158">
        <f t="shared" si="19"/>
        <v>2000</v>
      </c>
      <c r="Y64" s="166"/>
      <c r="AX64" s="193">
        <f t="shared" si="20"/>
        <v>1023</v>
      </c>
    </row>
    <row r="65" spans="2:50" s="21" customFormat="1" ht="74.25" customHeight="1">
      <c r="B65" s="81" t="s">
        <v>329</v>
      </c>
      <c r="C65" s="28"/>
      <c r="D65" s="28">
        <v>1</v>
      </c>
      <c r="E65" s="28">
        <v>1</v>
      </c>
      <c r="F65" s="28"/>
      <c r="G65" s="28"/>
      <c r="H65" s="15">
        <v>1023</v>
      </c>
      <c r="I65" s="203"/>
      <c r="J65" s="29"/>
      <c r="K65" s="98"/>
      <c r="L65" s="125"/>
      <c r="M65" s="142" t="s">
        <v>18</v>
      </c>
      <c r="N65" s="129">
        <v>0.4</v>
      </c>
      <c r="O65" s="167"/>
      <c r="P65" s="56"/>
      <c r="Q65" s="56"/>
      <c r="R65" s="56"/>
      <c r="S65" s="56"/>
      <c r="T65" s="56"/>
      <c r="U65" s="10">
        <f t="shared" si="18"/>
        <v>0</v>
      </c>
      <c r="V65" s="159">
        <f t="shared" si="16"/>
        <v>0</v>
      </c>
      <c r="W65" s="121">
        <f t="shared" si="17"/>
        <v>0</v>
      </c>
      <c r="X65" s="158">
        <f t="shared" si="19"/>
        <v>2000</v>
      </c>
      <c r="Y65" s="166"/>
      <c r="AX65" s="193">
        <f t="shared" si="20"/>
        <v>2046</v>
      </c>
    </row>
    <row r="66" spans="2:50" s="21" customFormat="1" ht="74.25" customHeight="1">
      <c r="B66" s="81" t="s">
        <v>330</v>
      </c>
      <c r="C66" s="28"/>
      <c r="D66" s="28"/>
      <c r="E66" s="28">
        <v>1</v>
      </c>
      <c r="F66" s="28"/>
      <c r="G66" s="28"/>
      <c r="H66" s="15">
        <v>1023</v>
      </c>
      <c r="I66" s="203"/>
      <c r="J66" s="29"/>
      <c r="K66" s="98"/>
      <c r="L66" s="125"/>
      <c r="M66" s="142" t="s">
        <v>18</v>
      </c>
      <c r="N66" s="129">
        <v>0.4</v>
      </c>
      <c r="O66" s="167"/>
      <c r="P66" s="56"/>
      <c r="Q66" s="56"/>
      <c r="R66" s="56"/>
      <c r="S66" s="56"/>
      <c r="T66" s="56"/>
      <c r="U66" s="10">
        <f t="shared" si="18"/>
        <v>0</v>
      </c>
      <c r="V66" s="159">
        <f t="shared" si="16"/>
        <v>0</v>
      </c>
      <c r="W66" s="121">
        <f t="shared" si="17"/>
        <v>0</v>
      </c>
      <c r="X66" s="158">
        <f t="shared" si="19"/>
        <v>2000</v>
      </c>
      <c r="Y66" s="166"/>
      <c r="AX66" s="193">
        <f t="shared" si="20"/>
        <v>1023</v>
      </c>
    </row>
    <row r="67" spans="2:50" s="21" customFormat="1" ht="74.25" customHeight="1">
      <c r="B67" s="81" t="s">
        <v>331</v>
      </c>
      <c r="C67" s="28"/>
      <c r="D67" s="28"/>
      <c r="E67" s="28"/>
      <c r="F67" s="28"/>
      <c r="G67" s="28"/>
      <c r="H67" s="15">
        <v>1023</v>
      </c>
      <c r="I67" s="203"/>
      <c r="J67" s="29"/>
      <c r="K67" s="98"/>
      <c r="L67" s="98"/>
      <c r="M67" s="142" t="s">
        <v>18</v>
      </c>
      <c r="N67" s="129">
        <v>0.4</v>
      </c>
      <c r="O67" s="167"/>
      <c r="P67" s="56"/>
      <c r="Q67" s="56"/>
      <c r="R67" s="56"/>
      <c r="S67" s="56"/>
      <c r="T67" s="56"/>
      <c r="U67" s="10">
        <f t="shared" si="18"/>
        <v>0</v>
      </c>
      <c r="V67" s="159">
        <f t="shared" si="16"/>
        <v>0</v>
      </c>
      <c r="W67" s="121">
        <f t="shared" si="17"/>
        <v>0</v>
      </c>
      <c r="X67" s="158">
        <f>CEILING(IF(H67&lt;=700,H67*2,IF(H67&lt;=1600,H67*1.9,H67*1.8)),100)</f>
        <v>2000</v>
      </c>
      <c r="Y67" s="166"/>
      <c r="AX67" s="193">
        <f t="shared" si="20"/>
        <v>0</v>
      </c>
    </row>
    <row r="68" spans="2:50" s="21" customFormat="1" ht="74.25" customHeight="1">
      <c r="B68" s="81" t="s">
        <v>332</v>
      </c>
      <c r="C68" s="28"/>
      <c r="D68" s="28"/>
      <c r="E68" s="28"/>
      <c r="F68" s="28"/>
      <c r="G68" s="28"/>
      <c r="H68" s="15">
        <v>1023</v>
      </c>
      <c r="I68" s="203"/>
      <c r="J68" s="29"/>
      <c r="K68" s="98"/>
      <c r="L68" s="98"/>
      <c r="M68" s="142" t="s">
        <v>18</v>
      </c>
      <c r="N68" s="129">
        <v>0.4</v>
      </c>
      <c r="O68" s="167"/>
      <c r="P68" s="56"/>
      <c r="Q68" s="56"/>
      <c r="R68" s="56"/>
      <c r="S68" s="56"/>
      <c r="T68" s="56"/>
      <c r="U68" s="10">
        <f t="shared" si="18"/>
        <v>0</v>
      </c>
      <c r="V68" s="159">
        <f t="shared" si="16"/>
        <v>0</v>
      </c>
      <c r="W68" s="121">
        <f t="shared" si="17"/>
        <v>0</v>
      </c>
      <c r="X68" s="158">
        <f t="shared" si="19"/>
        <v>2000</v>
      </c>
      <c r="Y68" s="166"/>
      <c r="AX68" s="193">
        <f t="shared" si="20"/>
        <v>0</v>
      </c>
    </row>
    <row r="69" spans="2:50" s="21" customFormat="1" ht="17.25" customHeight="1">
      <c r="B69" s="80" t="s">
        <v>38</v>
      </c>
      <c r="C69" s="17"/>
      <c r="D69" s="17"/>
      <c r="E69" s="17"/>
      <c r="F69" s="17"/>
      <c r="G69" s="17"/>
      <c r="H69" s="17"/>
      <c r="I69" s="17"/>
      <c r="J69" s="33"/>
      <c r="K69" s="34"/>
      <c r="L69" s="35"/>
      <c r="M69" s="139"/>
      <c r="N69" s="128"/>
      <c r="O69" s="177"/>
      <c r="P69" s="36"/>
      <c r="Q69" s="36"/>
      <c r="R69" s="36"/>
      <c r="S69" s="36"/>
      <c r="T69" s="36"/>
      <c r="U69" s="19"/>
      <c r="V69" s="19"/>
      <c r="W69" s="19"/>
      <c r="X69" s="19"/>
      <c r="Y69" s="166"/>
      <c r="AX69" s="193">
        <f>SUM(C69:G69)*H69</f>
        <v>0</v>
      </c>
    </row>
    <row r="70" spans="2:50" s="21" customFormat="1" ht="75" customHeight="1">
      <c r="B70" s="82" t="s">
        <v>3</v>
      </c>
      <c r="C70" s="40">
        <v>1</v>
      </c>
      <c r="D70" s="40">
        <v>4</v>
      </c>
      <c r="E70" s="40">
        <v>1</v>
      </c>
      <c r="F70" s="40"/>
      <c r="G70" s="40"/>
      <c r="H70" s="16">
        <v>601.85185185185185</v>
      </c>
      <c r="I70" s="205"/>
      <c r="J70" s="37"/>
      <c r="K70" s="38"/>
      <c r="L70" s="39"/>
      <c r="M70" s="142" t="s">
        <v>18</v>
      </c>
      <c r="N70" s="129">
        <v>0.5</v>
      </c>
      <c r="O70" s="167"/>
      <c r="P70" s="56"/>
      <c r="Q70" s="56"/>
      <c r="R70" s="56"/>
      <c r="S70" s="56"/>
      <c r="T70" s="56"/>
      <c r="U70" s="10">
        <f>SUM(P70:T70)</f>
        <v>0</v>
      </c>
      <c r="V70" s="159">
        <f>H70*U70</f>
        <v>0</v>
      </c>
      <c r="W70" s="121">
        <f>N70*U70</f>
        <v>0</v>
      </c>
      <c r="X70" s="158">
        <f t="shared" si="10"/>
        <v>1400</v>
      </c>
      <c r="Y70" s="166"/>
      <c r="AX70" s="193">
        <f>SUM(C70:G70)*H70</f>
        <v>3611.1111111111113</v>
      </c>
    </row>
    <row r="71" spans="2:50" s="21" customFormat="1" ht="75" customHeight="1">
      <c r="B71" s="82" t="s">
        <v>4</v>
      </c>
      <c r="C71" s="41"/>
      <c r="D71" s="41"/>
      <c r="E71" s="41">
        <v>2</v>
      </c>
      <c r="F71" s="41"/>
      <c r="G71" s="41"/>
      <c r="H71" s="3">
        <v>601.85185185185185</v>
      </c>
      <c r="I71" s="205"/>
      <c r="J71" s="37"/>
      <c r="K71" s="38"/>
      <c r="L71" s="39"/>
      <c r="M71" s="142" t="s">
        <v>18</v>
      </c>
      <c r="N71" s="129">
        <v>0.5</v>
      </c>
      <c r="O71" s="167"/>
      <c r="P71" s="56"/>
      <c r="Q71" s="56"/>
      <c r="R71" s="56"/>
      <c r="S71" s="56"/>
      <c r="T71" s="56"/>
      <c r="U71" s="10">
        <f>SUM(P71:T71)</f>
        <v>0</v>
      </c>
      <c r="V71" s="159">
        <f>H71*U71</f>
        <v>0</v>
      </c>
      <c r="W71" s="121">
        <f>N71*U71</f>
        <v>0</v>
      </c>
      <c r="X71" s="158">
        <f t="shared" si="10"/>
        <v>1400</v>
      </c>
      <c r="Y71" s="166"/>
      <c r="AX71" s="193">
        <f>SUM(C71:G71)*H71</f>
        <v>1203.7037037037037</v>
      </c>
    </row>
    <row r="72" spans="2:50" s="21" customFormat="1" ht="72" customHeight="1">
      <c r="B72" s="82" t="s">
        <v>64</v>
      </c>
      <c r="C72" s="42">
        <v>2</v>
      </c>
      <c r="D72" s="42"/>
      <c r="E72" s="42">
        <v>1</v>
      </c>
      <c r="F72" s="42"/>
      <c r="G72" s="42"/>
      <c r="H72" s="4">
        <v>807</v>
      </c>
      <c r="I72" s="206"/>
      <c r="J72" s="37"/>
      <c r="K72" s="98"/>
      <c r="L72" s="39"/>
      <c r="M72" s="142" t="s">
        <v>18</v>
      </c>
      <c r="N72" s="129">
        <v>0.3</v>
      </c>
      <c r="O72" s="167"/>
      <c r="P72" s="56"/>
      <c r="Q72" s="56"/>
      <c r="R72" s="56"/>
      <c r="S72" s="56"/>
      <c r="T72" s="56"/>
      <c r="U72" s="10">
        <f>SUM(P72:T72)</f>
        <v>0</v>
      </c>
      <c r="V72" s="159">
        <f>H72*U72</f>
        <v>0</v>
      </c>
      <c r="W72" s="121">
        <f>N72*U72</f>
        <v>0</v>
      </c>
      <c r="X72" s="158">
        <f t="shared" si="10"/>
        <v>1700</v>
      </c>
      <c r="Y72" s="166"/>
      <c r="AX72" s="193">
        <f t="shared" ref="AX72:AX99" si="21">SUM(C72:G72)*H72</f>
        <v>2421</v>
      </c>
    </row>
    <row r="73" spans="2:50" s="21" customFormat="1" ht="74.25" customHeight="1">
      <c r="B73" s="81" t="s">
        <v>130</v>
      </c>
      <c r="C73" s="31"/>
      <c r="D73" s="31"/>
      <c r="E73" s="31"/>
      <c r="F73" s="31">
        <v>1</v>
      </c>
      <c r="G73" s="31"/>
      <c r="H73" s="2">
        <v>828</v>
      </c>
      <c r="I73" s="203"/>
      <c r="J73" s="29"/>
      <c r="K73" s="98"/>
      <c r="L73" s="98"/>
      <c r="M73" s="142" t="s">
        <v>18</v>
      </c>
      <c r="N73" s="129">
        <v>0.3</v>
      </c>
      <c r="O73" s="167"/>
      <c r="P73" s="56"/>
      <c r="Q73" s="56"/>
      <c r="R73" s="56"/>
      <c r="S73" s="56"/>
      <c r="T73" s="56"/>
      <c r="U73" s="90">
        <f t="shared" ref="U73:U79" si="22">SUM(P73:T73)</f>
        <v>0</v>
      </c>
      <c r="V73" s="159">
        <f t="shared" ref="V73:V83" si="23">U73*H73</f>
        <v>0</v>
      </c>
      <c r="W73" s="121">
        <f t="shared" ref="W73:W81" si="24">U73*N73</f>
        <v>0</v>
      </c>
      <c r="X73" s="158">
        <f t="shared" si="10"/>
        <v>1700</v>
      </c>
      <c r="Y73" s="166"/>
      <c r="AX73" s="193">
        <f t="shared" si="21"/>
        <v>828</v>
      </c>
    </row>
    <row r="74" spans="2:50" s="21" customFormat="1" ht="74.25" customHeight="1">
      <c r="B74" s="81" t="s">
        <v>143</v>
      </c>
      <c r="C74" s="31"/>
      <c r="D74" s="31">
        <v>1</v>
      </c>
      <c r="E74" s="31"/>
      <c r="F74" s="31"/>
      <c r="G74" s="31"/>
      <c r="H74" s="2">
        <v>832</v>
      </c>
      <c r="I74" s="203"/>
      <c r="J74" s="29"/>
      <c r="K74" s="98"/>
      <c r="L74" s="25"/>
      <c r="M74" s="142" t="s">
        <v>18</v>
      </c>
      <c r="N74" s="129">
        <v>0.3</v>
      </c>
      <c r="O74" s="167"/>
      <c r="P74" s="56"/>
      <c r="Q74" s="56"/>
      <c r="R74" s="56"/>
      <c r="S74" s="56"/>
      <c r="T74" s="56"/>
      <c r="U74" s="90">
        <f t="shared" si="22"/>
        <v>0</v>
      </c>
      <c r="V74" s="159">
        <f t="shared" si="23"/>
        <v>0</v>
      </c>
      <c r="W74" s="121">
        <f t="shared" si="24"/>
        <v>0</v>
      </c>
      <c r="X74" s="158">
        <f t="shared" si="10"/>
        <v>1700</v>
      </c>
      <c r="Y74" s="166"/>
      <c r="AX74" s="193">
        <f t="shared" si="21"/>
        <v>832</v>
      </c>
    </row>
    <row r="75" spans="2:50" s="21" customFormat="1" ht="74.25" customHeight="1">
      <c r="B75" s="81" t="s">
        <v>144</v>
      </c>
      <c r="C75" s="31"/>
      <c r="D75" s="31"/>
      <c r="E75" s="31">
        <v>1</v>
      </c>
      <c r="F75" s="31"/>
      <c r="G75" s="31"/>
      <c r="H75" s="2">
        <v>832</v>
      </c>
      <c r="I75" s="203"/>
      <c r="J75" s="29"/>
      <c r="K75" s="98"/>
      <c r="L75" s="25"/>
      <c r="M75" s="142" t="s">
        <v>18</v>
      </c>
      <c r="N75" s="129">
        <v>0.3</v>
      </c>
      <c r="O75" s="167"/>
      <c r="P75" s="56"/>
      <c r="Q75" s="56"/>
      <c r="R75" s="56"/>
      <c r="S75" s="56"/>
      <c r="T75" s="56"/>
      <c r="U75" s="90">
        <f t="shared" si="22"/>
        <v>0</v>
      </c>
      <c r="V75" s="159">
        <f t="shared" si="23"/>
        <v>0</v>
      </c>
      <c r="W75" s="121">
        <f t="shared" si="24"/>
        <v>0</v>
      </c>
      <c r="X75" s="158">
        <f t="shared" si="10"/>
        <v>1700</v>
      </c>
      <c r="Y75" s="166"/>
      <c r="AX75" s="193">
        <f t="shared" si="21"/>
        <v>832</v>
      </c>
    </row>
    <row r="76" spans="2:50" s="21" customFormat="1" ht="74.25" customHeight="1">
      <c r="B76" s="81" t="s">
        <v>145</v>
      </c>
      <c r="C76" s="31">
        <v>1</v>
      </c>
      <c r="D76" s="31">
        <v>1</v>
      </c>
      <c r="E76" s="31">
        <v>1</v>
      </c>
      <c r="F76" s="31"/>
      <c r="G76" s="31"/>
      <c r="H76" s="2">
        <v>832</v>
      </c>
      <c r="I76" s="203"/>
      <c r="J76" s="29"/>
      <c r="K76" s="98"/>
      <c r="L76" s="25"/>
      <c r="M76" s="142" t="s">
        <v>18</v>
      </c>
      <c r="N76" s="129">
        <v>0.3</v>
      </c>
      <c r="O76" s="167"/>
      <c r="P76" s="56"/>
      <c r="Q76" s="56"/>
      <c r="R76" s="56"/>
      <c r="S76" s="56"/>
      <c r="T76" s="56"/>
      <c r="U76" s="90">
        <f t="shared" si="22"/>
        <v>0</v>
      </c>
      <c r="V76" s="159">
        <f t="shared" si="23"/>
        <v>0</v>
      </c>
      <c r="W76" s="121">
        <f t="shared" si="24"/>
        <v>0</v>
      </c>
      <c r="X76" s="158">
        <f t="shared" si="10"/>
        <v>1700</v>
      </c>
      <c r="Y76" s="166"/>
      <c r="AX76" s="193">
        <f t="shared" si="21"/>
        <v>2496</v>
      </c>
    </row>
    <row r="77" spans="2:50" s="21" customFormat="1" ht="74.25" customHeight="1">
      <c r="B77" s="81" t="s">
        <v>146</v>
      </c>
      <c r="C77" s="31">
        <v>1</v>
      </c>
      <c r="D77" s="31">
        <v>1</v>
      </c>
      <c r="E77" s="31">
        <v>1</v>
      </c>
      <c r="F77" s="31"/>
      <c r="G77" s="31"/>
      <c r="H77" s="2">
        <v>832</v>
      </c>
      <c r="I77" s="203"/>
      <c r="J77" s="29"/>
      <c r="K77" s="98"/>
      <c r="L77" s="25"/>
      <c r="M77" s="142" t="s">
        <v>18</v>
      </c>
      <c r="N77" s="129">
        <v>0.3</v>
      </c>
      <c r="O77" s="167"/>
      <c r="P77" s="56"/>
      <c r="Q77" s="56"/>
      <c r="R77" s="56"/>
      <c r="S77" s="56"/>
      <c r="T77" s="56"/>
      <c r="U77" s="90">
        <f t="shared" si="22"/>
        <v>0</v>
      </c>
      <c r="V77" s="159">
        <f t="shared" si="23"/>
        <v>0</v>
      </c>
      <c r="W77" s="121">
        <f t="shared" si="24"/>
        <v>0</v>
      </c>
      <c r="X77" s="158">
        <f t="shared" si="10"/>
        <v>1700</v>
      </c>
      <c r="Y77" s="166"/>
      <c r="AX77" s="193">
        <f t="shared" si="21"/>
        <v>2496</v>
      </c>
    </row>
    <row r="78" spans="2:50" s="21" customFormat="1" ht="74.25" customHeight="1">
      <c r="B78" s="81" t="s">
        <v>148</v>
      </c>
      <c r="C78" s="31">
        <v>1</v>
      </c>
      <c r="D78" s="31"/>
      <c r="E78" s="31">
        <v>1</v>
      </c>
      <c r="F78" s="31"/>
      <c r="G78" s="31"/>
      <c r="H78" s="2">
        <v>832</v>
      </c>
      <c r="I78" s="203"/>
      <c r="J78" s="29"/>
      <c r="K78" s="98"/>
      <c r="L78" s="25"/>
      <c r="M78" s="142" t="s">
        <v>18</v>
      </c>
      <c r="N78" s="129">
        <v>0.3</v>
      </c>
      <c r="O78" s="167"/>
      <c r="P78" s="56"/>
      <c r="Q78" s="56"/>
      <c r="R78" s="56"/>
      <c r="S78" s="56"/>
      <c r="T78" s="56"/>
      <c r="U78" s="90">
        <f t="shared" si="22"/>
        <v>0</v>
      </c>
      <c r="V78" s="159">
        <f t="shared" si="23"/>
        <v>0</v>
      </c>
      <c r="W78" s="121">
        <f t="shared" si="24"/>
        <v>0</v>
      </c>
      <c r="X78" s="158">
        <f t="shared" si="10"/>
        <v>1700</v>
      </c>
      <c r="Y78" s="166"/>
      <c r="AX78" s="193">
        <f t="shared" si="21"/>
        <v>1664</v>
      </c>
    </row>
    <row r="79" spans="2:50" s="21" customFormat="1" ht="74.25" customHeight="1">
      <c r="B79" s="81" t="s">
        <v>147</v>
      </c>
      <c r="C79" s="31">
        <v>1</v>
      </c>
      <c r="D79" s="31">
        <v>1</v>
      </c>
      <c r="E79" s="31">
        <v>1</v>
      </c>
      <c r="F79" s="31"/>
      <c r="G79" s="31"/>
      <c r="H79" s="2">
        <v>832</v>
      </c>
      <c r="I79" s="203"/>
      <c r="J79" s="29"/>
      <c r="K79" s="98"/>
      <c r="L79" s="25"/>
      <c r="M79" s="142" t="s">
        <v>18</v>
      </c>
      <c r="N79" s="129">
        <v>0.3</v>
      </c>
      <c r="O79" s="167"/>
      <c r="P79" s="56"/>
      <c r="Q79" s="56"/>
      <c r="R79" s="56"/>
      <c r="S79" s="56"/>
      <c r="T79" s="56"/>
      <c r="U79" s="90">
        <f t="shared" si="22"/>
        <v>0</v>
      </c>
      <c r="V79" s="159">
        <f t="shared" si="23"/>
        <v>0</v>
      </c>
      <c r="W79" s="121">
        <f t="shared" si="24"/>
        <v>0</v>
      </c>
      <c r="X79" s="158">
        <f t="shared" si="10"/>
        <v>1700</v>
      </c>
      <c r="Y79" s="166"/>
      <c r="AX79" s="193">
        <f t="shared" si="21"/>
        <v>2496</v>
      </c>
    </row>
    <row r="80" spans="2:50" s="21" customFormat="1" ht="74.25" customHeight="1">
      <c r="B80" s="81" t="s">
        <v>267</v>
      </c>
      <c r="C80" s="28"/>
      <c r="D80" s="28"/>
      <c r="E80" s="28">
        <v>1</v>
      </c>
      <c r="F80" s="28"/>
      <c r="G80" s="28"/>
      <c r="H80" s="15">
        <v>1170</v>
      </c>
      <c r="I80" s="203"/>
      <c r="J80" s="29"/>
      <c r="K80" s="98"/>
      <c r="L80" s="125"/>
      <c r="M80" s="142" t="s">
        <v>18</v>
      </c>
      <c r="N80" s="129">
        <v>0.4</v>
      </c>
      <c r="O80" s="167"/>
      <c r="P80" s="56"/>
      <c r="Q80" s="56"/>
      <c r="R80" s="56"/>
      <c r="S80" s="56"/>
      <c r="T80" s="56"/>
      <c r="U80" s="10">
        <f>SUM(P80:T80)</f>
        <v>0</v>
      </c>
      <c r="V80" s="159">
        <f t="shared" si="23"/>
        <v>0</v>
      </c>
      <c r="W80" s="121">
        <f t="shared" si="24"/>
        <v>0</v>
      </c>
      <c r="X80" s="158">
        <f t="shared" si="10"/>
        <v>2400</v>
      </c>
      <c r="Y80" s="166"/>
      <c r="AX80" s="193">
        <f>SUM(C80:G80)*H80</f>
        <v>1170</v>
      </c>
    </row>
    <row r="81" spans="2:50" s="21" customFormat="1" ht="74.25" customHeight="1">
      <c r="B81" s="81" t="s">
        <v>268</v>
      </c>
      <c r="C81" s="28">
        <v>1</v>
      </c>
      <c r="D81" s="28">
        <v>2</v>
      </c>
      <c r="E81" s="28">
        <v>2</v>
      </c>
      <c r="F81" s="28"/>
      <c r="G81" s="28"/>
      <c r="H81" s="15">
        <v>1170</v>
      </c>
      <c r="I81" s="203"/>
      <c r="J81" s="29"/>
      <c r="K81" s="98"/>
      <c r="L81" s="125"/>
      <c r="M81" s="142" t="s">
        <v>18</v>
      </c>
      <c r="N81" s="129">
        <v>0.4</v>
      </c>
      <c r="O81" s="167"/>
      <c r="P81" s="56"/>
      <c r="Q81" s="56"/>
      <c r="R81" s="56"/>
      <c r="S81" s="56"/>
      <c r="T81" s="56"/>
      <c r="U81" s="10">
        <f>SUM(P81:T81)</f>
        <v>0</v>
      </c>
      <c r="V81" s="159">
        <f t="shared" si="23"/>
        <v>0</v>
      </c>
      <c r="W81" s="121">
        <f t="shared" si="24"/>
        <v>0</v>
      </c>
      <c r="X81" s="158">
        <f t="shared" si="10"/>
        <v>2400</v>
      </c>
      <c r="Y81" s="166"/>
      <c r="AX81" s="193">
        <f>SUM(C81:G81)*H81</f>
        <v>5850</v>
      </c>
    </row>
    <row r="82" spans="2:50" s="21" customFormat="1" ht="78" customHeight="1">
      <c r="B82" s="224" t="s">
        <v>509</v>
      </c>
      <c r="C82" s="31">
        <v>1</v>
      </c>
      <c r="D82" s="31"/>
      <c r="E82" s="31"/>
      <c r="F82" s="31"/>
      <c r="G82" s="31"/>
      <c r="H82" s="5">
        <v>740</v>
      </c>
      <c r="I82" s="202"/>
      <c r="J82" s="29"/>
      <c r="K82" s="98"/>
      <c r="L82" s="39"/>
      <c r="M82" s="142" t="s">
        <v>18</v>
      </c>
      <c r="N82" s="129">
        <v>0.15</v>
      </c>
      <c r="O82" s="178"/>
      <c r="P82" s="56"/>
      <c r="Q82" s="56"/>
      <c r="R82" s="56"/>
      <c r="S82" s="56"/>
      <c r="T82" s="56"/>
      <c r="U82" s="10">
        <f>SUM(P82:T82)</f>
        <v>0</v>
      </c>
      <c r="V82" s="159">
        <f t="shared" si="23"/>
        <v>0</v>
      </c>
      <c r="W82" s="121">
        <f>N82*U82</f>
        <v>0</v>
      </c>
      <c r="X82" s="158">
        <f>CEILING(IF(H82&lt;=700,H82*2,IF(H82&lt;=1600,H82*1.9,H82*1.8)),100)</f>
        <v>1500</v>
      </c>
      <c r="Y82" s="166"/>
      <c r="AX82" s="193">
        <f>SUM(C82:G82)*H82</f>
        <v>740</v>
      </c>
    </row>
    <row r="83" spans="2:50" s="21" customFormat="1" ht="78" customHeight="1">
      <c r="B83" s="224" t="s">
        <v>510</v>
      </c>
      <c r="C83" s="31"/>
      <c r="D83" s="31">
        <v>1</v>
      </c>
      <c r="E83" s="31"/>
      <c r="F83" s="31"/>
      <c r="G83" s="31"/>
      <c r="H83" s="5">
        <v>740</v>
      </c>
      <c r="I83" s="202"/>
      <c r="J83" s="29"/>
      <c r="K83" s="98"/>
      <c r="L83" s="39"/>
      <c r="M83" s="142" t="s">
        <v>18</v>
      </c>
      <c r="N83" s="129">
        <v>0.15</v>
      </c>
      <c r="O83" s="178"/>
      <c r="P83" s="56"/>
      <c r="Q83" s="56"/>
      <c r="R83" s="56"/>
      <c r="S83" s="56"/>
      <c r="T83" s="56"/>
      <c r="U83" s="10">
        <f>SUM(P83:T83)</f>
        <v>0</v>
      </c>
      <c r="V83" s="159">
        <f t="shared" si="23"/>
        <v>0</v>
      </c>
      <c r="W83" s="121">
        <f>N83*U83</f>
        <v>0</v>
      </c>
      <c r="X83" s="158">
        <f>CEILING(IF(H83&lt;=700,H83*2,IF(H83&lt;=1600,H83*1.9,H83*1.8)),100)</f>
        <v>1500</v>
      </c>
      <c r="Y83" s="166"/>
      <c r="AX83" s="193">
        <f>SUM(C83:G83)*H83</f>
        <v>740</v>
      </c>
    </row>
    <row r="84" spans="2:50" s="21" customFormat="1" ht="21" customHeight="1">
      <c r="B84" s="80" t="s">
        <v>44</v>
      </c>
      <c r="C84" s="17"/>
      <c r="D84" s="17"/>
      <c r="E84" s="17"/>
      <c r="F84" s="17"/>
      <c r="G84" s="17"/>
      <c r="H84" s="17"/>
      <c r="I84" s="17"/>
      <c r="J84" s="33"/>
      <c r="K84" s="34"/>
      <c r="L84" s="35"/>
      <c r="M84" s="139"/>
      <c r="N84" s="120"/>
      <c r="O84" s="169"/>
      <c r="P84" s="36"/>
      <c r="Q84" s="36"/>
      <c r="R84" s="36"/>
      <c r="S84" s="36"/>
      <c r="T84" s="36"/>
      <c r="U84" s="18"/>
      <c r="V84" s="115"/>
      <c r="W84" s="115"/>
      <c r="X84" s="115"/>
      <c r="Y84" s="166"/>
      <c r="AX84" s="193">
        <f t="shared" si="21"/>
        <v>0</v>
      </c>
    </row>
    <row r="85" spans="2:50" s="21" customFormat="1" ht="75" customHeight="1">
      <c r="B85" s="82" t="s">
        <v>9</v>
      </c>
      <c r="C85" s="40"/>
      <c r="D85" s="40"/>
      <c r="E85" s="40"/>
      <c r="F85" s="40">
        <v>2</v>
      </c>
      <c r="G85" s="40"/>
      <c r="H85" s="16">
        <v>777.36625514403283</v>
      </c>
      <c r="I85" s="205"/>
      <c r="J85" s="37"/>
      <c r="K85" s="38"/>
      <c r="L85" s="39"/>
      <c r="M85" s="143" t="s">
        <v>19</v>
      </c>
      <c r="N85" s="129">
        <v>0.6</v>
      </c>
      <c r="O85" s="178"/>
      <c r="P85" s="56"/>
      <c r="Q85" s="56"/>
      <c r="R85" s="56"/>
      <c r="S85" s="56"/>
      <c r="T85" s="56"/>
      <c r="U85" s="14">
        <f>SUM(P85:T85)</f>
        <v>0</v>
      </c>
      <c r="V85" s="159">
        <f>H85*U85</f>
        <v>0</v>
      </c>
      <c r="W85" s="121">
        <f>N85*U85</f>
        <v>0</v>
      </c>
      <c r="X85" s="158">
        <f>CEILING(IF(H85&lt;=700,H85*2.2,IF(H85&lt;=1600,H85*2,H85*1.8)),100)</f>
        <v>1600</v>
      </c>
      <c r="Y85" s="166"/>
      <c r="AX85" s="193">
        <f t="shared" si="21"/>
        <v>1554.7325102880657</v>
      </c>
    </row>
    <row r="86" spans="2:50" s="21" customFormat="1" ht="75" customHeight="1">
      <c r="B86" s="223" t="s">
        <v>512</v>
      </c>
      <c r="C86" s="31"/>
      <c r="D86" s="31"/>
      <c r="E86" s="31">
        <v>1</v>
      </c>
      <c r="F86" s="31"/>
      <c r="G86" s="31"/>
      <c r="H86" s="5">
        <v>765</v>
      </c>
      <c r="I86" s="202"/>
      <c r="J86" s="29"/>
      <c r="K86" s="98"/>
      <c r="L86" s="39"/>
      <c r="M86" s="142" t="s">
        <v>18</v>
      </c>
      <c r="N86" s="129">
        <v>0.15</v>
      </c>
      <c r="O86" s="178"/>
      <c r="P86" s="56"/>
      <c r="Q86" s="56"/>
      <c r="R86" s="56"/>
      <c r="S86" s="56"/>
      <c r="T86" s="56"/>
      <c r="U86" s="10">
        <f>SUM(P86:T86)</f>
        <v>0</v>
      </c>
      <c r="V86" s="159">
        <f>U86*H86</f>
        <v>0</v>
      </c>
      <c r="W86" s="121">
        <f>N86*U86</f>
        <v>0</v>
      </c>
      <c r="X86" s="158">
        <f>CEILING(IF(H86&lt;=700,H86*2,IF(H86&lt;=1600,H86*1.9,H86*1.8)),100)</f>
        <v>1500</v>
      </c>
      <c r="Y86" s="166"/>
      <c r="AX86" s="193">
        <f>SUM(C86:G86)*H86</f>
        <v>765</v>
      </c>
    </row>
    <row r="87" spans="2:50" s="21" customFormat="1" ht="21" customHeight="1">
      <c r="B87" s="80" t="s">
        <v>493</v>
      </c>
      <c r="C87" s="17"/>
      <c r="D87" s="17"/>
      <c r="E87" s="17"/>
      <c r="F87" s="17"/>
      <c r="G87" s="17"/>
      <c r="H87" s="17"/>
      <c r="I87" s="17"/>
      <c r="J87" s="33"/>
      <c r="K87" s="34"/>
      <c r="L87" s="35"/>
      <c r="M87" s="139"/>
      <c r="N87" s="128"/>
      <c r="O87" s="169"/>
      <c r="P87" s="36"/>
      <c r="Q87" s="36"/>
      <c r="R87" s="36"/>
      <c r="S87" s="36"/>
      <c r="T87" s="36"/>
      <c r="U87" s="18"/>
      <c r="V87" s="115"/>
      <c r="W87" s="115"/>
      <c r="X87" s="115"/>
      <c r="Y87" s="166"/>
      <c r="AX87" s="193">
        <f t="shared" si="21"/>
        <v>0</v>
      </c>
    </row>
    <row r="88" spans="2:50" s="21" customFormat="1" ht="75" customHeight="1">
      <c r="B88" s="223" t="s">
        <v>513</v>
      </c>
      <c r="C88" s="31"/>
      <c r="D88" s="31"/>
      <c r="E88" s="31">
        <v>1</v>
      </c>
      <c r="F88" s="31"/>
      <c r="G88" s="31"/>
      <c r="H88" s="5">
        <v>451</v>
      </c>
      <c r="I88" s="202"/>
      <c r="J88" s="29"/>
      <c r="K88" s="98"/>
      <c r="L88" s="39"/>
      <c r="M88" s="142" t="s">
        <v>18</v>
      </c>
      <c r="N88" s="129">
        <v>0.2</v>
      </c>
      <c r="O88" s="178"/>
      <c r="P88" s="56"/>
      <c r="Q88" s="56"/>
      <c r="R88" s="56"/>
      <c r="S88" s="56"/>
      <c r="T88" s="56"/>
      <c r="U88" s="10">
        <f>SUM(P88:T88)</f>
        <v>0</v>
      </c>
      <c r="V88" s="159">
        <f>U88*H88</f>
        <v>0</v>
      </c>
      <c r="W88" s="121">
        <f>N88*U88</f>
        <v>0</v>
      </c>
      <c r="X88" s="158">
        <f>CEILING(IF(H88&lt;=700,H88*2,IF(H88&lt;=1600,H88*1.9,H88*1.8)),100)</f>
        <v>1000</v>
      </c>
      <c r="Y88" s="166"/>
      <c r="AX88" s="193">
        <f t="shared" si="21"/>
        <v>451</v>
      </c>
    </row>
    <row r="89" spans="2:50" s="21" customFormat="1" ht="72.75" customHeight="1">
      <c r="B89" s="223" t="s">
        <v>514</v>
      </c>
      <c r="C89" s="31"/>
      <c r="D89" s="31">
        <v>1</v>
      </c>
      <c r="E89" s="31"/>
      <c r="F89" s="31"/>
      <c r="G89" s="31"/>
      <c r="H89" s="5">
        <v>451</v>
      </c>
      <c r="I89" s="202"/>
      <c r="J89" s="29"/>
      <c r="K89" s="98"/>
      <c r="L89" s="39"/>
      <c r="M89" s="142" t="s">
        <v>18</v>
      </c>
      <c r="N89" s="129">
        <v>0.2</v>
      </c>
      <c r="O89" s="178"/>
      <c r="P89" s="56"/>
      <c r="Q89" s="56"/>
      <c r="R89" s="56"/>
      <c r="S89" s="56"/>
      <c r="T89" s="56"/>
      <c r="U89" s="10">
        <f>SUM(P89:T89)</f>
        <v>0</v>
      </c>
      <c r="V89" s="159">
        <f>U89*H89</f>
        <v>0</v>
      </c>
      <c r="W89" s="121">
        <f>N89*U89</f>
        <v>0</v>
      </c>
      <c r="X89" s="158">
        <f>CEILING(IF(H89&lt;=700,H89*2,IF(H89&lt;=1600,H89*1.9,H89*1.8)),100)</f>
        <v>1000</v>
      </c>
      <c r="Y89" s="166"/>
      <c r="AX89" s="193">
        <f t="shared" si="21"/>
        <v>451</v>
      </c>
    </row>
    <row r="90" spans="2:50" s="44" customFormat="1" ht="21">
      <c r="B90" s="85" t="s">
        <v>413</v>
      </c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144"/>
      <c r="N90" s="131"/>
      <c r="O90" s="179"/>
      <c r="P90" s="71"/>
      <c r="Q90" s="71"/>
      <c r="R90" s="71"/>
      <c r="S90" s="71"/>
      <c r="T90" s="71"/>
      <c r="U90" s="71"/>
      <c r="V90" s="71"/>
      <c r="W90" s="71"/>
      <c r="X90" s="71"/>
      <c r="Y90" s="166"/>
      <c r="AX90" s="193">
        <f t="shared" si="21"/>
        <v>0</v>
      </c>
    </row>
    <row r="91" spans="2:50" s="21" customFormat="1" ht="75" customHeight="1">
      <c r="B91" s="82" t="s">
        <v>416</v>
      </c>
      <c r="C91" s="31"/>
      <c r="D91" s="31"/>
      <c r="E91" s="31"/>
      <c r="F91" s="31"/>
      <c r="G91" s="31"/>
      <c r="H91" s="5">
        <v>599</v>
      </c>
      <c r="I91" s="202"/>
      <c r="J91" s="29"/>
      <c r="K91" s="98"/>
      <c r="L91" s="39"/>
      <c r="M91" s="142" t="s">
        <v>18</v>
      </c>
      <c r="N91" s="129">
        <v>0.2</v>
      </c>
      <c r="O91" s="178"/>
      <c r="P91" s="56"/>
      <c r="Q91" s="56"/>
      <c r="R91" s="56"/>
      <c r="S91" s="56"/>
      <c r="T91" s="56"/>
      <c r="U91" s="10">
        <f t="shared" ref="U91:U98" si="25">SUM(P91:T91)</f>
        <v>0</v>
      </c>
      <c r="V91" s="159">
        <f t="shared" ref="V91:V98" si="26">U91*H91</f>
        <v>0</v>
      </c>
      <c r="W91" s="121">
        <f t="shared" ref="W91:W98" si="27">N91*U91</f>
        <v>0</v>
      </c>
      <c r="X91" s="158">
        <f t="shared" ref="X91:X98" si="28">CEILING(IF(H91&lt;=700,H91*2,IF(H91&lt;=1600,H91*1.9,H91*1.8)),100)</f>
        <v>1200</v>
      </c>
      <c r="Y91" s="166"/>
      <c r="AX91" s="193">
        <f t="shared" si="21"/>
        <v>0</v>
      </c>
    </row>
    <row r="92" spans="2:50" s="21" customFormat="1" ht="72.75" customHeight="1">
      <c r="B92" s="82" t="s">
        <v>417</v>
      </c>
      <c r="C92" s="31"/>
      <c r="D92" s="31">
        <v>1</v>
      </c>
      <c r="E92" s="31">
        <v>1</v>
      </c>
      <c r="F92" s="31"/>
      <c r="G92" s="31"/>
      <c r="H92" s="5">
        <v>599</v>
      </c>
      <c r="I92" s="202"/>
      <c r="J92" s="29"/>
      <c r="K92" s="98"/>
      <c r="L92" s="39"/>
      <c r="M92" s="142" t="s">
        <v>18</v>
      </c>
      <c r="N92" s="129">
        <v>0.2</v>
      </c>
      <c r="O92" s="178"/>
      <c r="P92" s="56"/>
      <c r="Q92" s="56"/>
      <c r="R92" s="56"/>
      <c r="S92" s="56"/>
      <c r="T92" s="56"/>
      <c r="U92" s="10">
        <f t="shared" si="25"/>
        <v>0</v>
      </c>
      <c r="V92" s="159">
        <f t="shared" si="26"/>
        <v>0</v>
      </c>
      <c r="W92" s="121">
        <f t="shared" si="27"/>
        <v>0</v>
      </c>
      <c r="X92" s="158">
        <f t="shared" si="28"/>
        <v>1200</v>
      </c>
      <c r="Y92" s="166"/>
      <c r="AX92" s="193">
        <f t="shared" ref="AX92:AX98" si="29">SUM(C92:G92)*H92</f>
        <v>1198</v>
      </c>
    </row>
    <row r="93" spans="2:50" s="21" customFormat="1" ht="74.25" customHeight="1">
      <c r="B93" s="82" t="s">
        <v>418</v>
      </c>
      <c r="C93" s="31"/>
      <c r="D93" s="31"/>
      <c r="E93" s="31"/>
      <c r="F93" s="31"/>
      <c r="G93" s="31"/>
      <c r="H93" s="5">
        <v>599</v>
      </c>
      <c r="I93" s="202"/>
      <c r="J93" s="29"/>
      <c r="K93" s="98"/>
      <c r="L93" s="39"/>
      <c r="M93" s="142" t="s">
        <v>18</v>
      </c>
      <c r="N93" s="129">
        <v>0.2</v>
      </c>
      <c r="O93" s="178"/>
      <c r="P93" s="56"/>
      <c r="Q93" s="56"/>
      <c r="R93" s="56"/>
      <c r="S93" s="56"/>
      <c r="T93" s="56"/>
      <c r="U93" s="10">
        <f t="shared" si="25"/>
        <v>0</v>
      </c>
      <c r="V93" s="159">
        <f t="shared" si="26"/>
        <v>0</v>
      </c>
      <c r="W93" s="121">
        <f t="shared" si="27"/>
        <v>0</v>
      </c>
      <c r="X93" s="158">
        <f t="shared" si="28"/>
        <v>1200</v>
      </c>
      <c r="Y93" s="166"/>
      <c r="AX93" s="193">
        <f t="shared" si="29"/>
        <v>0</v>
      </c>
    </row>
    <row r="94" spans="2:50" s="21" customFormat="1" ht="75" customHeight="1">
      <c r="B94" s="82" t="s">
        <v>419</v>
      </c>
      <c r="C94" s="31"/>
      <c r="D94" s="31"/>
      <c r="E94" s="31"/>
      <c r="F94" s="31"/>
      <c r="G94" s="31"/>
      <c r="H94" s="5">
        <v>599</v>
      </c>
      <c r="I94" s="202"/>
      <c r="J94" s="29"/>
      <c r="K94" s="98"/>
      <c r="L94" s="39"/>
      <c r="M94" s="142" t="s">
        <v>18</v>
      </c>
      <c r="N94" s="129">
        <v>0.2</v>
      </c>
      <c r="O94" s="178"/>
      <c r="P94" s="56"/>
      <c r="Q94" s="56"/>
      <c r="R94" s="56"/>
      <c r="S94" s="56"/>
      <c r="T94" s="56"/>
      <c r="U94" s="10">
        <f t="shared" si="25"/>
        <v>0</v>
      </c>
      <c r="V94" s="159">
        <f t="shared" si="26"/>
        <v>0</v>
      </c>
      <c r="W94" s="121">
        <f t="shared" si="27"/>
        <v>0</v>
      </c>
      <c r="X94" s="158">
        <f t="shared" si="28"/>
        <v>1200</v>
      </c>
      <c r="Y94" s="166"/>
      <c r="AX94" s="193">
        <f t="shared" si="29"/>
        <v>0</v>
      </c>
    </row>
    <row r="95" spans="2:50" s="21" customFormat="1" ht="75" customHeight="1">
      <c r="B95" s="223" t="s">
        <v>489</v>
      </c>
      <c r="C95" s="31">
        <v>1</v>
      </c>
      <c r="D95" s="31">
        <v>1</v>
      </c>
      <c r="E95" s="31"/>
      <c r="F95" s="31"/>
      <c r="G95" s="31"/>
      <c r="H95" s="5">
        <v>451</v>
      </c>
      <c r="I95" s="202"/>
      <c r="J95" s="29"/>
      <c r="K95" s="98"/>
      <c r="L95" s="39"/>
      <c r="M95" s="142" t="s">
        <v>18</v>
      </c>
      <c r="N95" s="129">
        <v>0.2</v>
      </c>
      <c r="O95" s="178"/>
      <c r="P95" s="56"/>
      <c r="Q95" s="56"/>
      <c r="R95" s="56"/>
      <c r="S95" s="56"/>
      <c r="T95" s="56"/>
      <c r="U95" s="10">
        <f t="shared" si="25"/>
        <v>0</v>
      </c>
      <c r="V95" s="159">
        <f t="shared" si="26"/>
        <v>0</v>
      </c>
      <c r="W95" s="121">
        <f t="shared" si="27"/>
        <v>0</v>
      </c>
      <c r="X95" s="158">
        <f t="shared" si="28"/>
        <v>1000</v>
      </c>
      <c r="Y95" s="166"/>
      <c r="AX95" s="193">
        <f t="shared" si="29"/>
        <v>902</v>
      </c>
    </row>
    <row r="96" spans="2:50" s="21" customFormat="1" ht="75" customHeight="1">
      <c r="B96" s="223" t="s">
        <v>490</v>
      </c>
      <c r="C96" s="31"/>
      <c r="D96" s="31">
        <v>1</v>
      </c>
      <c r="E96" s="31"/>
      <c r="F96" s="31"/>
      <c r="G96" s="31"/>
      <c r="H96" s="5">
        <v>451</v>
      </c>
      <c r="I96" s="202"/>
      <c r="J96" s="29"/>
      <c r="K96" s="98"/>
      <c r="L96" s="39"/>
      <c r="M96" s="142" t="s">
        <v>18</v>
      </c>
      <c r="N96" s="129">
        <v>0.2</v>
      </c>
      <c r="O96" s="178"/>
      <c r="P96" s="56"/>
      <c r="Q96" s="56"/>
      <c r="R96" s="56"/>
      <c r="S96" s="56"/>
      <c r="T96" s="56"/>
      <c r="U96" s="10">
        <f t="shared" si="25"/>
        <v>0</v>
      </c>
      <c r="V96" s="159">
        <f t="shared" si="26"/>
        <v>0</v>
      </c>
      <c r="W96" s="121">
        <f t="shared" si="27"/>
        <v>0</v>
      </c>
      <c r="X96" s="158">
        <f t="shared" si="28"/>
        <v>1000</v>
      </c>
      <c r="Y96" s="166"/>
      <c r="AX96" s="193">
        <f t="shared" si="29"/>
        <v>451</v>
      </c>
    </row>
    <row r="97" spans="2:50" s="21" customFormat="1" ht="75" customHeight="1">
      <c r="B97" s="223" t="s">
        <v>491</v>
      </c>
      <c r="C97" s="31"/>
      <c r="D97" s="31"/>
      <c r="E97" s="31"/>
      <c r="F97" s="31">
        <v>1</v>
      </c>
      <c r="G97" s="31"/>
      <c r="H97" s="5">
        <v>451</v>
      </c>
      <c r="I97" s="202"/>
      <c r="J97" s="29"/>
      <c r="K97" s="98"/>
      <c r="L97" s="39"/>
      <c r="M97" s="142" t="s">
        <v>18</v>
      </c>
      <c r="N97" s="129">
        <v>0.2</v>
      </c>
      <c r="O97" s="178"/>
      <c r="P97" s="56"/>
      <c r="Q97" s="56"/>
      <c r="R97" s="56"/>
      <c r="S97" s="56"/>
      <c r="T97" s="56"/>
      <c r="U97" s="10">
        <f t="shared" si="25"/>
        <v>0</v>
      </c>
      <c r="V97" s="159">
        <f t="shared" si="26"/>
        <v>0</v>
      </c>
      <c r="W97" s="121">
        <f t="shared" si="27"/>
        <v>0</v>
      </c>
      <c r="X97" s="158">
        <f t="shared" si="28"/>
        <v>1000</v>
      </c>
      <c r="Y97" s="166"/>
      <c r="AX97" s="193">
        <f t="shared" si="29"/>
        <v>451</v>
      </c>
    </row>
    <row r="98" spans="2:50" s="21" customFormat="1" ht="75" customHeight="1">
      <c r="B98" s="223" t="s">
        <v>492</v>
      </c>
      <c r="C98" s="31"/>
      <c r="D98" s="31">
        <v>1</v>
      </c>
      <c r="E98" s="31"/>
      <c r="F98" s="31"/>
      <c r="G98" s="31"/>
      <c r="H98" s="5">
        <v>451</v>
      </c>
      <c r="I98" s="202"/>
      <c r="J98" s="29"/>
      <c r="K98" s="98"/>
      <c r="L98" s="39"/>
      <c r="M98" s="142" t="s">
        <v>18</v>
      </c>
      <c r="N98" s="129">
        <v>0.2</v>
      </c>
      <c r="O98" s="178"/>
      <c r="P98" s="56"/>
      <c r="Q98" s="56"/>
      <c r="R98" s="56"/>
      <c r="S98" s="56"/>
      <c r="T98" s="56"/>
      <c r="U98" s="10">
        <f t="shared" si="25"/>
        <v>0</v>
      </c>
      <c r="V98" s="159">
        <f t="shared" si="26"/>
        <v>0</v>
      </c>
      <c r="W98" s="121">
        <f t="shared" si="27"/>
        <v>0</v>
      </c>
      <c r="X98" s="158">
        <f t="shared" si="28"/>
        <v>1000</v>
      </c>
      <c r="Y98" s="166"/>
      <c r="AX98" s="193">
        <f t="shared" si="29"/>
        <v>451</v>
      </c>
    </row>
    <row r="99" spans="2:50" s="21" customFormat="1" ht="22.5" customHeight="1">
      <c r="B99" s="80" t="s">
        <v>149</v>
      </c>
      <c r="C99" s="17"/>
      <c r="D99" s="17"/>
      <c r="E99" s="17"/>
      <c r="F99" s="17"/>
      <c r="G99" s="17"/>
      <c r="H99" s="17"/>
      <c r="I99" s="17"/>
      <c r="J99" s="33"/>
      <c r="K99" s="34"/>
      <c r="L99" s="35"/>
      <c r="M99" s="139"/>
      <c r="N99" s="128"/>
      <c r="O99" s="169"/>
      <c r="P99" s="36"/>
      <c r="Q99" s="36"/>
      <c r="R99" s="36"/>
      <c r="S99" s="36"/>
      <c r="T99" s="36"/>
      <c r="U99" s="100"/>
      <c r="V99" s="115"/>
      <c r="W99" s="115"/>
      <c r="X99" s="115"/>
      <c r="Y99" s="166"/>
      <c r="AX99" s="193">
        <f t="shared" si="21"/>
        <v>0</v>
      </c>
    </row>
    <row r="100" spans="2:50" s="21" customFormat="1" ht="74.25" customHeight="1">
      <c r="B100" s="81" t="s">
        <v>198</v>
      </c>
      <c r="C100" s="31"/>
      <c r="D100" s="31"/>
      <c r="E100" s="31"/>
      <c r="F100" s="31">
        <v>1</v>
      </c>
      <c r="G100" s="31"/>
      <c r="H100" s="2">
        <v>578</v>
      </c>
      <c r="I100" s="207"/>
      <c r="J100" s="32"/>
      <c r="K100" s="98"/>
      <c r="L100" s="30"/>
      <c r="M100" s="140" t="s">
        <v>18</v>
      </c>
      <c r="N100" s="129">
        <v>0.2</v>
      </c>
      <c r="O100" s="178"/>
      <c r="P100" s="56"/>
      <c r="Q100" s="56"/>
      <c r="R100" s="56"/>
      <c r="S100" s="56"/>
      <c r="T100" s="56"/>
      <c r="U100" s="90">
        <f t="shared" ref="U100:U115" si="30">SUM(P100:T100)</f>
        <v>0</v>
      </c>
      <c r="V100" s="159">
        <f t="shared" ref="V100:V115" si="31">U100*H100</f>
        <v>0</v>
      </c>
      <c r="W100" s="121">
        <f t="shared" ref="W100:W115" si="32">U100*N100</f>
        <v>0</v>
      </c>
      <c r="X100" s="158">
        <f t="shared" ref="X100:X115" si="33">CEILING(IF(H100&lt;=700,H100*2.2,IF(H100&lt;=1600,H100*2,H100*1.8)),100)</f>
        <v>1300</v>
      </c>
      <c r="Y100" s="166"/>
      <c r="AX100" s="193">
        <f t="shared" ref="AX100:AX115" si="34">SUM(C100:G100)*H100</f>
        <v>578</v>
      </c>
    </row>
    <row r="101" spans="2:50" s="21" customFormat="1" ht="74.25" customHeight="1">
      <c r="B101" s="81" t="s">
        <v>199</v>
      </c>
      <c r="C101" s="31"/>
      <c r="D101" s="31"/>
      <c r="E101" s="31">
        <v>1</v>
      </c>
      <c r="F101" s="31"/>
      <c r="G101" s="31"/>
      <c r="H101" s="2">
        <v>578</v>
      </c>
      <c r="I101" s="207"/>
      <c r="J101" s="32"/>
      <c r="K101" s="98"/>
      <c r="L101" s="30"/>
      <c r="M101" s="140" t="s">
        <v>18</v>
      </c>
      <c r="N101" s="129">
        <v>0.2</v>
      </c>
      <c r="O101" s="178"/>
      <c r="P101" s="56"/>
      <c r="Q101" s="56"/>
      <c r="R101" s="56"/>
      <c r="S101" s="56"/>
      <c r="T101" s="56"/>
      <c r="U101" s="90">
        <f t="shared" si="30"/>
        <v>0</v>
      </c>
      <c r="V101" s="159">
        <f t="shared" si="31"/>
        <v>0</v>
      </c>
      <c r="W101" s="121">
        <f t="shared" si="32"/>
        <v>0</v>
      </c>
      <c r="X101" s="158">
        <f t="shared" si="33"/>
        <v>1300</v>
      </c>
      <c r="Y101" s="166"/>
      <c r="AX101" s="193">
        <f t="shared" si="34"/>
        <v>578</v>
      </c>
    </row>
    <row r="102" spans="2:50" s="21" customFormat="1" ht="74.25" customHeight="1">
      <c r="B102" s="81" t="s">
        <v>200</v>
      </c>
      <c r="C102" s="31"/>
      <c r="D102" s="31"/>
      <c r="E102" s="31"/>
      <c r="F102" s="31">
        <v>1</v>
      </c>
      <c r="G102" s="31"/>
      <c r="H102" s="2">
        <v>578</v>
      </c>
      <c r="I102" s="207"/>
      <c r="J102" s="32"/>
      <c r="K102" s="98"/>
      <c r="L102" s="30"/>
      <c r="M102" s="140" t="s">
        <v>18</v>
      </c>
      <c r="N102" s="129">
        <v>0.2</v>
      </c>
      <c r="O102" s="178"/>
      <c r="P102" s="56"/>
      <c r="Q102" s="56"/>
      <c r="R102" s="56"/>
      <c r="S102" s="56"/>
      <c r="T102" s="56"/>
      <c r="U102" s="90">
        <f t="shared" si="30"/>
        <v>0</v>
      </c>
      <c r="V102" s="159">
        <f t="shared" si="31"/>
        <v>0</v>
      </c>
      <c r="W102" s="121">
        <f t="shared" si="32"/>
        <v>0</v>
      </c>
      <c r="X102" s="158">
        <f t="shared" si="33"/>
        <v>1300</v>
      </c>
      <c r="Y102" s="166"/>
      <c r="AX102" s="193">
        <f t="shared" si="34"/>
        <v>578</v>
      </c>
    </row>
    <row r="103" spans="2:50" s="21" customFormat="1" ht="74.25" customHeight="1">
      <c r="B103" s="81" t="s">
        <v>201</v>
      </c>
      <c r="C103" s="31"/>
      <c r="D103" s="31"/>
      <c r="E103" s="31"/>
      <c r="F103" s="31"/>
      <c r="G103" s="31"/>
      <c r="H103" s="2">
        <v>578</v>
      </c>
      <c r="I103" s="207"/>
      <c r="J103" s="32"/>
      <c r="K103" s="98"/>
      <c r="L103" s="30"/>
      <c r="M103" s="140" t="s">
        <v>18</v>
      </c>
      <c r="N103" s="129">
        <v>0.2</v>
      </c>
      <c r="O103" s="178"/>
      <c r="P103" s="56"/>
      <c r="Q103" s="56"/>
      <c r="R103" s="56"/>
      <c r="S103" s="56"/>
      <c r="T103" s="56"/>
      <c r="U103" s="90">
        <f t="shared" si="30"/>
        <v>0</v>
      </c>
      <c r="V103" s="159">
        <f t="shared" si="31"/>
        <v>0</v>
      </c>
      <c r="W103" s="121">
        <f t="shared" si="32"/>
        <v>0</v>
      </c>
      <c r="X103" s="158">
        <f t="shared" si="33"/>
        <v>1300</v>
      </c>
      <c r="Y103" s="166"/>
      <c r="AX103" s="193">
        <f t="shared" si="34"/>
        <v>0</v>
      </c>
    </row>
    <row r="104" spans="2:50" s="21" customFormat="1" ht="74.25" customHeight="1">
      <c r="B104" s="81" t="s">
        <v>202</v>
      </c>
      <c r="C104" s="31"/>
      <c r="D104" s="31"/>
      <c r="E104" s="31"/>
      <c r="F104" s="31"/>
      <c r="G104" s="31"/>
      <c r="H104" s="2">
        <v>578</v>
      </c>
      <c r="I104" s="207"/>
      <c r="J104" s="32"/>
      <c r="K104" s="98"/>
      <c r="L104" s="30"/>
      <c r="M104" s="140" t="s">
        <v>18</v>
      </c>
      <c r="N104" s="129">
        <v>0.2</v>
      </c>
      <c r="O104" s="178"/>
      <c r="P104" s="56"/>
      <c r="Q104" s="56"/>
      <c r="R104" s="56"/>
      <c r="S104" s="56"/>
      <c r="T104" s="56"/>
      <c r="U104" s="90">
        <f t="shared" si="30"/>
        <v>0</v>
      </c>
      <c r="V104" s="159">
        <f t="shared" si="31"/>
        <v>0</v>
      </c>
      <c r="W104" s="121">
        <f t="shared" si="32"/>
        <v>0</v>
      </c>
      <c r="X104" s="158">
        <f t="shared" si="33"/>
        <v>1300</v>
      </c>
      <c r="Y104" s="166"/>
      <c r="AX104" s="193">
        <f t="shared" si="34"/>
        <v>0</v>
      </c>
    </row>
    <row r="105" spans="2:50" s="21" customFormat="1" ht="74.25" customHeight="1">
      <c r="B105" s="81" t="s">
        <v>203</v>
      </c>
      <c r="C105" s="31">
        <v>1</v>
      </c>
      <c r="D105" s="31"/>
      <c r="E105" s="31"/>
      <c r="F105" s="31">
        <v>1</v>
      </c>
      <c r="G105" s="31"/>
      <c r="H105" s="2">
        <v>578</v>
      </c>
      <c r="I105" s="207"/>
      <c r="J105" s="32"/>
      <c r="K105" s="98"/>
      <c r="L105" s="30"/>
      <c r="M105" s="140" t="s">
        <v>18</v>
      </c>
      <c r="N105" s="129">
        <v>0.2</v>
      </c>
      <c r="O105" s="178"/>
      <c r="P105" s="56"/>
      <c r="Q105" s="56"/>
      <c r="R105" s="56"/>
      <c r="S105" s="56"/>
      <c r="T105" s="56"/>
      <c r="U105" s="90">
        <f t="shared" si="30"/>
        <v>0</v>
      </c>
      <c r="V105" s="159">
        <f t="shared" si="31"/>
        <v>0</v>
      </c>
      <c r="W105" s="121">
        <f t="shared" si="32"/>
        <v>0</v>
      </c>
      <c r="X105" s="158">
        <f t="shared" si="33"/>
        <v>1300</v>
      </c>
      <c r="Y105" s="166"/>
      <c r="AX105" s="193">
        <f t="shared" si="34"/>
        <v>1156</v>
      </c>
    </row>
    <row r="106" spans="2:50" s="21" customFormat="1" ht="74.25" customHeight="1">
      <c r="B106" s="81" t="s">
        <v>204</v>
      </c>
      <c r="C106" s="31"/>
      <c r="D106" s="31"/>
      <c r="E106" s="31"/>
      <c r="F106" s="31">
        <v>1</v>
      </c>
      <c r="G106" s="31"/>
      <c r="H106" s="2">
        <v>578</v>
      </c>
      <c r="I106" s="207"/>
      <c r="J106" s="32"/>
      <c r="K106" s="98"/>
      <c r="L106" s="30"/>
      <c r="M106" s="140" t="s">
        <v>18</v>
      </c>
      <c r="N106" s="129">
        <v>0.2</v>
      </c>
      <c r="O106" s="178"/>
      <c r="P106" s="56"/>
      <c r="Q106" s="56"/>
      <c r="R106" s="56"/>
      <c r="S106" s="56"/>
      <c r="T106" s="56"/>
      <c r="U106" s="90">
        <f t="shared" si="30"/>
        <v>0</v>
      </c>
      <c r="V106" s="159">
        <f t="shared" si="31"/>
        <v>0</v>
      </c>
      <c r="W106" s="121">
        <f t="shared" si="32"/>
        <v>0</v>
      </c>
      <c r="X106" s="158">
        <f t="shared" si="33"/>
        <v>1300</v>
      </c>
      <c r="Y106" s="166"/>
      <c r="AX106" s="193">
        <f t="shared" si="34"/>
        <v>578</v>
      </c>
    </row>
    <row r="107" spans="2:50" s="21" customFormat="1" ht="74.25" customHeight="1">
      <c r="B107" s="81" t="s">
        <v>205</v>
      </c>
      <c r="C107" s="31"/>
      <c r="D107" s="31"/>
      <c r="E107" s="31"/>
      <c r="F107" s="31"/>
      <c r="G107" s="31"/>
      <c r="H107" s="2">
        <v>578</v>
      </c>
      <c r="I107" s="207"/>
      <c r="J107" s="32"/>
      <c r="K107" s="98"/>
      <c r="L107" s="30"/>
      <c r="M107" s="140" t="s">
        <v>18</v>
      </c>
      <c r="N107" s="129">
        <v>0.2</v>
      </c>
      <c r="O107" s="178"/>
      <c r="P107" s="56"/>
      <c r="Q107" s="56"/>
      <c r="R107" s="56"/>
      <c r="S107" s="56"/>
      <c r="T107" s="56"/>
      <c r="U107" s="90">
        <f t="shared" si="30"/>
        <v>0</v>
      </c>
      <c r="V107" s="159">
        <f t="shared" si="31"/>
        <v>0</v>
      </c>
      <c r="W107" s="121">
        <f t="shared" si="32"/>
        <v>0</v>
      </c>
      <c r="X107" s="158">
        <f t="shared" si="33"/>
        <v>1300</v>
      </c>
      <c r="Y107" s="166"/>
      <c r="AX107" s="193">
        <f t="shared" si="34"/>
        <v>0</v>
      </c>
    </row>
    <row r="108" spans="2:50" s="21" customFormat="1" ht="74.25" customHeight="1">
      <c r="B108" s="81" t="s">
        <v>206</v>
      </c>
      <c r="C108" s="31"/>
      <c r="D108" s="31"/>
      <c r="E108" s="31"/>
      <c r="F108" s="31"/>
      <c r="G108" s="31"/>
      <c r="H108" s="2">
        <v>578</v>
      </c>
      <c r="I108" s="207"/>
      <c r="J108" s="32"/>
      <c r="K108" s="98"/>
      <c r="L108" s="30"/>
      <c r="M108" s="140" t="s">
        <v>18</v>
      </c>
      <c r="N108" s="129">
        <v>0.2</v>
      </c>
      <c r="O108" s="178"/>
      <c r="P108" s="56"/>
      <c r="Q108" s="56"/>
      <c r="R108" s="56"/>
      <c r="S108" s="56"/>
      <c r="T108" s="56"/>
      <c r="U108" s="90">
        <f t="shared" si="30"/>
        <v>0</v>
      </c>
      <c r="V108" s="159">
        <f t="shared" si="31"/>
        <v>0</v>
      </c>
      <c r="W108" s="121">
        <f t="shared" si="32"/>
        <v>0</v>
      </c>
      <c r="X108" s="158">
        <f t="shared" si="33"/>
        <v>1300</v>
      </c>
      <c r="Y108" s="166"/>
      <c r="AX108" s="193">
        <f t="shared" si="34"/>
        <v>0</v>
      </c>
    </row>
    <row r="109" spans="2:50" s="21" customFormat="1" ht="74.25" customHeight="1">
      <c r="B109" s="81" t="s">
        <v>207</v>
      </c>
      <c r="C109" s="31"/>
      <c r="D109" s="31"/>
      <c r="E109" s="31"/>
      <c r="F109" s="31">
        <v>1</v>
      </c>
      <c r="G109" s="31"/>
      <c r="H109" s="2">
        <v>578</v>
      </c>
      <c r="I109" s="207"/>
      <c r="J109" s="32"/>
      <c r="K109" s="98"/>
      <c r="L109" s="30"/>
      <c r="M109" s="140" t="s">
        <v>18</v>
      </c>
      <c r="N109" s="129">
        <v>0.2</v>
      </c>
      <c r="O109" s="178"/>
      <c r="P109" s="56"/>
      <c r="Q109" s="56"/>
      <c r="R109" s="56"/>
      <c r="S109" s="56"/>
      <c r="T109" s="56"/>
      <c r="U109" s="90">
        <f t="shared" si="30"/>
        <v>0</v>
      </c>
      <c r="V109" s="159">
        <f t="shared" si="31"/>
        <v>0</v>
      </c>
      <c r="W109" s="121">
        <f t="shared" si="32"/>
        <v>0</v>
      </c>
      <c r="X109" s="158">
        <f t="shared" si="33"/>
        <v>1300</v>
      </c>
      <c r="Y109" s="166"/>
      <c r="AX109" s="193">
        <f t="shared" si="34"/>
        <v>578</v>
      </c>
    </row>
    <row r="110" spans="2:50" s="21" customFormat="1" ht="74.25" customHeight="1">
      <c r="B110" s="81" t="s">
        <v>208</v>
      </c>
      <c r="C110" s="31"/>
      <c r="D110" s="31"/>
      <c r="E110" s="31"/>
      <c r="F110" s="31">
        <v>1</v>
      </c>
      <c r="G110" s="31"/>
      <c r="H110" s="2">
        <v>578</v>
      </c>
      <c r="I110" s="207"/>
      <c r="J110" s="32"/>
      <c r="K110" s="98"/>
      <c r="L110" s="30"/>
      <c r="M110" s="140" t="s">
        <v>18</v>
      </c>
      <c r="N110" s="129">
        <v>0.2</v>
      </c>
      <c r="O110" s="178"/>
      <c r="P110" s="56"/>
      <c r="Q110" s="56"/>
      <c r="R110" s="56"/>
      <c r="S110" s="56"/>
      <c r="T110" s="56"/>
      <c r="U110" s="90">
        <f t="shared" si="30"/>
        <v>0</v>
      </c>
      <c r="V110" s="159">
        <f t="shared" si="31"/>
        <v>0</v>
      </c>
      <c r="W110" s="121">
        <f t="shared" si="32"/>
        <v>0</v>
      </c>
      <c r="X110" s="158">
        <f t="shared" si="33"/>
        <v>1300</v>
      </c>
      <c r="Y110" s="166"/>
      <c r="AX110" s="193">
        <f t="shared" si="34"/>
        <v>578</v>
      </c>
    </row>
    <row r="111" spans="2:50" s="21" customFormat="1" ht="74.25" customHeight="1">
      <c r="B111" s="81" t="s">
        <v>209</v>
      </c>
      <c r="C111" s="31"/>
      <c r="D111" s="31"/>
      <c r="E111" s="31"/>
      <c r="F111" s="31">
        <v>1</v>
      </c>
      <c r="G111" s="31"/>
      <c r="H111" s="2">
        <v>578</v>
      </c>
      <c r="I111" s="207"/>
      <c r="J111" s="32"/>
      <c r="K111" s="98"/>
      <c r="L111" s="30"/>
      <c r="M111" s="140" t="s">
        <v>18</v>
      </c>
      <c r="N111" s="129">
        <v>0.2</v>
      </c>
      <c r="O111" s="178"/>
      <c r="P111" s="56"/>
      <c r="Q111" s="56"/>
      <c r="R111" s="56"/>
      <c r="S111" s="56"/>
      <c r="T111" s="56"/>
      <c r="U111" s="90">
        <f t="shared" si="30"/>
        <v>0</v>
      </c>
      <c r="V111" s="159">
        <f t="shared" si="31"/>
        <v>0</v>
      </c>
      <c r="W111" s="121">
        <f t="shared" si="32"/>
        <v>0</v>
      </c>
      <c r="X111" s="158">
        <f t="shared" si="33"/>
        <v>1300</v>
      </c>
      <c r="Y111" s="166"/>
      <c r="AX111" s="193">
        <f t="shared" si="34"/>
        <v>578</v>
      </c>
    </row>
    <row r="112" spans="2:50" s="21" customFormat="1" ht="74.25" customHeight="1">
      <c r="B112" s="81" t="s">
        <v>210</v>
      </c>
      <c r="C112" s="31"/>
      <c r="D112" s="31"/>
      <c r="E112" s="31"/>
      <c r="F112" s="31">
        <v>1</v>
      </c>
      <c r="G112" s="31"/>
      <c r="H112" s="2">
        <v>578</v>
      </c>
      <c r="I112" s="207"/>
      <c r="J112" s="32"/>
      <c r="K112" s="98"/>
      <c r="L112" s="30"/>
      <c r="M112" s="140" t="s">
        <v>18</v>
      </c>
      <c r="N112" s="129">
        <v>0.2</v>
      </c>
      <c r="O112" s="178"/>
      <c r="P112" s="56"/>
      <c r="Q112" s="56"/>
      <c r="R112" s="56"/>
      <c r="S112" s="56"/>
      <c r="T112" s="56"/>
      <c r="U112" s="90">
        <f t="shared" si="30"/>
        <v>0</v>
      </c>
      <c r="V112" s="159">
        <f t="shared" si="31"/>
        <v>0</v>
      </c>
      <c r="W112" s="121">
        <f t="shared" si="32"/>
        <v>0</v>
      </c>
      <c r="X112" s="158">
        <f t="shared" si="33"/>
        <v>1300</v>
      </c>
      <c r="Y112" s="166"/>
      <c r="AX112" s="193">
        <f t="shared" si="34"/>
        <v>578</v>
      </c>
    </row>
    <row r="113" spans="2:50" s="21" customFormat="1" ht="74.25" customHeight="1">
      <c r="B113" s="81" t="s">
        <v>211</v>
      </c>
      <c r="C113" s="31"/>
      <c r="D113" s="31"/>
      <c r="E113" s="31"/>
      <c r="F113" s="31"/>
      <c r="G113" s="31"/>
      <c r="H113" s="2">
        <v>578</v>
      </c>
      <c r="I113" s="207"/>
      <c r="J113" s="32"/>
      <c r="K113" s="98"/>
      <c r="L113" s="30"/>
      <c r="M113" s="140" t="s">
        <v>18</v>
      </c>
      <c r="N113" s="129">
        <v>0.2</v>
      </c>
      <c r="O113" s="178"/>
      <c r="P113" s="56"/>
      <c r="Q113" s="56"/>
      <c r="R113" s="56"/>
      <c r="S113" s="56"/>
      <c r="T113" s="56"/>
      <c r="U113" s="90">
        <f t="shared" si="30"/>
        <v>0</v>
      </c>
      <c r="V113" s="159">
        <f t="shared" si="31"/>
        <v>0</v>
      </c>
      <c r="W113" s="121">
        <f t="shared" si="32"/>
        <v>0</v>
      </c>
      <c r="X113" s="158">
        <f t="shared" si="33"/>
        <v>1300</v>
      </c>
      <c r="Y113" s="166"/>
      <c r="AX113" s="193">
        <f t="shared" si="34"/>
        <v>0</v>
      </c>
    </row>
    <row r="114" spans="2:50" s="21" customFormat="1" ht="74.25" customHeight="1">
      <c r="B114" s="81" t="s">
        <v>212</v>
      </c>
      <c r="C114" s="31"/>
      <c r="D114" s="31"/>
      <c r="E114" s="31"/>
      <c r="F114" s="31">
        <v>1</v>
      </c>
      <c r="G114" s="31"/>
      <c r="H114" s="2">
        <v>578</v>
      </c>
      <c r="I114" s="207"/>
      <c r="J114" s="32"/>
      <c r="K114" s="98"/>
      <c r="L114" s="30"/>
      <c r="M114" s="140" t="s">
        <v>18</v>
      </c>
      <c r="N114" s="129">
        <v>0.2</v>
      </c>
      <c r="O114" s="178"/>
      <c r="P114" s="56"/>
      <c r="Q114" s="56"/>
      <c r="R114" s="56"/>
      <c r="S114" s="56"/>
      <c r="T114" s="56"/>
      <c r="U114" s="90">
        <f t="shared" si="30"/>
        <v>0</v>
      </c>
      <c r="V114" s="159">
        <f t="shared" si="31"/>
        <v>0</v>
      </c>
      <c r="W114" s="121">
        <f t="shared" si="32"/>
        <v>0</v>
      </c>
      <c r="X114" s="158">
        <f t="shared" si="33"/>
        <v>1300</v>
      </c>
      <c r="Y114" s="166"/>
      <c r="AX114" s="193">
        <f t="shared" si="34"/>
        <v>578</v>
      </c>
    </row>
    <row r="115" spans="2:50" s="21" customFormat="1" ht="74.25" customHeight="1">
      <c r="B115" s="81" t="s">
        <v>213</v>
      </c>
      <c r="C115" s="31"/>
      <c r="D115" s="31"/>
      <c r="E115" s="31"/>
      <c r="F115" s="31">
        <v>1</v>
      </c>
      <c r="G115" s="31"/>
      <c r="H115" s="2">
        <v>578</v>
      </c>
      <c r="I115" s="207"/>
      <c r="J115" s="32"/>
      <c r="K115" s="98"/>
      <c r="L115" s="30"/>
      <c r="M115" s="140" t="s">
        <v>18</v>
      </c>
      <c r="N115" s="129">
        <v>0.2</v>
      </c>
      <c r="O115" s="178"/>
      <c r="P115" s="56"/>
      <c r="Q115" s="56"/>
      <c r="R115" s="56"/>
      <c r="S115" s="56"/>
      <c r="T115" s="56"/>
      <c r="U115" s="90">
        <f t="shared" si="30"/>
        <v>0</v>
      </c>
      <c r="V115" s="159">
        <f t="shared" si="31"/>
        <v>0</v>
      </c>
      <c r="W115" s="121">
        <f t="shared" si="32"/>
        <v>0</v>
      </c>
      <c r="X115" s="158">
        <f t="shared" si="33"/>
        <v>1300</v>
      </c>
      <c r="Y115" s="166"/>
      <c r="AX115" s="193">
        <f t="shared" si="34"/>
        <v>578</v>
      </c>
    </row>
    <row r="116" spans="2:50" s="21" customFormat="1" ht="74.25" customHeight="1">
      <c r="B116" s="81" t="s">
        <v>304</v>
      </c>
      <c r="C116" s="31">
        <v>1</v>
      </c>
      <c r="D116" s="31">
        <v>1</v>
      </c>
      <c r="E116" s="31">
        <v>2</v>
      </c>
      <c r="F116" s="31"/>
      <c r="G116" s="31"/>
      <c r="H116" s="2">
        <v>578</v>
      </c>
      <c r="I116" s="203"/>
      <c r="J116" s="29"/>
      <c r="K116" s="98"/>
      <c r="L116" s="30"/>
      <c r="M116" s="140" t="s">
        <v>18</v>
      </c>
      <c r="N116" s="129">
        <v>0.2</v>
      </c>
      <c r="O116" s="194"/>
      <c r="P116" s="56"/>
      <c r="Q116" s="56"/>
      <c r="R116" s="56"/>
      <c r="S116" s="56"/>
      <c r="T116" s="56"/>
      <c r="U116" s="90">
        <f>SUM(P116:T116)</f>
        <v>0</v>
      </c>
      <c r="V116" s="159">
        <f>U116*H116</f>
        <v>0</v>
      </c>
      <c r="W116" s="121">
        <f>U116*N116</f>
        <v>0</v>
      </c>
      <c r="X116" s="158">
        <f>CEILING(IF(H116&lt;=700,H116*2.2,IF(H116&lt;=1600,H116*2,H116*1.8)),100)</f>
        <v>1300</v>
      </c>
      <c r="Y116" s="166"/>
      <c r="AX116" s="193"/>
    </row>
    <row r="117" spans="2:50" s="21" customFormat="1" ht="74.25" customHeight="1">
      <c r="B117" s="81" t="s">
        <v>305</v>
      </c>
      <c r="C117" s="31"/>
      <c r="D117" s="31">
        <v>2</v>
      </c>
      <c r="E117" s="31">
        <v>1</v>
      </c>
      <c r="F117" s="31">
        <v>1</v>
      </c>
      <c r="G117" s="31"/>
      <c r="H117" s="2">
        <v>578</v>
      </c>
      <c r="I117" s="203"/>
      <c r="J117" s="29"/>
      <c r="K117" s="98"/>
      <c r="L117" s="30"/>
      <c r="M117" s="140" t="s">
        <v>18</v>
      </c>
      <c r="N117" s="129">
        <v>0.2</v>
      </c>
      <c r="O117" s="194"/>
      <c r="P117" s="56"/>
      <c r="Q117" s="56"/>
      <c r="R117" s="56"/>
      <c r="S117" s="56"/>
      <c r="T117" s="56"/>
      <c r="U117" s="90">
        <f>SUM(P117:T117)</f>
        <v>0</v>
      </c>
      <c r="V117" s="159">
        <f>U117*H117</f>
        <v>0</v>
      </c>
      <c r="W117" s="121">
        <f>U117*N117</f>
        <v>0</v>
      </c>
      <c r="X117" s="158">
        <f>CEILING(IF(H117&lt;=700,H117*2.2,IF(H117&lt;=1600,H117*2,H117*1.8)),100)</f>
        <v>1300</v>
      </c>
      <c r="Y117" s="166"/>
      <c r="AX117" s="193"/>
    </row>
    <row r="118" spans="2:50" s="21" customFormat="1" ht="74.25" customHeight="1">
      <c r="B118" s="221" t="s">
        <v>306</v>
      </c>
      <c r="C118" s="31"/>
      <c r="D118" s="31">
        <v>2</v>
      </c>
      <c r="E118" s="31">
        <v>1</v>
      </c>
      <c r="F118" s="31">
        <v>1</v>
      </c>
      <c r="G118" s="31"/>
      <c r="H118" s="2">
        <v>578</v>
      </c>
      <c r="I118" s="203"/>
      <c r="J118" s="29"/>
      <c r="K118" s="98"/>
      <c r="L118" s="30" t="s">
        <v>307</v>
      </c>
      <c r="M118" s="140" t="s">
        <v>18</v>
      </c>
      <c r="N118" s="129">
        <v>0.2</v>
      </c>
      <c r="O118" s="194"/>
      <c r="P118" s="56"/>
      <c r="Q118" s="56"/>
      <c r="R118" s="56"/>
      <c r="S118" s="56"/>
      <c r="T118" s="56"/>
      <c r="U118" s="90">
        <f>SUM(P118:T118)</f>
        <v>0</v>
      </c>
      <c r="V118" s="159">
        <f>U118*H118</f>
        <v>0</v>
      </c>
      <c r="W118" s="121">
        <f>U118*N118</f>
        <v>0</v>
      </c>
      <c r="X118" s="158">
        <f>CEILING(IF(H118&lt;=700,H118*2.2,IF(H118&lt;=1600,H118*2,H118*1.8)),100)</f>
        <v>1300</v>
      </c>
      <c r="Y118" s="166"/>
      <c r="AX118" s="193"/>
    </row>
    <row r="119" spans="2:50" s="21" customFormat="1" ht="21" customHeight="1">
      <c r="B119" s="80" t="s">
        <v>42</v>
      </c>
      <c r="C119" s="17"/>
      <c r="D119" s="17"/>
      <c r="E119" s="17"/>
      <c r="F119" s="17"/>
      <c r="G119" s="17"/>
      <c r="H119" s="17"/>
      <c r="I119" s="17"/>
      <c r="J119" s="33"/>
      <c r="K119" s="34"/>
      <c r="L119" s="35"/>
      <c r="M119" s="139"/>
      <c r="N119" s="120"/>
      <c r="O119" s="169"/>
      <c r="P119" s="36"/>
      <c r="Q119" s="36"/>
      <c r="R119" s="36"/>
      <c r="S119" s="36"/>
      <c r="T119" s="36"/>
      <c r="U119" s="18"/>
      <c r="V119" s="115"/>
      <c r="W119" s="115"/>
      <c r="X119" s="115"/>
      <c r="Y119" s="166"/>
      <c r="AX119" s="193">
        <f>SUM(C119:G119)*H119</f>
        <v>0</v>
      </c>
    </row>
    <row r="120" spans="2:50" s="21" customFormat="1" ht="75" customHeight="1">
      <c r="B120" s="82" t="s">
        <v>105</v>
      </c>
      <c r="C120" s="31"/>
      <c r="D120" s="31"/>
      <c r="E120" s="31"/>
      <c r="F120" s="31"/>
      <c r="G120" s="31"/>
      <c r="H120" s="5">
        <v>243.41563786008228</v>
      </c>
      <c r="I120" s="202"/>
      <c r="J120" s="29"/>
      <c r="K120" s="38"/>
      <c r="L120" s="39"/>
      <c r="M120" s="142" t="s">
        <v>18</v>
      </c>
      <c r="N120" s="129">
        <v>0.13</v>
      </c>
      <c r="O120" s="178"/>
      <c r="P120" s="56"/>
      <c r="Q120" s="56"/>
      <c r="R120" s="56"/>
      <c r="S120" s="56"/>
      <c r="T120" s="56"/>
      <c r="U120" s="10">
        <f>SUM(P120:T120)</f>
        <v>0</v>
      </c>
      <c r="V120" s="159">
        <f>U120*H120</f>
        <v>0</v>
      </c>
      <c r="W120" s="121">
        <f>N120*U120</f>
        <v>0</v>
      </c>
      <c r="X120" s="158">
        <f t="shared" ref="X120:X130" si="35">CEILING(IF(H120&lt;=700,H120*2.2,IF(H120&lt;=1600,H120*2,H120*1.8)),100)</f>
        <v>600</v>
      </c>
      <c r="Y120" s="166"/>
      <c r="AX120" s="193">
        <f>SUM(C120:G120)*H120</f>
        <v>0</v>
      </c>
    </row>
    <row r="121" spans="2:50" s="21" customFormat="1" ht="75" customHeight="1">
      <c r="B121" s="82" t="s">
        <v>106</v>
      </c>
      <c r="C121" s="31"/>
      <c r="D121" s="31"/>
      <c r="E121" s="31"/>
      <c r="F121" s="31"/>
      <c r="G121" s="31"/>
      <c r="H121" s="5">
        <v>246.91358024691357</v>
      </c>
      <c r="I121" s="202"/>
      <c r="J121" s="29"/>
      <c r="K121" s="38"/>
      <c r="L121" s="39"/>
      <c r="M121" s="142" t="s">
        <v>18</v>
      </c>
      <c r="N121" s="129">
        <v>0.13</v>
      </c>
      <c r="O121" s="178"/>
      <c r="P121" s="56"/>
      <c r="Q121" s="56"/>
      <c r="R121" s="56"/>
      <c r="S121" s="56"/>
      <c r="T121" s="56"/>
      <c r="U121" s="10">
        <f>SUM(P121:T121)</f>
        <v>0</v>
      </c>
      <c r="V121" s="159">
        <f>U121*H121</f>
        <v>0</v>
      </c>
      <c r="W121" s="121">
        <f>N121*U121</f>
        <v>0</v>
      </c>
      <c r="X121" s="158">
        <f t="shared" si="35"/>
        <v>600</v>
      </c>
      <c r="Y121" s="166"/>
      <c r="AX121" s="193">
        <f t="shared" ref="AX121:AX151" si="36">SUM(C121:G121)*H121</f>
        <v>0</v>
      </c>
    </row>
    <row r="122" spans="2:50" s="21" customFormat="1" ht="75" customHeight="1">
      <c r="B122" s="82" t="s">
        <v>107</v>
      </c>
      <c r="C122" s="31">
        <v>7</v>
      </c>
      <c r="D122" s="31"/>
      <c r="E122" s="31"/>
      <c r="F122" s="31"/>
      <c r="G122" s="31"/>
      <c r="H122" s="5">
        <v>246.91358024691357</v>
      </c>
      <c r="I122" s="202"/>
      <c r="J122" s="29"/>
      <c r="K122" s="38"/>
      <c r="L122" s="39"/>
      <c r="M122" s="142" t="s">
        <v>18</v>
      </c>
      <c r="N122" s="129">
        <v>0.13</v>
      </c>
      <c r="O122" s="178"/>
      <c r="P122" s="56"/>
      <c r="Q122" s="56"/>
      <c r="R122" s="56"/>
      <c r="S122" s="56"/>
      <c r="T122" s="56"/>
      <c r="U122" s="10">
        <f>SUM(P122:T122)</f>
        <v>0</v>
      </c>
      <c r="V122" s="159">
        <f>U122*H122</f>
        <v>0</v>
      </c>
      <c r="W122" s="121">
        <f>N122*U122</f>
        <v>0</v>
      </c>
      <c r="X122" s="158">
        <f t="shared" si="35"/>
        <v>600</v>
      </c>
      <c r="Y122" s="166"/>
      <c r="AX122" s="193">
        <f t="shared" si="36"/>
        <v>1728.3950617283949</v>
      </c>
    </row>
    <row r="123" spans="2:50" s="21" customFormat="1" ht="75" customHeight="1">
      <c r="B123" s="82" t="s">
        <v>525</v>
      </c>
      <c r="C123" s="31">
        <v>1</v>
      </c>
      <c r="D123" s="31"/>
      <c r="E123" s="31"/>
      <c r="F123" s="31"/>
      <c r="G123" s="31"/>
      <c r="H123" s="5">
        <v>255.14403292181069</v>
      </c>
      <c r="I123" s="202"/>
      <c r="J123" s="29"/>
      <c r="K123" s="38"/>
      <c r="L123" s="39"/>
      <c r="M123" s="142" t="s">
        <v>18</v>
      </c>
      <c r="N123" s="129">
        <v>0.13</v>
      </c>
      <c r="O123" s="178"/>
      <c r="P123" s="227"/>
      <c r="Q123" s="56"/>
      <c r="R123" s="56"/>
      <c r="S123" s="56"/>
      <c r="T123" s="56"/>
      <c r="U123" s="10">
        <f>SUM(P123:T123)</f>
        <v>0</v>
      </c>
      <c r="V123" s="159">
        <f>U123*H123</f>
        <v>0</v>
      </c>
      <c r="W123" s="121">
        <f>N123*U123</f>
        <v>0</v>
      </c>
      <c r="X123" s="158">
        <f t="shared" si="35"/>
        <v>600</v>
      </c>
      <c r="Y123" s="166"/>
      <c r="AX123" s="193"/>
    </row>
    <row r="124" spans="2:50" s="21" customFormat="1" ht="75" customHeight="1">
      <c r="B124" s="82" t="s">
        <v>108</v>
      </c>
      <c r="C124" s="31">
        <v>2</v>
      </c>
      <c r="D124" s="31"/>
      <c r="E124" s="31"/>
      <c r="F124" s="31"/>
      <c r="G124" s="31"/>
      <c r="H124" s="5">
        <v>255.14403292181069</v>
      </c>
      <c r="I124" s="202"/>
      <c r="J124" s="29"/>
      <c r="K124" s="38"/>
      <c r="L124" s="39"/>
      <c r="M124" s="142" t="s">
        <v>18</v>
      </c>
      <c r="N124" s="129">
        <v>0.13</v>
      </c>
      <c r="O124" s="178"/>
      <c r="P124" s="56"/>
      <c r="Q124" s="56"/>
      <c r="R124" s="56"/>
      <c r="S124" s="56"/>
      <c r="T124" s="56"/>
      <c r="U124" s="10">
        <f t="shared" ref="U124:U129" si="37">SUM(P124:T124)</f>
        <v>0</v>
      </c>
      <c r="V124" s="159">
        <f t="shared" ref="V124:V130" si="38">U124*H124</f>
        <v>0</v>
      </c>
      <c r="W124" s="121">
        <f t="shared" ref="W124:W130" si="39">N124*U124</f>
        <v>0</v>
      </c>
      <c r="X124" s="158">
        <f t="shared" si="35"/>
        <v>600</v>
      </c>
      <c r="Y124" s="166"/>
      <c r="AX124" s="193">
        <f t="shared" si="36"/>
        <v>510.28806584362138</v>
      </c>
    </row>
    <row r="125" spans="2:50" s="21" customFormat="1" ht="75" customHeight="1">
      <c r="B125" s="82" t="s">
        <v>109</v>
      </c>
      <c r="C125" s="31">
        <v>1</v>
      </c>
      <c r="D125" s="31"/>
      <c r="E125" s="31"/>
      <c r="F125" s="31"/>
      <c r="G125" s="31"/>
      <c r="H125" s="5">
        <v>255.14403292181069</v>
      </c>
      <c r="I125" s="202"/>
      <c r="J125" s="29"/>
      <c r="K125" s="38"/>
      <c r="L125" s="39"/>
      <c r="M125" s="142" t="s">
        <v>18</v>
      </c>
      <c r="N125" s="129">
        <v>0.13</v>
      </c>
      <c r="O125" s="178"/>
      <c r="P125" s="56"/>
      <c r="Q125" s="56"/>
      <c r="R125" s="56"/>
      <c r="S125" s="56"/>
      <c r="T125" s="56"/>
      <c r="U125" s="10">
        <f t="shared" si="37"/>
        <v>0</v>
      </c>
      <c r="V125" s="159">
        <f t="shared" si="38"/>
        <v>0</v>
      </c>
      <c r="W125" s="121">
        <f t="shared" si="39"/>
        <v>0</v>
      </c>
      <c r="X125" s="158">
        <f t="shared" si="35"/>
        <v>600</v>
      </c>
      <c r="Y125" s="166"/>
      <c r="AX125" s="193">
        <f t="shared" si="36"/>
        <v>255.14403292181069</v>
      </c>
    </row>
    <row r="126" spans="2:50" s="21" customFormat="1" ht="75" customHeight="1">
      <c r="B126" s="82" t="s">
        <v>110</v>
      </c>
      <c r="C126" s="31"/>
      <c r="D126" s="31">
        <v>1</v>
      </c>
      <c r="E126" s="31"/>
      <c r="F126" s="31"/>
      <c r="G126" s="31"/>
      <c r="H126" s="5">
        <v>255.14403292181069</v>
      </c>
      <c r="I126" s="202"/>
      <c r="J126" s="29"/>
      <c r="K126" s="38"/>
      <c r="L126" s="39"/>
      <c r="M126" s="142" t="s">
        <v>18</v>
      </c>
      <c r="N126" s="129">
        <v>0.13</v>
      </c>
      <c r="O126" s="178"/>
      <c r="P126" s="56"/>
      <c r="Q126" s="56"/>
      <c r="R126" s="56"/>
      <c r="S126" s="56"/>
      <c r="T126" s="56"/>
      <c r="U126" s="10">
        <f t="shared" si="37"/>
        <v>0</v>
      </c>
      <c r="V126" s="159">
        <f t="shared" si="38"/>
        <v>0</v>
      </c>
      <c r="W126" s="121">
        <f t="shared" si="39"/>
        <v>0</v>
      </c>
      <c r="X126" s="158">
        <f t="shared" si="35"/>
        <v>600</v>
      </c>
      <c r="Y126" s="166"/>
      <c r="AX126" s="193">
        <f t="shared" si="36"/>
        <v>255.14403292181069</v>
      </c>
    </row>
    <row r="127" spans="2:50" s="21" customFormat="1" ht="75" customHeight="1">
      <c r="B127" s="82" t="s">
        <v>111</v>
      </c>
      <c r="C127" s="31">
        <v>2</v>
      </c>
      <c r="D127" s="31"/>
      <c r="E127" s="31"/>
      <c r="F127" s="31"/>
      <c r="G127" s="31"/>
      <c r="H127" s="5">
        <v>255.14403292181069</v>
      </c>
      <c r="I127" s="202"/>
      <c r="J127" s="29"/>
      <c r="K127" s="38"/>
      <c r="L127" s="43"/>
      <c r="M127" s="142" t="s">
        <v>18</v>
      </c>
      <c r="N127" s="129">
        <v>0.13</v>
      </c>
      <c r="O127" s="178"/>
      <c r="P127" s="56"/>
      <c r="Q127" s="56"/>
      <c r="R127" s="56"/>
      <c r="S127" s="56"/>
      <c r="T127" s="56"/>
      <c r="U127" s="10">
        <f t="shared" si="37"/>
        <v>0</v>
      </c>
      <c r="V127" s="159">
        <f t="shared" si="38"/>
        <v>0</v>
      </c>
      <c r="W127" s="121">
        <f t="shared" si="39"/>
        <v>0</v>
      </c>
      <c r="X127" s="158">
        <f t="shared" si="35"/>
        <v>600</v>
      </c>
      <c r="Y127" s="166"/>
      <c r="AX127" s="193">
        <f t="shared" si="36"/>
        <v>510.28806584362138</v>
      </c>
    </row>
    <row r="128" spans="2:50" s="21" customFormat="1" ht="75" customHeight="1">
      <c r="B128" s="82" t="s">
        <v>112</v>
      </c>
      <c r="C128" s="31">
        <v>2</v>
      </c>
      <c r="D128" s="31"/>
      <c r="E128" s="31">
        <v>2</v>
      </c>
      <c r="F128" s="31"/>
      <c r="G128" s="31"/>
      <c r="H128" s="5">
        <v>255.14403292181069</v>
      </c>
      <c r="I128" s="202"/>
      <c r="J128" s="29"/>
      <c r="K128" s="38"/>
      <c r="L128" s="39"/>
      <c r="M128" s="142" t="s">
        <v>18</v>
      </c>
      <c r="N128" s="129">
        <v>0.13</v>
      </c>
      <c r="O128" s="178"/>
      <c r="P128" s="56"/>
      <c r="Q128" s="56"/>
      <c r="R128" s="56"/>
      <c r="S128" s="56"/>
      <c r="T128" s="56"/>
      <c r="U128" s="10">
        <f t="shared" si="37"/>
        <v>0</v>
      </c>
      <c r="V128" s="159">
        <f t="shared" si="38"/>
        <v>0</v>
      </c>
      <c r="W128" s="121">
        <f t="shared" si="39"/>
        <v>0</v>
      </c>
      <c r="X128" s="158">
        <f t="shared" si="35"/>
        <v>600</v>
      </c>
      <c r="Y128" s="166"/>
      <c r="AX128" s="193">
        <f t="shared" si="36"/>
        <v>1020.5761316872428</v>
      </c>
    </row>
    <row r="129" spans="2:50" s="21" customFormat="1" ht="75" customHeight="1">
      <c r="B129" s="82" t="s">
        <v>113</v>
      </c>
      <c r="C129" s="31">
        <v>2</v>
      </c>
      <c r="D129" s="31">
        <v>1</v>
      </c>
      <c r="E129" s="31"/>
      <c r="F129" s="31"/>
      <c r="G129" s="31"/>
      <c r="H129" s="5">
        <v>255.14403292181069</v>
      </c>
      <c r="I129" s="202"/>
      <c r="J129" s="29"/>
      <c r="K129" s="38"/>
      <c r="L129" s="39"/>
      <c r="M129" s="142" t="s">
        <v>18</v>
      </c>
      <c r="N129" s="129">
        <v>0.13</v>
      </c>
      <c r="O129" s="178"/>
      <c r="P129" s="56"/>
      <c r="Q129" s="56"/>
      <c r="R129" s="56"/>
      <c r="S129" s="56"/>
      <c r="T129" s="56"/>
      <c r="U129" s="10">
        <f t="shared" si="37"/>
        <v>0</v>
      </c>
      <c r="V129" s="159">
        <f t="shared" si="38"/>
        <v>0</v>
      </c>
      <c r="W129" s="121">
        <f t="shared" si="39"/>
        <v>0</v>
      </c>
      <c r="X129" s="158">
        <f t="shared" si="35"/>
        <v>600</v>
      </c>
      <c r="Y129" s="166"/>
      <c r="AX129" s="193">
        <f t="shared" si="36"/>
        <v>765.4320987654321</v>
      </c>
    </row>
    <row r="130" spans="2:50" s="21" customFormat="1" ht="75" customHeight="1">
      <c r="B130" s="82" t="s">
        <v>528</v>
      </c>
      <c r="C130" s="31">
        <v>1</v>
      </c>
      <c r="D130" s="31"/>
      <c r="E130" s="31"/>
      <c r="F130" s="31"/>
      <c r="G130" s="31"/>
      <c r="H130" s="5">
        <v>273</v>
      </c>
      <c r="I130" s="202"/>
      <c r="J130" s="29"/>
      <c r="K130" s="99"/>
      <c r="L130" s="39"/>
      <c r="M130" s="142" t="s">
        <v>18</v>
      </c>
      <c r="N130" s="129">
        <v>0.13</v>
      </c>
      <c r="O130" s="178"/>
      <c r="P130" s="226"/>
      <c r="Q130" s="56"/>
      <c r="R130" s="56"/>
      <c r="S130" s="56"/>
      <c r="T130" s="56"/>
      <c r="U130" s="10">
        <f>SUM(P130:T130)</f>
        <v>0</v>
      </c>
      <c r="V130" s="159">
        <f t="shared" si="38"/>
        <v>0</v>
      </c>
      <c r="W130" s="121">
        <f t="shared" si="39"/>
        <v>0</v>
      </c>
      <c r="X130" s="158">
        <f t="shared" si="35"/>
        <v>700</v>
      </c>
      <c r="Y130" s="166"/>
      <c r="AX130" s="193"/>
    </row>
    <row r="131" spans="2:50" s="21" customFormat="1" ht="75" customHeight="1">
      <c r="B131" s="82" t="s">
        <v>116</v>
      </c>
      <c r="C131" s="31">
        <v>1</v>
      </c>
      <c r="D131" s="31"/>
      <c r="E131" s="31"/>
      <c r="F131" s="31"/>
      <c r="G131" s="31"/>
      <c r="H131" s="5">
        <v>273</v>
      </c>
      <c r="I131" s="202"/>
      <c r="J131" s="29"/>
      <c r="K131" s="99"/>
      <c r="L131" s="39"/>
      <c r="M131" s="142" t="s">
        <v>18</v>
      </c>
      <c r="N131" s="129">
        <v>0.13</v>
      </c>
      <c r="O131" s="178"/>
      <c r="P131" s="56"/>
      <c r="Q131" s="56"/>
      <c r="R131" s="56"/>
      <c r="S131" s="56"/>
      <c r="T131" s="56"/>
      <c r="U131" s="10">
        <f>SUM(P131:T131)</f>
        <v>0</v>
      </c>
      <c r="V131" s="159">
        <f t="shared" ref="V131:V151" si="40">U131*H131</f>
        <v>0</v>
      </c>
      <c r="W131" s="121">
        <f t="shared" ref="W131:W151" si="41">N131*U131</f>
        <v>0</v>
      </c>
      <c r="X131" s="158">
        <f>CEILING(IF(H131&lt;=700,H131*2.2,IF(H131&lt;=1600,H131*2,H131*1.8)),100)</f>
        <v>700</v>
      </c>
      <c r="Y131" s="166"/>
      <c r="AX131" s="193">
        <f t="shared" si="36"/>
        <v>273</v>
      </c>
    </row>
    <row r="132" spans="2:50" s="21" customFormat="1" ht="75" customHeight="1">
      <c r="B132" s="82" t="s">
        <v>119</v>
      </c>
      <c r="C132" s="31">
        <v>1</v>
      </c>
      <c r="D132" s="31"/>
      <c r="E132" s="31"/>
      <c r="F132" s="31"/>
      <c r="G132" s="31"/>
      <c r="H132" s="5">
        <v>267</v>
      </c>
      <c r="I132" s="202"/>
      <c r="J132" s="29"/>
      <c r="K132" s="99"/>
      <c r="L132" s="39"/>
      <c r="M132" s="142" t="s">
        <v>18</v>
      </c>
      <c r="N132" s="129">
        <v>0.13</v>
      </c>
      <c r="O132" s="178"/>
      <c r="P132" s="56"/>
      <c r="Q132" s="56"/>
      <c r="R132" s="56"/>
      <c r="S132" s="56"/>
      <c r="T132" s="56"/>
      <c r="U132" s="10">
        <f>SUM(P132:T132)</f>
        <v>0</v>
      </c>
      <c r="V132" s="159">
        <f t="shared" si="40"/>
        <v>0</v>
      </c>
      <c r="W132" s="121">
        <f t="shared" si="41"/>
        <v>0</v>
      </c>
      <c r="X132" s="158">
        <f>CEILING(IF(H132&lt;=700,H132*2.2,IF(H132&lt;=1600,H132*2,H132*1.8)),100)</f>
        <v>600</v>
      </c>
      <c r="Y132" s="166"/>
      <c r="AX132" s="193">
        <f t="shared" si="36"/>
        <v>267</v>
      </c>
    </row>
    <row r="133" spans="2:50" s="21" customFormat="1" ht="75" customHeight="1">
      <c r="B133" s="82" t="s">
        <v>333</v>
      </c>
      <c r="C133" s="31"/>
      <c r="D133" s="31"/>
      <c r="E133" s="31">
        <v>1</v>
      </c>
      <c r="F133" s="31">
        <v>1</v>
      </c>
      <c r="G133" s="31"/>
      <c r="H133" s="5">
        <v>442</v>
      </c>
      <c r="I133" s="202"/>
      <c r="J133" s="29"/>
      <c r="K133" s="98"/>
      <c r="L133" s="39"/>
      <c r="M133" s="142" t="s">
        <v>18</v>
      </c>
      <c r="N133" s="129">
        <v>0.13</v>
      </c>
      <c r="O133" s="178"/>
      <c r="P133" s="56"/>
      <c r="Q133" s="56"/>
      <c r="R133" s="56"/>
      <c r="S133" s="56"/>
      <c r="T133" s="56"/>
      <c r="U133" s="10">
        <f t="shared" ref="U133:U151" si="42">SUM(P133:T133)</f>
        <v>0</v>
      </c>
      <c r="V133" s="159">
        <f t="shared" si="40"/>
        <v>0</v>
      </c>
      <c r="W133" s="121">
        <f t="shared" si="41"/>
        <v>0</v>
      </c>
      <c r="X133" s="158">
        <f t="shared" ref="X133:X151" si="43">CEILING(IF(H133&lt;=700,H133*2,IF(H133&lt;=1600,H133*1.9,H133*1.8)),100)</f>
        <v>900</v>
      </c>
      <c r="Y133" s="166"/>
      <c r="AX133" s="193">
        <f t="shared" si="36"/>
        <v>884</v>
      </c>
    </row>
    <row r="134" spans="2:50" s="21" customFormat="1" ht="75" customHeight="1">
      <c r="B134" s="82" t="s">
        <v>334</v>
      </c>
      <c r="C134" s="31"/>
      <c r="D134" s="31">
        <v>1</v>
      </c>
      <c r="E134" s="31">
        <v>1</v>
      </c>
      <c r="F134" s="31">
        <v>1</v>
      </c>
      <c r="G134" s="31"/>
      <c r="H134" s="5">
        <v>430</v>
      </c>
      <c r="I134" s="202"/>
      <c r="J134" s="29"/>
      <c r="K134" s="98"/>
      <c r="L134" s="39"/>
      <c r="M134" s="142" t="s">
        <v>18</v>
      </c>
      <c r="N134" s="129">
        <v>0.13</v>
      </c>
      <c r="O134" s="178"/>
      <c r="P134" s="56"/>
      <c r="Q134" s="56"/>
      <c r="R134" s="56"/>
      <c r="S134" s="56"/>
      <c r="T134" s="56"/>
      <c r="U134" s="10">
        <f t="shared" si="42"/>
        <v>0</v>
      </c>
      <c r="V134" s="159">
        <f t="shared" si="40"/>
        <v>0</v>
      </c>
      <c r="W134" s="121">
        <f t="shared" si="41"/>
        <v>0</v>
      </c>
      <c r="X134" s="158">
        <f t="shared" si="43"/>
        <v>900</v>
      </c>
      <c r="Y134" s="166"/>
      <c r="AX134" s="193">
        <f t="shared" si="36"/>
        <v>1290</v>
      </c>
    </row>
    <row r="135" spans="2:50" s="21" customFormat="1" ht="75" customHeight="1">
      <c r="B135" s="82" t="s">
        <v>335</v>
      </c>
      <c r="C135" s="31"/>
      <c r="D135" s="31"/>
      <c r="E135" s="31"/>
      <c r="F135" s="31">
        <v>1</v>
      </c>
      <c r="G135" s="31"/>
      <c r="H135" s="5">
        <v>442</v>
      </c>
      <c r="I135" s="202"/>
      <c r="J135" s="29"/>
      <c r="K135" s="98"/>
      <c r="L135" s="39"/>
      <c r="M135" s="142" t="s">
        <v>18</v>
      </c>
      <c r="N135" s="129">
        <v>0.13</v>
      </c>
      <c r="O135" s="178"/>
      <c r="P135" s="56"/>
      <c r="Q135" s="56"/>
      <c r="R135" s="56"/>
      <c r="S135" s="56"/>
      <c r="T135" s="56"/>
      <c r="U135" s="10">
        <f t="shared" si="42"/>
        <v>0</v>
      </c>
      <c r="V135" s="159">
        <f t="shared" si="40"/>
        <v>0</v>
      </c>
      <c r="W135" s="121">
        <f t="shared" si="41"/>
        <v>0</v>
      </c>
      <c r="X135" s="158">
        <f t="shared" si="43"/>
        <v>900</v>
      </c>
      <c r="Y135" s="166"/>
      <c r="AX135" s="193">
        <f t="shared" si="36"/>
        <v>442</v>
      </c>
    </row>
    <row r="136" spans="2:50" s="21" customFormat="1" ht="75" customHeight="1">
      <c r="B136" s="82" t="s">
        <v>336</v>
      </c>
      <c r="C136" s="31"/>
      <c r="D136" s="31"/>
      <c r="E136" s="31"/>
      <c r="F136" s="31"/>
      <c r="G136" s="31"/>
      <c r="H136" s="5">
        <v>430</v>
      </c>
      <c r="I136" s="202"/>
      <c r="J136" s="29"/>
      <c r="K136" s="98"/>
      <c r="L136" s="39"/>
      <c r="M136" s="142" t="s">
        <v>18</v>
      </c>
      <c r="N136" s="129">
        <v>0.13</v>
      </c>
      <c r="O136" s="178"/>
      <c r="P136" s="56"/>
      <c r="Q136" s="56"/>
      <c r="R136" s="56"/>
      <c r="S136" s="56"/>
      <c r="T136" s="56"/>
      <c r="U136" s="10">
        <f t="shared" si="42"/>
        <v>0</v>
      </c>
      <c r="V136" s="159">
        <f t="shared" si="40"/>
        <v>0</v>
      </c>
      <c r="W136" s="121">
        <f t="shared" si="41"/>
        <v>0</v>
      </c>
      <c r="X136" s="158">
        <f t="shared" si="43"/>
        <v>900</v>
      </c>
      <c r="Y136" s="166"/>
      <c r="AX136" s="193">
        <f t="shared" si="36"/>
        <v>0</v>
      </c>
    </row>
    <row r="137" spans="2:50" s="21" customFormat="1" ht="75" customHeight="1">
      <c r="B137" s="82" t="s">
        <v>337</v>
      </c>
      <c r="C137" s="31"/>
      <c r="D137" s="31"/>
      <c r="E137" s="31">
        <v>1</v>
      </c>
      <c r="F137" s="31">
        <v>1</v>
      </c>
      <c r="G137" s="31"/>
      <c r="H137" s="5">
        <v>442</v>
      </c>
      <c r="I137" s="202"/>
      <c r="J137" s="29"/>
      <c r="K137" s="98"/>
      <c r="L137" s="39"/>
      <c r="M137" s="142" t="s">
        <v>18</v>
      </c>
      <c r="N137" s="129">
        <v>0.13</v>
      </c>
      <c r="O137" s="178"/>
      <c r="P137" s="56"/>
      <c r="Q137" s="56"/>
      <c r="R137" s="56"/>
      <c r="S137" s="56"/>
      <c r="T137" s="56"/>
      <c r="U137" s="10">
        <f t="shared" si="42"/>
        <v>0</v>
      </c>
      <c r="V137" s="159">
        <f t="shared" si="40"/>
        <v>0</v>
      </c>
      <c r="W137" s="121">
        <f t="shared" si="41"/>
        <v>0</v>
      </c>
      <c r="X137" s="158">
        <f>CEILING(IF(H137&lt;=700,H137*2,IF(H137&lt;=1600,H137*1.9,H137*1.8)),100)</f>
        <v>900</v>
      </c>
      <c r="Y137" s="166"/>
      <c r="AX137" s="193">
        <f t="shared" si="36"/>
        <v>884</v>
      </c>
    </row>
    <row r="138" spans="2:50" s="21" customFormat="1" ht="75" customHeight="1">
      <c r="B138" s="82" t="s">
        <v>338</v>
      </c>
      <c r="C138" s="31"/>
      <c r="D138" s="31">
        <v>1</v>
      </c>
      <c r="E138" s="31">
        <v>1</v>
      </c>
      <c r="F138" s="31">
        <v>1</v>
      </c>
      <c r="G138" s="31"/>
      <c r="H138" s="5">
        <v>442</v>
      </c>
      <c r="I138" s="202"/>
      <c r="J138" s="29"/>
      <c r="K138" s="98"/>
      <c r="L138" s="39"/>
      <c r="M138" s="142" t="s">
        <v>18</v>
      </c>
      <c r="N138" s="129">
        <v>0.13</v>
      </c>
      <c r="O138" s="178"/>
      <c r="P138" s="56"/>
      <c r="Q138" s="56"/>
      <c r="R138" s="56"/>
      <c r="S138" s="56"/>
      <c r="T138" s="56"/>
      <c r="U138" s="10">
        <f t="shared" si="42"/>
        <v>0</v>
      </c>
      <c r="V138" s="159">
        <f t="shared" si="40"/>
        <v>0</v>
      </c>
      <c r="W138" s="121">
        <f t="shared" si="41"/>
        <v>0</v>
      </c>
      <c r="X138" s="158">
        <f t="shared" si="43"/>
        <v>900</v>
      </c>
      <c r="Y138" s="166"/>
      <c r="AX138" s="193">
        <f t="shared" si="36"/>
        <v>1326</v>
      </c>
    </row>
    <row r="139" spans="2:50" s="21" customFormat="1" ht="75" customHeight="1">
      <c r="B139" s="82" t="s">
        <v>339</v>
      </c>
      <c r="C139" s="31"/>
      <c r="D139" s="31"/>
      <c r="E139" s="31"/>
      <c r="F139" s="31"/>
      <c r="G139" s="31"/>
      <c r="H139" s="5">
        <v>442</v>
      </c>
      <c r="I139" s="202"/>
      <c r="J139" s="29"/>
      <c r="K139" s="98"/>
      <c r="L139" s="39"/>
      <c r="M139" s="142" t="s">
        <v>18</v>
      </c>
      <c r="N139" s="129">
        <v>0.13</v>
      </c>
      <c r="O139" s="178"/>
      <c r="P139" s="56"/>
      <c r="Q139" s="56"/>
      <c r="R139" s="56"/>
      <c r="S139" s="56"/>
      <c r="T139" s="56"/>
      <c r="U139" s="10">
        <f t="shared" si="42"/>
        <v>0</v>
      </c>
      <c r="V139" s="159">
        <f t="shared" si="40"/>
        <v>0</v>
      </c>
      <c r="W139" s="121">
        <f t="shared" si="41"/>
        <v>0</v>
      </c>
      <c r="X139" s="158">
        <f t="shared" si="43"/>
        <v>900</v>
      </c>
      <c r="Y139" s="166"/>
      <c r="AX139" s="193">
        <f t="shared" si="36"/>
        <v>0</v>
      </c>
    </row>
    <row r="140" spans="2:50" s="21" customFormat="1" ht="75" customHeight="1">
      <c r="B140" s="82" t="s">
        <v>340</v>
      </c>
      <c r="C140" s="31"/>
      <c r="D140" s="31">
        <v>1</v>
      </c>
      <c r="E140" s="31">
        <v>1</v>
      </c>
      <c r="F140" s="31"/>
      <c r="G140" s="31"/>
      <c r="H140" s="5">
        <v>442</v>
      </c>
      <c r="I140" s="202"/>
      <c r="J140" s="29"/>
      <c r="K140" s="98"/>
      <c r="L140" s="39"/>
      <c r="M140" s="142" t="s">
        <v>18</v>
      </c>
      <c r="N140" s="129">
        <v>0.13</v>
      </c>
      <c r="O140" s="178"/>
      <c r="P140" s="56"/>
      <c r="Q140" s="56"/>
      <c r="R140" s="56"/>
      <c r="S140" s="56"/>
      <c r="T140" s="56"/>
      <c r="U140" s="10">
        <f t="shared" si="42"/>
        <v>0</v>
      </c>
      <c r="V140" s="159">
        <f t="shared" si="40"/>
        <v>0</v>
      </c>
      <c r="W140" s="121">
        <f t="shared" si="41"/>
        <v>0</v>
      </c>
      <c r="X140" s="158">
        <f t="shared" si="43"/>
        <v>900</v>
      </c>
      <c r="Y140" s="166"/>
      <c r="AX140" s="193">
        <f t="shared" si="36"/>
        <v>884</v>
      </c>
    </row>
    <row r="141" spans="2:50" s="21" customFormat="1" ht="75" customHeight="1">
      <c r="B141" s="82" t="s">
        <v>341</v>
      </c>
      <c r="C141" s="31"/>
      <c r="D141" s="31">
        <v>1</v>
      </c>
      <c r="E141" s="31">
        <v>1</v>
      </c>
      <c r="F141" s="31"/>
      <c r="G141" s="31"/>
      <c r="H141" s="5">
        <v>442</v>
      </c>
      <c r="I141" s="202"/>
      <c r="J141" s="29"/>
      <c r="K141" s="98"/>
      <c r="L141" s="39"/>
      <c r="M141" s="142" t="s">
        <v>18</v>
      </c>
      <c r="N141" s="129">
        <v>0.13</v>
      </c>
      <c r="O141" s="178"/>
      <c r="P141" s="56"/>
      <c r="Q141" s="56"/>
      <c r="R141" s="56"/>
      <c r="S141" s="56"/>
      <c r="T141" s="56"/>
      <c r="U141" s="10">
        <f t="shared" si="42"/>
        <v>0</v>
      </c>
      <c r="V141" s="159">
        <f t="shared" si="40"/>
        <v>0</v>
      </c>
      <c r="W141" s="121">
        <f t="shared" si="41"/>
        <v>0</v>
      </c>
      <c r="X141" s="158">
        <f>CEILING(IF(H141&lt;=700,H141*2,IF(H141&lt;=1600,H141*1.9,H141*1.8)),100)</f>
        <v>900</v>
      </c>
      <c r="Y141" s="166"/>
      <c r="AX141" s="193">
        <f t="shared" si="36"/>
        <v>884</v>
      </c>
    </row>
    <row r="142" spans="2:50" s="21" customFormat="1" ht="75" customHeight="1">
      <c r="B142" s="82" t="s">
        <v>527</v>
      </c>
      <c r="C142" s="31"/>
      <c r="D142" s="31">
        <v>1</v>
      </c>
      <c r="E142" s="31">
        <v>1</v>
      </c>
      <c r="F142" s="31"/>
      <c r="G142" s="31"/>
      <c r="H142" s="5">
        <v>442</v>
      </c>
      <c r="I142" s="202"/>
      <c r="J142" s="29"/>
      <c r="K142" s="98"/>
      <c r="L142" s="39"/>
      <c r="M142" s="142" t="s">
        <v>18</v>
      </c>
      <c r="N142" s="129">
        <v>0.13</v>
      </c>
      <c r="O142" s="178"/>
      <c r="P142" s="56"/>
      <c r="Q142" s="56"/>
      <c r="R142" s="56"/>
      <c r="S142" s="56"/>
      <c r="T142" s="56"/>
      <c r="U142" s="10">
        <f t="shared" si="42"/>
        <v>0</v>
      </c>
      <c r="V142" s="159">
        <f t="shared" si="40"/>
        <v>0</v>
      </c>
      <c r="W142" s="121">
        <f t="shared" si="41"/>
        <v>0</v>
      </c>
      <c r="X142" s="158">
        <f>CEILING(IF(H142&lt;=700,H142*2,IF(H142&lt;=1600,H142*1.9,H142*1.8)),100)</f>
        <v>900</v>
      </c>
      <c r="Y142" s="166"/>
      <c r="AX142" s="193"/>
    </row>
    <row r="143" spans="2:50" s="21" customFormat="1" ht="75" customHeight="1">
      <c r="B143" s="82" t="s">
        <v>342</v>
      </c>
      <c r="C143" s="31"/>
      <c r="D143" s="31">
        <v>1</v>
      </c>
      <c r="E143" s="31">
        <v>1</v>
      </c>
      <c r="F143" s="31"/>
      <c r="G143" s="31"/>
      <c r="H143" s="5">
        <v>442</v>
      </c>
      <c r="I143" s="202"/>
      <c r="J143" s="29"/>
      <c r="K143" s="98"/>
      <c r="L143" s="39"/>
      <c r="M143" s="142" t="s">
        <v>18</v>
      </c>
      <c r="N143" s="129">
        <v>0.13</v>
      </c>
      <c r="O143" s="178"/>
      <c r="P143" s="56"/>
      <c r="Q143" s="56"/>
      <c r="R143" s="56"/>
      <c r="S143" s="56"/>
      <c r="T143" s="56"/>
      <c r="U143" s="10">
        <f t="shared" si="42"/>
        <v>0</v>
      </c>
      <c r="V143" s="159">
        <f t="shared" si="40"/>
        <v>0</v>
      </c>
      <c r="W143" s="121">
        <f t="shared" si="41"/>
        <v>0</v>
      </c>
      <c r="X143" s="158">
        <f t="shared" si="43"/>
        <v>900</v>
      </c>
      <c r="Y143" s="166"/>
      <c r="AX143" s="193">
        <f t="shared" si="36"/>
        <v>884</v>
      </c>
    </row>
    <row r="144" spans="2:50" s="21" customFormat="1" ht="75" customHeight="1">
      <c r="B144" s="82" t="s">
        <v>343</v>
      </c>
      <c r="C144" s="31"/>
      <c r="D144" s="31"/>
      <c r="E144" s="31">
        <v>1</v>
      </c>
      <c r="F144" s="31"/>
      <c r="G144" s="31"/>
      <c r="H144" s="5">
        <v>442</v>
      </c>
      <c r="I144" s="202"/>
      <c r="J144" s="29"/>
      <c r="K144" s="98"/>
      <c r="L144" s="39"/>
      <c r="M144" s="142" t="s">
        <v>18</v>
      </c>
      <c r="N144" s="129">
        <v>0.13</v>
      </c>
      <c r="O144" s="178"/>
      <c r="P144" s="56"/>
      <c r="Q144" s="56"/>
      <c r="R144" s="56"/>
      <c r="S144" s="56"/>
      <c r="T144" s="56"/>
      <c r="U144" s="10">
        <f t="shared" si="42"/>
        <v>0</v>
      </c>
      <c r="V144" s="159">
        <f t="shared" si="40"/>
        <v>0</v>
      </c>
      <c r="W144" s="121">
        <f t="shared" si="41"/>
        <v>0</v>
      </c>
      <c r="X144" s="158">
        <f t="shared" si="43"/>
        <v>900</v>
      </c>
      <c r="Y144" s="166"/>
      <c r="AX144" s="193">
        <f t="shared" si="36"/>
        <v>442</v>
      </c>
    </row>
    <row r="145" spans="2:50" s="21" customFormat="1" ht="75" customHeight="1">
      <c r="B145" s="82" t="s">
        <v>344</v>
      </c>
      <c r="C145" s="31">
        <v>1</v>
      </c>
      <c r="D145" s="31">
        <v>1</v>
      </c>
      <c r="E145" s="31">
        <v>1</v>
      </c>
      <c r="F145" s="31"/>
      <c r="G145" s="31"/>
      <c r="H145" s="5">
        <v>442</v>
      </c>
      <c r="I145" s="202"/>
      <c r="J145" s="29"/>
      <c r="K145" s="98"/>
      <c r="L145" s="39"/>
      <c r="M145" s="142" t="s">
        <v>18</v>
      </c>
      <c r="N145" s="129">
        <v>0.13</v>
      </c>
      <c r="O145" s="178"/>
      <c r="P145" s="56"/>
      <c r="Q145" s="56"/>
      <c r="R145" s="56"/>
      <c r="S145" s="56"/>
      <c r="T145" s="56"/>
      <c r="U145" s="10">
        <f t="shared" si="42"/>
        <v>0</v>
      </c>
      <c r="V145" s="159">
        <f t="shared" si="40"/>
        <v>0</v>
      </c>
      <c r="W145" s="121">
        <f t="shared" si="41"/>
        <v>0</v>
      </c>
      <c r="X145" s="158">
        <f t="shared" si="43"/>
        <v>900</v>
      </c>
      <c r="Y145" s="166"/>
      <c r="AX145" s="193">
        <f t="shared" si="36"/>
        <v>1326</v>
      </c>
    </row>
    <row r="146" spans="2:50" s="21" customFormat="1" ht="75" customHeight="1">
      <c r="B146" s="82" t="s">
        <v>345</v>
      </c>
      <c r="C146" s="31"/>
      <c r="D146" s="31"/>
      <c r="E146" s="31">
        <v>1</v>
      </c>
      <c r="F146" s="31"/>
      <c r="G146" s="31"/>
      <c r="H146" s="5">
        <v>442</v>
      </c>
      <c r="I146" s="202"/>
      <c r="J146" s="29"/>
      <c r="K146" s="98"/>
      <c r="L146" s="39"/>
      <c r="M146" s="142" t="s">
        <v>18</v>
      </c>
      <c r="N146" s="129">
        <v>0.13</v>
      </c>
      <c r="O146" s="178"/>
      <c r="P146" s="56"/>
      <c r="Q146" s="56"/>
      <c r="R146" s="56"/>
      <c r="S146" s="56"/>
      <c r="T146" s="56"/>
      <c r="U146" s="10">
        <f t="shared" si="42"/>
        <v>0</v>
      </c>
      <c r="V146" s="159">
        <f t="shared" si="40"/>
        <v>0</v>
      </c>
      <c r="W146" s="121">
        <f t="shared" si="41"/>
        <v>0</v>
      </c>
      <c r="X146" s="158">
        <f t="shared" si="43"/>
        <v>900</v>
      </c>
      <c r="Y146" s="166"/>
      <c r="AX146" s="193">
        <f t="shared" si="36"/>
        <v>442</v>
      </c>
    </row>
    <row r="147" spans="2:50" s="21" customFormat="1" ht="75" customHeight="1">
      <c r="B147" s="82" t="s">
        <v>346</v>
      </c>
      <c r="C147" s="31"/>
      <c r="D147" s="31"/>
      <c r="E147" s="31"/>
      <c r="F147" s="31"/>
      <c r="G147" s="31"/>
      <c r="H147" s="5">
        <v>442</v>
      </c>
      <c r="I147" s="202"/>
      <c r="J147" s="29"/>
      <c r="K147" s="98"/>
      <c r="L147" s="39"/>
      <c r="M147" s="142" t="s">
        <v>18</v>
      </c>
      <c r="N147" s="129">
        <v>0.13</v>
      </c>
      <c r="O147" s="178"/>
      <c r="P147" s="56"/>
      <c r="Q147" s="56"/>
      <c r="R147" s="56"/>
      <c r="S147" s="56"/>
      <c r="T147" s="56"/>
      <c r="U147" s="10">
        <f t="shared" si="42"/>
        <v>0</v>
      </c>
      <c r="V147" s="159">
        <f t="shared" si="40"/>
        <v>0</v>
      </c>
      <c r="W147" s="121">
        <f t="shared" si="41"/>
        <v>0</v>
      </c>
      <c r="X147" s="158">
        <f t="shared" si="43"/>
        <v>900</v>
      </c>
      <c r="Y147" s="166"/>
      <c r="AX147" s="193">
        <f t="shared" si="36"/>
        <v>0</v>
      </c>
    </row>
    <row r="148" spans="2:50" s="21" customFormat="1" ht="75" customHeight="1">
      <c r="B148" s="82" t="s">
        <v>347</v>
      </c>
      <c r="C148" s="31"/>
      <c r="D148" s="31"/>
      <c r="E148" s="31"/>
      <c r="F148" s="31"/>
      <c r="G148" s="31"/>
      <c r="H148" s="5">
        <v>442</v>
      </c>
      <c r="I148" s="202"/>
      <c r="J148" s="29"/>
      <c r="K148" s="98"/>
      <c r="L148" s="39"/>
      <c r="M148" s="142" t="s">
        <v>18</v>
      </c>
      <c r="N148" s="129">
        <v>0.13</v>
      </c>
      <c r="O148" s="178"/>
      <c r="P148" s="56"/>
      <c r="Q148" s="56"/>
      <c r="R148" s="56"/>
      <c r="S148" s="56"/>
      <c r="T148" s="56"/>
      <c r="U148" s="10">
        <f t="shared" si="42"/>
        <v>0</v>
      </c>
      <c r="V148" s="159">
        <f t="shared" si="40"/>
        <v>0</v>
      </c>
      <c r="W148" s="121">
        <f t="shared" si="41"/>
        <v>0</v>
      </c>
      <c r="X148" s="158">
        <f t="shared" si="43"/>
        <v>900</v>
      </c>
      <c r="Y148" s="166"/>
      <c r="AX148" s="193">
        <f t="shared" si="36"/>
        <v>0</v>
      </c>
    </row>
    <row r="149" spans="2:50" s="21" customFormat="1" ht="75" customHeight="1">
      <c r="B149" s="82" t="s">
        <v>529</v>
      </c>
      <c r="C149" s="31"/>
      <c r="D149" s="31">
        <v>1</v>
      </c>
      <c r="E149" s="31"/>
      <c r="F149" s="31"/>
      <c r="G149" s="31"/>
      <c r="H149" s="5">
        <v>442</v>
      </c>
      <c r="I149" s="202"/>
      <c r="J149" s="29"/>
      <c r="K149" s="98"/>
      <c r="L149" s="39"/>
      <c r="M149" s="142" t="s">
        <v>18</v>
      </c>
      <c r="N149" s="129">
        <v>0.13</v>
      </c>
      <c r="O149" s="178"/>
      <c r="P149" s="56"/>
      <c r="Q149" s="56"/>
      <c r="R149" s="56"/>
      <c r="S149" s="56"/>
      <c r="T149" s="56"/>
      <c r="U149" s="10">
        <f t="shared" si="42"/>
        <v>0</v>
      </c>
      <c r="V149" s="159">
        <f t="shared" si="40"/>
        <v>0</v>
      </c>
      <c r="W149" s="121">
        <f t="shared" si="41"/>
        <v>0</v>
      </c>
      <c r="X149" s="158">
        <f>CEILING(IF(H149&lt;=700,H149*2,IF(H149&lt;=1600,H149*1.9,H149*1.8)),100)</f>
        <v>900</v>
      </c>
      <c r="Y149" s="166"/>
      <c r="AX149" s="193"/>
    </row>
    <row r="150" spans="2:50" s="21" customFormat="1" ht="75" customHeight="1">
      <c r="B150" s="82" t="s">
        <v>526</v>
      </c>
      <c r="C150" s="31"/>
      <c r="D150" s="31"/>
      <c r="E150" s="31">
        <v>1</v>
      </c>
      <c r="F150" s="31"/>
      <c r="G150" s="31"/>
      <c r="H150" s="5">
        <v>442</v>
      </c>
      <c r="I150" s="202"/>
      <c r="J150" s="29"/>
      <c r="K150" s="98"/>
      <c r="L150" s="39"/>
      <c r="M150" s="142" t="s">
        <v>18</v>
      </c>
      <c r="N150" s="129">
        <v>0.13</v>
      </c>
      <c r="O150" s="178"/>
      <c r="P150" s="56"/>
      <c r="Q150" s="56"/>
      <c r="R150" s="56"/>
      <c r="S150" s="56"/>
      <c r="T150" s="56"/>
      <c r="U150" s="10">
        <f t="shared" si="42"/>
        <v>0</v>
      </c>
      <c r="V150" s="159">
        <f t="shared" si="40"/>
        <v>0</v>
      </c>
      <c r="W150" s="121">
        <f t="shared" si="41"/>
        <v>0</v>
      </c>
      <c r="X150" s="158">
        <f t="shared" si="43"/>
        <v>900</v>
      </c>
      <c r="Y150" s="166"/>
      <c r="AX150" s="193"/>
    </row>
    <row r="151" spans="2:50" s="21" customFormat="1" ht="75" customHeight="1">
      <c r="B151" s="82" t="s">
        <v>348</v>
      </c>
      <c r="C151" s="31"/>
      <c r="D151" s="31">
        <v>1</v>
      </c>
      <c r="E151" s="31">
        <v>1</v>
      </c>
      <c r="F151" s="31">
        <v>1</v>
      </c>
      <c r="G151" s="31"/>
      <c r="H151" s="5">
        <v>430</v>
      </c>
      <c r="I151" s="202"/>
      <c r="J151" s="29"/>
      <c r="K151" s="98"/>
      <c r="L151" s="39"/>
      <c r="M151" s="142" t="s">
        <v>18</v>
      </c>
      <c r="N151" s="129">
        <v>0.13</v>
      </c>
      <c r="O151" s="178"/>
      <c r="P151" s="56"/>
      <c r="Q151" s="56"/>
      <c r="R151" s="56"/>
      <c r="S151" s="56"/>
      <c r="T151" s="56"/>
      <c r="U151" s="10">
        <f t="shared" si="42"/>
        <v>0</v>
      </c>
      <c r="V151" s="159">
        <f t="shared" si="40"/>
        <v>0</v>
      </c>
      <c r="W151" s="121">
        <f t="shared" si="41"/>
        <v>0</v>
      </c>
      <c r="X151" s="158">
        <f t="shared" si="43"/>
        <v>900</v>
      </c>
      <c r="Y151" s="166"/>
      <c r="AX151" s="193">
        <f t="shared" si="36"/>
        <v>1290</v>
      </c>
    </row>
    <row r="152" spans="2:50" s="21" customFormat="1" ht="74.25" customHeight="1">
      <c r="B152" s="82" t="s">
        <v>400</v>
      </c>
      <c r="C152" s="31"/>
      <c r="D152" s="31"/>
      <c r="E152" s="31">
        <v>2</v>
      </c>
      <c r="F152" s="31"/>
      <c r="G152" s="31"/>
      <c r="H152" s="5">
        <v>441</v>
      </c>
      <c r="I152" s="202"/>
      <c r="J152" s="29"/>
      <c r="K152" s="98"/>
      <c r="L152" s="39"/>
      <c r="M152" s="142" t="s">
        <v>18</v>
      </c>
      <c r="N152" s="129">
        <v>0.15</v>
      </c>
      <c r="O152" s="178"/>
      <c r="P152" s="56"/>
      <c r="Q152" s="56"/>
      <c r="R152" s="56"/>
      <c r="S152" s="56"/>
      <c r="T152" s="56"/>
      <c r="U152" s="10">
        <f t="shared" ref="U152:U162" si="44">SUM(P152:T152)</f>
        <v>0</v>
      </c>
      <c r="V152" s="159">
        <f t="shared" ref="V152:V162" si="45">U152*H152</f>
        <v>0</v>
      </c>
      <c r="W152" s="121">
        <f t="shared" ref="W152:W162" si="46">N152*U152</f>
        <v>0</v>
      </c>
      <c r="X152" s="158">
        <f t="shared" ref="X152:X162" si="47">CEILING(IF(H152&lt;=700,H152*2,IF(H152&lt;=1600,H152*1.9,H152*1.8)),100)</f>
        <v>900</v>
      </c>
      <c r="Y152" s="166"/>
      <c r="AX152" s="193">
        <f t="shared" ref="AX152:AX157" si="48">SUM(C152:G152)*H152</f>
        <v>882</v>
      </c>
    </row>
    <row r="153" spans="2:50" s="21" customFormat="1" ht="74.25" customHeight="1">
      <c r="B153" s="82" t="s">
        <v>401</v>
      </c>
      <c r="C153" s="31"/>
      <c r="D153" s="31">
        <v>1</v>
      </c>
      <c r="E153" s="31">
        <v>1</v>
      </c>
      <c r="F153" s="31"/>
      <c r="G153" s="31"/>
      <c r="H153" s="5">
        <v>441</v>
      </c>
      <c r="I153" s="202"/>
      <c r="J153" s="29"/>
      <c r="K153" s="98"/>
      <c r="L153" s="39"/>
      <c r="M153" s="142" t="s">
        <v>18</v>
      </c>
      <c r="N153" s="129">
        <v>0.15</v>
      </c>
      <c r="O153" s="178"/>
      <c r="P153" s="56"/>
      <c r="Q153" s="56"/>
      <c r="R153" s="56"/>
      <c r="S153" s="56"/>
      <c r="T153" s="56"/>
      <c r="U153" s="10">
        <f t="shared" si="44"/>
        <v>0</v>
      </c>
      <c r="V153" s="159">
        <f t="shared" si="45"/>
        <v>0</v>
      </c>
      <c r="W153" s="121">
        <f t="shared" si="46"/>
        <v>0</v>
      </c>
      <c r="X153" s="158">
        <f t="shared" si="47"/>
        <v>900</v>
      </c>
      <c r="Y153" s="166"/>
      <c r="AX153" s="193">
        <f t="shared" si="48"/>
        <v>882</v>
      </c>
    </row>
    <row r="154" spans="2:50" s="21" customFormat="1" ht="74.25" customHeight="1">
      <c r="B154" s="82" t="s">
        <v>402</v>
      </c>
      <c r="C154" s="31"/>
      <c r="D154" s="31"/>
      <c r="E154" s="31">
        <v>1</v>
      </c>
      <c r="F154" s="31"/>
      <c r="G154" s="31"/>
      <c r="H154" s="5">
        <v>441</v>
      </c>
      <c r="I154" s="202"/>
      <c r="J154" s="29"/>
      <c r="K154" s="98"/>
      <c r="L154" s="39"/>
      <c r="M154" s="142" t="s">
        <v>18</v>
      </c>
      <c r="N154" s="129">
        <v>0.15</v>
      </c>
      <c r="O154" s="178"/>
      <c r="P154" s="56"/>
      <c r="Q154" s="56"/>
      <c r="R154" s="56"/>
      <c r="S154" s="56"/>
      <c r="T154" s="56"/>
      <c r="U154" s="10">
        <f t="shared" si="44"/>
        <v>0</v>
      </c>
      <c r="V154" s="159">
        <f t="shared" si="45"/>
        <v>0</v>
      </c>
      <c r="W154" s="121">
        <f t="shared" si="46"/>
        <v>0</v>
      </c>
      <c r="X154" s="158">
        <f t="shared" si="47"/>
        <v>900</v>
      </c>
      <c r="Y154" s="166"/>
      <c r="AX154" s="193">
        <f t="shared" si="48"/>
        <v>441</v>
      </c>
    </row>
    <row r="155" spans="2:50" s="21" customFormat="1" ht="74.25" customHeight="1">
      <c r="B155" s="82" t="s">
        <v>412</v>
      </c>
      <c r="C155" s="31"/>
      <c r="D155" s="31">
        <v>2</v>
      </c>
      <c r="E155" s="31"/>
      <c r="F155" s="31">
        <v>1</v>
      </c>
      <c r="G155" s="31"/>
      <c r="H155" s="5">
        <v>441</v>
      </c>
      <c r="I155" s="202"/>
      <c r="J155" s="29"/>
      <c r="K155" s="98"/>
      <c r="L155" s="39"/>
      <c r="M155" s="142" t="s">
        <v>18</v>
      </c>
      <c r="N155" s="129">
        <v>0.15</v>
      </c>
      <c r="O155" s="178"/>
      <c r="P155" s="56"/>
      <c r="Q155" s="56"/>
      <c r="R155" s="56"/>
      <c r="S155" s="56"/>
      <c r="T155" s="56"/>
      <c r="U155" s="10">
        <f t="shared" si="44"/>
        <v>0</v>
      </c>
      <c r="V155" s="159">
        <f t="shared" si="45"/>
        <v>0</v>
      </c>
      <c r="W155" s="121">
        <f t="shared" si="46"/>
        <v>0</v>
      </c>
      <c r="X155" s="158">
        <f t="shared" si="47"/>
        <v>900</v>
      </c>
      <c r="Y155" s="166"/>
      <c r="AX155" s="193">
        <f t="shared" si="48"/>
        <v>1323</v>
      </c>
    </row>
    <row r="156" spans="2:50" s="21" customFormat="1" ht="74.25" customHeight="1">
      <c r="B156" s="82" t="s">
        <v>414</v>
      </c>
      <c r="C156" s="31"/>
      <c r="D156" s="31">
        <v>1</v>
      </c>
      <c r="E156" s="31">
        <v>1</v>
      </c>
      <c r="F156" s="31">
        <v>1</v>
      </c>
      <c r="G156" s="31"/>
      <c r="H156" s="5">
        <v>430</v>
      </c>
      <c r="I156" s="202"/>
      <c r="J156" s="29"/>
      <c r="K156" s="98"/>
      <c r="L156" s="39"/>
      <c r="M156" s="142" t="s">
        <v>18</v>
      </c>
      <c r="N156" s="129">
        <v>0.15</v>
      </c>
      <c r="O156" s="178"/>
      <c r="P156" s="56"/>
      <c r="Q156" s="56"/>
      <c r="R156" s="56"/>
      <c r="S156" s="56"/>
      <c r="T156" s="56"/>
      <c r="U156" s="10">
        <f t="shared" si="44"/>
        <v>0</v>
      </c>
      <c r="V156" s="159">
        <f t="shared" si="45"/>
        <v>0</v>
      </c>
      <c r="W156" s="121">
        <f t="shared" si="46"/>
        <v>0</v>
      </c>
      <c r="X156" s="158">
        <f t="shared" si="47"/>
        <v>900</v>
      </c>
      <c r="Y156" s="166"/>
      <c r="AX156" s="193">
        <f t="shared" si="48"/>
        <v>1290</v>
      </c>
    </row>
    <row r="157" spans="2:50" s="21" customFormat="1" ht="74.25" customHeight="1">
      <c r="B157" s="82" t="s">
        <v>415</v>
      </c>
      <c r="C157" s="31"/>
      <c r="D157" s="31"/>
      <c r="E157" s="31">
        <v>1</v>
      </c>
      <c r="F157" s="31">
        <v>1</v>
      </c>
      <c r="G157" s="31"/>
      <c r="H157" s="5">
        <v>430</v>
      </c>
      <c r="I157" s="202"/>
      <c r="J157" s="29"/>
      <c r="K157" s="98"/>
      <c r="L157" s="39"/>
      <c r="M157" s="142" t="s">
        <v>18</v>
      </c>
      <c r="N157" s="129">
        <v>0.15</v>
      </c>
      <c r="O157" s="178"/>
      <c r="P157" s="56"/>
      <c r="Q157" s="56"/>
      <c r="R157" s="56"/>
      <c r="S157" s="56"/>
      <c r="T157" s="56"/>
      <c r="U157" s="10">
        <f t="shared" si="44"/>
        <v>0</v>
      </c>
      <c r="V157" s="159">
        <f t="shared" si="45"/>
        <v>0</v>
      </c>
      <c r="W157" s="121">
        <f t="shared" si="46"/>
        <v>0</v>
      </c>
      <c r="X157" s="158">
        <f t="shared" si="47"/>
        <v>900</v>
      </c>
      <c r="Y157" s="166"/>
      <c r="AX157" s="193">
        <f t="shared" si="48"/>
        <v>860</v>
      </c>
    </row>
    <row r="158" spans="2:50" s="21" customFormat="1" ht="74.25" customHeight="1">
      <c r="B158" s="223" t="s">
        <v>448</v>
      </c>
      <c r="C158" s="31">
        <v>1</v>
      </c>
      <c r="D158" s="31">
        <v>1</v>
      </c>
      <c r="E158" s="31">
        <v>1</v>
      </c>
      <c r="F158" s="31">
        <v>1</v>
      </c>
      <c r="G158" s="31"/>
      <c r="H158" s="6">
        <v>435</v>
      </c>
      <c r="I158" s="202"/>
      <c r="J158" s="29"/>
      <c r="K158" s="98"/>
      <c r="L158" s="39"/>
      <c r="M158" s="142" t="s">
        <v>18</v>
      </c>
      <c r="N158" s="129">
        <v>0.15</v>
      </c>
      <c r="O158" s="178"/>
      <c r="P158" s="56"/>
      <c r="Q158" s="56"/>
      <c r="R158" s="56"/>
      <c r="S158" s="56"/>
      <c r="T158" s="56"/>
      <c r="U158" s="10">
        <f t="shared" si="44"/>
        <v>0</v>
      </c>
      <c r="V158" s="159">
        <f t="shared" si="45"/>
        <v>0</v>
      </c>
      <c r="W158" s="121">
        <f t="shared" si="46"/>
        <v>0</v>
      </c>
      <c r="X158" s="158">
        <f t="shared" si="47"/>
        <v>900</v>
      </c>
      <c r="Y158" s="166"/>
      <c r="AX158" s="193"/>
    </row>
    <row r="159" spans="2:50" s="21" customFormat="1" ht="74.25" customHeight="1">
      <c r="B159" s="223" t="s">
        <v>449</v>
      </c>
      <c r="C159" s="31">
        <v>1</v>
      </c>
      <c r="D159" s="31">
        <v>1</v>
      </c>
      <c r="E159" s="31">
        <v>1</v>
      </c>
      <c r="F159" s="31">
        <v>1</v>
      </c>
      <c r="G159" s="31"/>
      <c r="H159" s="6">
        <v>435</v>
      </c>
      <c r="I159" s="202"/>
      <c r="J159" s="29"/>
      <c r="K159" s="98"/>
      <c r="L159" s="39"/>
      <c r="M159" s="142" t="s">
        <v>18</v>
      </c>
      <c r="N159" s="129">
        <v>0.15</v>
      </c>
      <c r="O159" s="178"/>
      <c r="P159" s="56"/>
      <c r="Q159" s="56"/>
      <c r="R159" s="56"/>
      <c r="S159" s="56"/>
      <c r="T159" s="56"/>
      <c r="U159" s="10">
        <f t="shared" si="44"/>
        <v>0</v>
      </c>
      <c r="V159" s="159">
        <f t="shared" si="45"/>
        <v>0</v>
      </c>
      <c r="W159" s="121">
        <f t="shared" si="46"/>
        <v>0</v>
      </c>
      <c r="X159" s="158">
        <f t="shared" si="47"/>
        <v>900</v>
      </c>
      <c r="Y159" s="166"/>
      <c r="AX159" s="193"/>
    </row>
    <row r="160" spans="2:50" s="21" customFormat="1" ht="74.25" customHeight="1">
      <c r="B160" s="223" t="s">
        <v>450</v>
      </c>
      <c r="C160" s="31">
        <v>1</v>
      </c>
      <c r="D160" s="31">
        <v>1</v>
      </c>
      <c r="E160" s="31">
        <v>1</v>
      </c>
      <c r="F160" s="31">
        <v>1</v>
      </c>
      <c r="G160" s="31"/>
      <c r="H160" s="6">
        <v>435</v>
      </c>
      <c r="I160" s="202"/>
      <c r="J160" s="29"/>
      <c r="K160" s="98"/>
      <c r="L160" s="39"/>
      <c r="M160" s="142" t="s">
        <v>18</v>
      </c>
      <c r="N160" s="129">
        <v>0.15</v>
      </c>
      <c r="O160" s="178"/>
      <c r="P160" s="56"/>
      <c r="Q160" s="56"/>
      <c r="R160" s="56"/>
      <c r="S160" s="56"/>
      <c r="T160" s="56"/>
      <c r="U160" s="10">
        <f t="shared" si="44"/>
        <v>0</v>
      </c>
      <c r="V160" s="159">
        <f t="shared" si="45"/>
        <v>0</v>
      </c>
      <c r="W160" s="121">
        <f t="shared" si="46"/>
        <v>0</v>
      </c>
      <c r="X160" s="158">
        <f t="shared" si="47"/>
        <v>900</v>
      </c>
      <c r="Y160" s="166"/>
      <c r="AX160" s="193"/>
    </row>
    <row r="161" spans="2:50" s="21" customFormat="1" ht="74.25" customHeight="1">
      <c r="B161" s="223" t="s">
        <v>451</v>
      </c>
      <c r="C161" s="31">
        <v>1</v>
      </c>
      <c r="D161" s="31">
        <v>1</v>
      </c>
      <c r="E161" s="31">
        <v>1</v>
      </c>
      <c r="F161" s="31">
        <v>1</v>
      </c>
      <c r="G161" s="31"/>
      <c r="H161" s="6">
        <v>435</v>
      </c>
      <c r="I161" s="202"/>
      <c r="J161" s="29"/>
      <c r="K161" s="98"/>
      <c r="L161" s="39"/>
      <c r="M161" s="142" t="s">
        <v>18</v>
      </c>
      <c r="N161" s="129">
        <v>0.15</v>
      </c>
      <c r="O161" s="178"/>
      <c r="P161" s="56"/>
      <c r="Q161" s="56"/>
      <c r="R161" s="56"/>
      <c r="S161" s="56"/>
      <c r="T161" s="56"/>
      <c r="U161" s="10">
        <f t="shared" si="44"/>
        <v>0</v>
      </c>
      <c r="V161" s="159">
        <f t="shared" si="45"/>
        <v>0</v>
      </c>
      <c r="W161" s="121">
        <f t="shared" si="46"/>
        <v>0</v>
      </c>
      <c r="X161" s="158">
        <f t="shared" si="47"/>
        <v>900</v>
      </c>
      <c r="Y161" s="166"/>
      <c r="AX161" s="193"/>
    </row>
    <row r="162" spans="2:50" s="21" customFormat="1" ht="74.25" customHeight="1">
      <c r="B162" s="223" t="s">
        <v>452</v>
      </c>
      <c r="C162" s="31">
        <v>1</v>
      </c>
      <c r="D162" s="31">
        <v>1</v>
      </c>
      <c r="E162" s="31">
        <v>1</v>
      </c>
      <c r="F162" s="31">
        <v>1</v>
      </c>
      <c r="G162" s="31"/>
      <c r="H162" s="6">
        <v>435</v>
      </c>
      <c r="I162" s="202"/>
      <c r="J162" s="29"/>
      <c r="K162" s="98"/>
      <c r="L162" s="39"/>
      <c r="M162" s="142" t="s">
        <v>18</v>
      </c>
      <c r="N162" s="129">
        <v>0.15</v>
      </c>
      <c r="O162" s="178"/>
      <c r="P162" s="56"/>
      <c r="Q162" s="56"/>
      <c r="R162" s="56"/>
      <c r="S162" s="56"/>
      <c r="T162" s="56"/>
      <c r="U162" s="10">
        <f t="shared" si="44"/>
        <v>0</v>
      </c>
      <c r="V162" s="159">
        <f t="shared" si="45"/>
        <v>0</v>
      </c>
      <c r="W162" s="121">
        <f t="shared" si="46"/>
        <v>0</v>
      </c>
      <c r="X162" s="158">
        <f t="shared" si="47"/>
        <v>900</v>
      </c>
      <c r="Y162" s="166"/>
      <c r="AX162" s="193"/>
    </row>
    <row r="163" spans="2:50" s="21" customFormat="1" ht="74.25" customHeight="1">
      <c r="B163" s="223" t="s">
        <v>453</v>
      </c>
      <c r="C163" s="31">
        <v>1</v>
      </c>
      <c r="D163" s="31">
        <v>1</v>
      </c>
      <c r="E163" s="31">
        <v>1</v>
      </c>
      <c r="F163" s="31">
        <v>1</v>
      </c>
      <c r="G163" s="31"/>
      <c r="H163" s="6">
        <v>435</v>
      </c>
      <c r="I163" s="202"/>
      <c r="J163" s="29"/>
      <c r="K163" s="98"/>
      <c r="L163" s="39"/>
      <c r="M163" s="142" t="s">
        <v>18</v>
      </c>
      <c r="N163" s="129">
        <v>0.15</v>
      </c>
      <c r="O163" s="178"/>
      <c r="P163" s="56"/>
      <c r="Q163" s="56"/>
      <c r="R163" s="56"/>
      <c r="S163" s="56"/>
      <c r="T163" s="56"/>
      <c r="U163" s="10">
        <f t="shared" ref="U163:U198" si="49">SUM(P163:T163)</f>
        <v>0</v>
      </c>
      <c r="V163" s="159">
        <f t="shared" ref="V163:V202" si="50">U163*H163</f>
        <v>0</v>
      </c>
      <c r="W163" s="121">
        <f t="shared" ref="W163:W202" si="51">N163*U163</f>
        <v>0</v>
      </c>
      <c r="X163" s="158">
        <f t="shared" ref="X163:X202" si="52">CEILING(IF(H163&lt;=700,H163*2,IF(H163&lt;=1600,H163*1.9,H163*1.8)),100)</f>
        <v>900</v>
      </c>
      <c r="Y163" s="166"/>
      <c r="AX163" s="193"/>
    </row>
    <row r="164" spans="2:50" s="21" customFormat="1" ht="74.25" customHeight="1">
      <c r="B164" s="223" t="s">
        <v>454</v>
      </c>
      <c r="C164" s="31">
        <v>1</v>
      </c>
      <c r="D164" s="31">
        <v>1</v>
      </c>
      <c r="E164" s="31">
        <v>1</v>
      </c>
      <c r="F164" s="31">
        <v>1</v>
      </c>
      <c r="G164" s="31"/>
      <c r="H164" s="6">
        <v>435</v>
      </c>
      <c r="I164" s="202"/>
      <c r="J164" s="29"/>
      <c r="K164" s="98"/>
      <c r="L164" s="39"/>
      <c r="M164" s="142" t="s">
        <v>18</v>
      </c>
      <c r="N164" s="129">
        <v>0.15</v>
      </c>
      <c r="O164" s="178"/>
      <c r="P164" s="56"/>
      <c r="Q164" s="56"/>
      <c r="R164" s="56"/>
      <c r="S164" s="56"/>
      <c r="T164" s="56"/>
      <c r="U164" s="10">
        <f t="shared" si="49"/>
        <v>0</v>
      </c>
      <c r="V164" s="159">
        <f t="shared" si="50"/>
        <v>0</v>
      </c>
      <c r="W164" s="121">
        <f t="shared" si="51"/>
        <v>0</v>
      </c>
      <c r="X164" s="158">
        <f t="shared" si="52"/>
        <v>900</v>
      </c>
      <c r="Y164" s="166"/>
      <c r="AX164" s="193"/>
    </row>
    <row r="165" spans="2:50" s="21" customFormat="1" ht="74.25" customHeight="1">
      <c r="B165" s="223" t="s">
        <v>455</v>
      </c>
      <c r="C165" s="31">
        <v>1</v>
      </c>
      <c r="D165" s="31">
        <v>1</v>
      </c>
      <c r="E165" s="31">
        <v>1</v>
      </c>
      <c r="F165" s="31">
        <v>1</v>
      </c>
      <c r="G165" s="31"/>
      <c r="H165" s="6">
        <v>435</v>
      </c>
      <c r="I165" s="202"/>
      <c r="J165" s="29"/>
      <c r="K165" s="98"/>
      <c r="L165" s="39"/>
      <c r="M165" s="142" t="s">
        <v>18</v>
      </c>
      <c r="N165" s="129">
        <v>0.15</v>
      </c>
      <c r="O165" s="178"/>
      <c r="P165" s="56"/>
      <c r="Q165" s="56"/>
      <c r="R165" s="56"/>
      <c r="S165" s="56"/>
      <c r="T165" s="56"/>
      <c r="U165" s="10">
        <f t="shared" si="49"/>
        <v>0</v>
      </c>
      <c r="V165" s="159">
        <f t="shared" si="50"/>
        <v>0</v>
      </c>
      <c r="W165" s="121">
        <f t="shared" si="51"/>
        <v>0</v>
      </c>
      <c r="X165" s="158">
        <f t="shared" si="52"/>
        <v>900</v>
      </c>
      <c r="Y165" s="166"/>
      <c r="AX165" s="193"/>
    </row>
    <row r="166" spans="2:50" s="21" customFormat="1" ht="74.25" customHeight="1">
      <c r="B166" s="223" t="s">
        <v>456</v>
      </c>
      <c r="C166" s="31">
        <v>1</v>
      </c>
      <c r="D166" s="31">
        <v>1</v>
      </c>
      <c r="E166" s="31">
        <v>1</v>
      </c>
      <c r="F166" s="31">
        <v>1</v>
      </c>
      <c r="G166" s="31"/>
      <c r="H166" s="6">
        <v>435</v>
      </c>
      <c r="I166" s="202"/>
      <c r="J166" s="29"/>
      <c r="K166" s="98"/>
      <c r="L166" s="39"/>
      <c r="M166" s="142" t="s">
        <v>18</v>
      </c>
      <c r="N166" s="129">
        <v>0.15</v>
      </c>
      <c r="O166" s="178"/>
      <c r="P166" s="56"/>
      <c r="Q166" s="56"/>
      <c r="R166" s="56"/>
      <c r="S166" s="56"/>
      <c r="T166" s="56"/>
      <c r="U166" s="10">
        <f t="shared" si="49"/>
        <v>0</v>
      </c>
      <c r="V166" s="159">
        <f t="shared" si="50"/>
        <v>0</v>
      </c>
      <c r="W166" s="121">
        <f t="shared" si="51"/>
        <v>0</v>
      </c>
      <c r="X166" s="158">
        <f t="shared" si="52"/>
        <v>900</v>
      </c>
      <c r="Y166" s="166"/>
      <c r="AX166" s="193"/>
    </row>
    <row r="167" spans="2:50" s="21" customFormat="1" ht="74.25" customHeight="1">
      <c r="B167" s="223" t="s">
        <v>457</v>
      </c>
      <c r="C167" s="31">
        <v>1</v>
      </c>
      <c r="D167" s="31">
        <v>1</v>
      </c>
      <c r="E167" s="31">
        <v>1</v>
      </c>
      <c r="F167" s="31">
        <v>1</v>
      </c>
      <c r="G167" s="31"/>
      <c r="H167" s="6">
        <v>435</v>
      </c>
      <c r="I167" s="202"/>
      <c r="J167" s="29"/>
      <c r="K167" s="98"/>
      <c r="L167" s="39"/>
      <c r="M167" s="142" t="s">
        <v>18</v>
      </c>
      <c r="N167" s="129">
        <v>0.15</v>
      </c>
      <c r="O167" s="178"/>
      <c r="P167" s="56"/>
      <c r="Q167" s="56"/>
      <c r="R167" s="56"/>
      <c r="S167" s="56"/>
      <c r="T167" s="56"/>
      <c r="U167" s="10">
        <f t="shared" si="49"/>
        <v>0</v>
      </c>
      <c r="V167" s="159">
        <f t="shared" si="50"/>
        <v>0</v>
      </c>
      <c r="W167" s="121">
        <f t="shared" si="51"/>
        <v>0</v>
      </c>
      <c r="X167" s="158">
        <f t="shared" si="52"/>
        <v>900</v>
      </c>
      <c r="Y167" s="166"/>
      <c r="AX167" s="193"/>
    </row>
    <row r="168" spans="2:50" s="21" customFormat="1" ht="74.25" customHeight="1">
      <c r="B168" s="223" t="s">
        <v>458</v>
      </c>
      <c r="C168" s="31">
        <v>1</v>
      </c>
      <c r="D168" s="31">
        <v>1</v>
      </c>
      <c r="E168" s="31">
        <v>1</v>
      </c>
      <c r="F168" s="31">
        <v>1</v>
      </c>
      <c r="G168" s="31"/>
      <c r="H168" s="6">
        <v>435</v>
      </c>
      <c r="I168" s="202"/>
      <c r="J168" s="29"/>
      <c r="K168" s="98"/>
      <c r="L168" s="39"/>
      <c r="M168" s="142" t="s">
        <v>18</v>
      </c>
      <c r="N168" s="129">
        <v>0.15</v>
      </c>
      <c r="O168" s="178"/>
      <c r="P168" s="56"/>
      <c r="Q168" s="56"/>
      <c r="R168" s="56"/>
      <c r="S168" s="56"/>
      <c r="T168" s="56"/>
      <c r="U168" s="10">
        <f t="shared" si="49"/>
        <v>0</v>
      </c>
      <c r="V168" s="159">
        <f t="shared" si="50"/>
        <v>0</v>
      </c>
      <c r="W168" s="121">
        <f t="shared" si="51"/>
        <v>0</v>
      </c>
      <c r="X168" s="158">
        <f t="shared" si="52"/>
        <v>900</v>
      </c>
      <c r="Y168" s="166"/>
      <c r="AX168" s="193"/>
    </row>
    <row r="169" spans="2:50" s="21" customFormat="1" ht="74.25" customHeight="1">
      <c r="B169" s="223" t="s">
        <v>459</v>
      </c>
      <c r="C169" s="31">
        <v>1</v>
      </c>
      <c r="D169" s="31">
        <v>1</v>
      </c>
      <c r="E169" s="31">
        <v>1</v>
      </c>
      <c r="F169" s="31">
        <v>1</v>
      </c>
      <c r="G169" s="31"/>
      <c r="H169" s="6">
        <v>435</v>
      </c>
      <c r="I169" s="202"/>
      <c r="J169" s="29"/>
      <c r="K169" s="98"/>
      <c r="L169" s="39"/>
      <c r="M169" s="142" t="s">
        <v>18</v>
      </c>
      <c r="N169" s="129">
        <v>0.15</v>
      </c>
      <c r="O169" s="178"/>
      <c r="P169" s="56"/>
      <c r="Q169" s="56"/>
      <c r="R169" s="56"/>
      <c r="S169" s="56"/>
      <c r="T169" s="56"/>
      <c r="U169" s="10">
        <f t="shared" si="49"/>
        <v>0</v>
      </c>
      <c r="V169" s="159">
        <f t="shared" si="50"/>
        <v>0</v>
      </c>
      <c r="W169" s="121">
        <f t="shared" si="51"/>
        <v>0</v>
      </c>
      <c r="X169" s="158">
        <f t="shared" si="52"/>
        <v>900</v>
      </c>
      <c r="Y169" s="166"/>
      <c r="AX169" s="193"/>
    </row>
    <row r="170" spans="2:50" s="21" customFormat="1" ht="74.25" customHeight="1">
      <c r="B170" s="223" t="s">
        <v>460</v>
      </c>
      <c r="C170" s="31">
        <v>1</v>
      </c>
      <c r="D170" s="31">
        <v>1</v>
      </c>
      <c r="E170" s="31">
        <v>1</v>
      </c>
      <c r="F170" s="31">
        <v>1</v>
      </c>
      <c r="G170" s="31"/>
      <c r="H170" s="6">
        <v>435</v>
      </c>
      <c r="I170" s="202"/>
      <c r="J170" s="29"/>
      <c r="K170" s="98"/>
      <c r="L170" s="39"/>
      <c r="M170" s="142" t="s">
        <v>18</v>
      </c>
      <c r="N170" s="129">
        <v>0.15</v>
      </c>
      <c r="O170" s="178"/>
      <c r="P170" s="56"/>
      <c r="Q170" s="56"/>
      <c r="R170" s="56"/>
      <c r="S170" s="56"/>
      <c r="T170" s="56"/>
      <c r="U170" s="10">
        <f t="shared" si="49"/>
        <v>0</v>
      </c>
      <c r="V170" s="159">
        <f t="shared" si="50"/>
        <v>0</v>
      </c>
      <c r="W170" s="121">
        <f t="shared" si="51"/>
        <v>0</v>
      </c>
      <c r="X170" s="158">
        <f t="shared" si="52"/>
        <v>900</v>
      </c>
      <c r="Y170" s="166"/>
      <c r="AX170" s="193"/>
    </row>
    <row r="171" spans="2:50" s="21" customFormat="1" ht="74.25" customHeight="1">
      <c r="B171" s="223" t="s">
        <v>461</v>
      </c>
      <c r="C171" s="31">
        <v>1</v>
      </c>
      <c r="D171" s="31">
        <v>1</v>
      </c>
      <c r="E171" s="31">
        <v>1</v>
      </c>
      <c r="F171" s="31">
        <v>1</v>
      </c>
      <c r="G171" s="31"/>
      <c r="H171" s="6">
        <v>435</v>
      </c>
      <c r="I171" s="202"/>
      <c r="J171" s="29"/>
      <c r="K171" s="98"/>
      <c r="L171" s="39"/>
      <c r="M171" s="142" t="s">
        <v>18</v>
      </c>
      <c r="N171" s="129">
        <v>0.15</v>
      </c>
      <c r="O171" s="178"/>
      <c r="P171" s="56"/>
      <c r="Q171" s="56"/>
      <c r="R171" s="56"/>
      <c r="S171" s="56"/>
      <c r="T171" s="56"/>
      <c r="U171" s="10">
        <f t="shared" si="49"/>
        <v>0</v>
      </c>
      <c r="V171" s="159">
        <f t="shared" si="50"/>
        <v>0</v>
      </c>
      <c r="W171" s="121">
        <f t="shared" si="51"/>
        <v>0</v>
      </c>
      <c r="X171" s="158">
        <f t="shared" si="52"/>
        <v>900</v>
      </c>
      <c r="Y171" s="166"/>
      <c r="AX171" s="193"/>
    </row>
    <row r="172" spans="2:50" s="21" customFormat="1" ht="74.25" customHeight="1">
      <c r="B172" s="223" t="s">
        <v>462</v>
      </c>
      <c r="C172" s="31">
        <v>1</v>
      </c>
      <c r="D172" s="31">
        <v>1</v>
      </c>
      <c r="E172" s="31">
        <v>1</v>
      </c>
      <c r="F172" s="31">
        <v>1</v>
      </c>
      <c r="G172" s="31"/>
      <c r="H172" s="6">
        <v>435</v>
      </c>
      <c r="I172" s="202"/>
      <c r="J172" s="29"/>
      <c r="K172" s="98"/>
      <c r="L172" s="39"/>
      <c r="M172" s="142" t="s">
        <v>18</v>
      </c>
      <c r="N172" s="129">
        <v>0.15</v>
      </c>
      <c r="O172" s="178"/>
      <c r="P172" s="56"/>
      <c r="Q172" s="56"/>
      <c r="R172" s="56"/>
      <c r="S172" s="56"/>
      <c r="T172" s="56"/>
      <c r="U172" s="10">
        <f t="shared" si="49"/>
        <v>0</v>
      </c>
      <c r="V172" s="159">
        <f t="shared" si="50"/>
        <v>0</v>
      </c>
      <c r="W172" s="121">
        <f t="shared" si="51"/>
        <v>0</v>
      </c>
      <c r="X172" s="158">
        <f t="shared" si="52"/>
        <v>900</v>
      </c>
      <c r="Y172" s="166"/>
      <c r="AX172" s="193"/>
    </row>
    <row r="173" spans="2:50" s="21" customFormat="1" ht="74.25" customHeight="1">
      <c r="B173" s="223" t="s">
        <v>463</v>
      </c>
      <c r="C173" s="31">
        <v>1</v>
      </c>
      <c r="D173" s="31">
        <v>1</v>
      </c>
      <c r="E173" s="31">
        <v>1</v>
      </c>
      <c r="F173" s="31">
        <v>1</v>
      </c>
      <c r="G173" s="31"/>
      <c r="H173" s="6">
        <v>435</v>
      </c>
      <c r="I173" s="202"/>
      <c r="J173" s="29"/>
      <c r="K173" s="98"/>
      <c r="L173" s="39"/>
      <c r="M173" s="142" t="s">
        <v>18</v>
      </c>
      <c r="N173" s="129">
        <v>0.15</v>
      </c>
      <c r="O173" s="178"/>
      <c r="P173" s="56"/>
      <c r="Q173" s="56"/>
      <c r="R173" s="56"/>
      <c r="S173" s="56"/>
      <c r="T173" s="56"/>
      <c r="U173" s="10">
        <f t="shared" si="49"/>
        <v>0</v>
      </c>
      <c r="V173" s="159">
        <f t="shared" si="50"/>
        <v>0</v>
      </c>
      <c r="W173" s="121">
        <f t="shared" si="51"/>
        <v>0</v>
      </c>
      <c r="X173" s="158">
        <f t="shared" si="52"/>
        <v>900</v>
      </c>
      <c r="Y173" s="166"/>
      <c r="AX173" s="193"/>
    </row>
    <row r="174" spans="2:50" s="21" customFormat="1" ht="74.25" customHeight="1">
      <c r="B174" s="223" t="s">
        <v>464</v>
      </c>
      <c r="C174" s="31">
        <v>1</v>
      </c>
      <c r="D174" s="31">
        <v>1</v>
      </c>
      <c r="E174" s="31">
        <v>1</v>
      </c>
      <c r="F174" s="31">
        <v>1</v>
      </c>
      <c r="G174" s="31"/>
      <c r="H174" s="6">
        <v>435</v>
      </c>
      <c r="I174" s="202"/>
      <c r="J174" s="29"/>
      <c r="K174" s="98"/>
      <c r="L174" s="39"/>
      <c r="M174" s="142" t="s">
        <v>18</v>
      </c>
      <c r="N174" s="129">
        <v>0.15</v>
      </c>
      <c r="O174" s="178"/>
      <c r="P174" s="56"/>
      <c r="Q174" s="56"/>
      <c r="R174" s="56"/>
      <c r="S174" s="56"/>
      <c r="T174" s="56"/>
      <c r="U174" s="10">
        <f t="shared" si="49"/>
        <v>0</v>
      </c>
      <c r="V174" s="159">
        <f t="shared" si="50"/>
        <v>0</v>
      </c>
      <c r="W174" s="121">
        <f t="shared" si="51"/>
        <v>0</v>
      </c>
      <c r="X174" s="158">
        <f t="shared" si="52"/>
        <v>900</v>
      </c>
      <c r="Y174" s="166"/>
      <c r="AX174" s="193"/>
    </row>
    <row r="175" spans="2:50" s="21" customFormat="1" ht="74.25" customHeight="1">
      <c r="B175" s="223" t="s">
        <v>465</v>
      </c>
      <c r="C175" s="31">
        <v>1</v>
      </c>
      <c r="D175" s="31">
        <v>1</v>
      </c>
      <c r="E175" s="31">
        <v>1</v>
      </c>
      <c r="F175" s="31">
        <v>1</v>
      </c>
      <c r="G175" s="31"/>
      <c r="H175" s="6">
        <v>435</v>
      </c>
      <c r="I175" s="202"/>
      <c r="J175" s="29"/>
      <c r="K175" s="98"/>
      <c r="L175" s="39"/>
      <c r="M175" s="142" t="s">
        <v>18</v>
      </c>
      <c r="N175" s="129">
        <v>0.15</v>
      </c>
      <c r="O175" s="178"/>
      <c r="P175" s="56"/>
      <c r="Q175" s="56"/>
      <c r="R175" s="56"/>
      <c r="S175" s="56"/>
      <c r="T175" s="56"/>
      <c r="U175" s="10">
        <f t="shared" si="49"/>
        <v>0</v>
      </c>
      <c r="V175" s="159">
        <f t="shared" si="50"/>
        <v>0</v>
      </c>
      <c r="W175" s="121">
        <f t="shared" si="51"/>
        <v>0</v>
      </c>
      <c r="X175" s="158">
        <f t="shared" si="52"/>
        <v>900</v>
      </c>
      <c r="Y175" s="166"/>
      <c r="AX175" s="193"/>
    </row>
    <row r="176" spans="2:50" s="21" customFormat="1" ht="74.25" customHeight="1">
      <c r="B176" s="223" t="s">
        <v>466</v>
      </c>
      <c r="C176" s="31">
        <v>1</v>
      </c>
      <c r="D176" s="31">
        <v>1</v>
      </c>
      <c r="E176" s="31">
        <v>1</v>
      </c>
      <c r="F176" s="31">
        <v>1</v>
      </c>
      <c r="G176" s="31"/>
      <c r="H176" s="6">
        <v>435</v>
      </c>
      <c r="I176" s="202"/>
      <c r="J176" s="29"/>
      <c r="K176" s="98"/>
      <c r="L176" s="39"/>
      <c r="M176" s="142" t="s">
        <v>18</v>
      </c>
      <c r="N176" s="129">
        <v>0.15</v>
      </c>
      <c r="O176" s="178"/>
      <c r="P176" s="56"/>
      <c r="Q176" s="56"/>
      <c r="R176" s="56"/>
      <c r="S176" s="56"/>
      <c r="T176" s="56"/>
      <c r="U176" s="10">
        <f t="shared" si="49"/>
        <v>0</v>
      </c>
      <c r="V176" s="159">
        <f t="shared" si="50"/>
        <v>0</v>
      </c>
      <c r="W176" s="121">
        <f t="shared" si="51"/>
        <v>0</v>
      </c>
      <c r="X176" s="158">
        <f t="shared" si="52"/>
        <v>900</v>
      </c>
      <c r="Y176" s="166"/>
      <c r="AX176" s="193"/>
    </row>
    <row r="177" spans="2:50" s="21" customFormat="1" ht="74.25" customHeight="1">
      <c r="B177" s="223" t="s">
        <v>467</v>
      </c>
      <c r="C177" s="31">
        <v>1</v>
      </c>
      <c r="D177" s="31">
        <v>1</v>
      </c>
      <c r="E177" s="31">
        <v>1</v>
      </c>
      <c r="F177" s="31">
        <v>1</v>
      </c>
      <c r="G177" s="31"/>
      <c r="H177" s="6">
        <v>435</v>
      </c>
      <c r="I177" s="202"/>
      <c r="J177" s="29"/>
      <c r="K177" s="98"/>
      <c r="L177" s="39"/>
      <c r="M177" s="142" t="s">
        <v>18</v>
      </c>
      <c r="N177" s="129">
        <v>0.15</v>
      </c>
      <c r="O177" s="178"/>
      <c r="P177" s="56"/>
      <c r="Q177" s="56"/>
      <c r="R177" s="56"/>
      <c r="S177" s="56"/>
      <c r="T177" s="56"/>
      <c r="U177" s="10">
        <f t="shared" si="49"/>
        <v>0</v>
      </c>
      <c r="V177" s="159">
        <f t="shared" si="50"/>
        <v>0</v>
      </c>
      <c r="W177" s="121">
        <f t="shared" si="51"/>
        <v>0</v>
      </c>
      <c r="X177" s="158">
        <f t="shared" si="52"/>
        <v>900</v>
      </c>
      <c r="Y177" s="166"/>
      <c r="AX177" s="193"/>
    </row>
    <row r="178" spans="2:50" s="21" customFormat="1" ht="74.25" customHeight="1">
      <c r="B178" s="223" t="s">
        <v>468</v>
      </c>
      <c r="C178" s="31">
        <v>1</v>
      </c>
      <c r="D178" s="31">
        <v>1</v>
      </c>
      <c r="E178" s="31">
        <v>1</v>
      </c>
      <c r="F178" s="31">
        <v>1</v>
      </c>
      <c r="G178" s="31"/>
      <c r="H178" s="6">
        <v>435</v>
      </c>
      <c r="I178" s="202"/>
      <c r="J178" s="29"/>
      <c r="K178" s="98"/>
      <c r="L178" s="39"/>
      <c r="M178" s="142" t="s">
        <v>18</v>
      </c>
      <c r="N178" s="129">
        <v>0.15</v>
      </c>
      <c r="O178" s="178"/>
      <c r="P178" s="56"/>
      <c r="Q178" s="56"/>
      <c r="R178" s="56"/>
      <c r="S178" s="56"/>
      <c r="T178" s="56"/>
      <c r="U178" s="10">
        <f t="shared" si="49"/>
        <v>0</v>
      </c>
      <c r="V178" s="159">
        <f t="shared" si="50"/>
        <v>0</v>
      </c>
      <c r="W178" s="121">
        <f t="shared" si="51"/>
        <v>0</v>
      </c>
      <c r="X178" s="158">
        <f t="shared" si="52"/>
        <v>900</v>
      </c>
      <c r="Y178" s="166"/>
      <c r="AX178" s="193"/>
    </row>
    <row r="179" spans="2:50" s="21" customFormat="1" ht="74.25" customHeight="1">
      <c r="B179" s="223" t="s">
        <v>469</v>
      </c>
      <c r="C179" s="31">
        <v>1</v>
      </c>
      <c r="D179" s="31">
        <v>1</v>
      </c>
      <c r="E179" s="31">
        <v>1</v>
      </c>
      <c r="F179" s="31">
        <v>1</v>
      </c>
      <c r="G179" s="31"/>
      <c r="H179" s="6">
        <v>435</v>
      </c>
      <c r="I179" s="202"/>
      <c r="J179" s="29"/>
      <c r="K179" s="98"/>
      <c r="L179" s="39"/>
      <c r="M179" s="142" t="s">
        <v>18</v>
      </c>
      <c r="N179" s="129">
        <v>0.15</v>
      </c>
      <c r="O179" s="178"/>
      <c r="P179" s="56"/>
      <c r="Q179" s="56"/>
      <c r="R179" s="56"/>
      <c r="S179" s="56"/>
      <c r="T179" s="56"/>
      <c r="U179" s="10">
        <f t="shared" si="49"/>
        <v>0</v>
      </c>
      <c r="V179" s="159">
        <f t="shared" si="50"/>
        <v>0</v>
      </c>
      <c r="W179" s="121">
        <f t="shared" si="51"/>
        <v>0</v>
      </c>
      <c r="X179" s="158">
        <f t="shared" si="52"/>
        <v>900</v>
      </c>
      <c r="Y179" s="166"/>
      <c r="AX179" s="193"/>
    </row>
    <row r="180" spans="2:50" s="21" customFormat="1" ht="74.25" customHeight="1">
      <c r="B180" s="223" t="s">
        <v>470</v>
      </c>
      <c r="C180" s="31">
        <v>1</v>
      </c>
      <c r="D180" s="31">
        <v>1</v>
      </c>
      <c r="E180" s="31">
        <v>1</v>
      </c>
      <c r="F180" s="31">
        <v>1</v>
      </c>
      <c r="G180" s="31"/>
      <c r="H180" s="6">
        <v>435</v>
      </c>
      <c r="I180" s="202"/>
      <c r="J180" s="29"/>
      <c r="K180" s="98"/>
      <c r="L180" s="39"/>
      <c r="M180" s="142" t="s">
        <v>18</v>
      </c>
      <c r="N180" s="129">
        <v>0.15</v>
      </c>
      <c r="O180" s="178"/>
      <c r="P180" s="56"/>
      <c r="Q180" s="56"/>
      <c r="R180" s="56"/>
      <c r="S180" s="56"/>
      <c r="T180" s="56"/>
      <c r="U180" s="10">
        <f t="shared" si="49"/>
        <v>0</v>
      </c>
      <c r="V180" s="159">
        <f t="shared" si="50"/>
        <v>0</v>
      </c>
      <c r="W180" s="121">
        <f t="shared" si="51"/>
        <v>0</v>
      </c>
      <c r="X180" s="158">
        <f t="shared" si="52"/>
        <v>900</v>
      </c>
      <c r="Y180" s="166"/>
      <c r="AX180" s="193"/>
    </row>
    <row r="181" spans="2:50" s="21" customFormat="1" ht="74.25" customHeight="1">
      <c r="B181" s="223" t="s">
        <v>471</v>
      </c>
      <c r="C181" s="31">
        <v>1</v>
      </c>
      <c r="D181" s="31">
        <v>1</v>
      </c>
      <c r="E181" s="31">
        <v>1</v>
      </c>
      <c r="F181" s="31">
        <v>1</v>
      </c>
      <c r="G181" s="31"/>
      <c r="H181" s="6">
        <v>435</v>
      </c>
      <c r="I181" s="202"/>
      <c r="J181" s="29"/>
      <c r="K181" s="98"/>
      <c r="L181" s="39"/>
      <c r="M181" s="142" t="s">
        <v>18</v>
      </c>
      <c r="N181" s="129">
        <v>0.15</v>
      </c>
      <c r="O181" s="178"/>
      <c r="P181" s="56"/>
      <c r="Q181" s="56"/>
      <c r="R181" s="56"/>
      <c r="S181" s="56"/>
      <c r="T181" s="56"/>
      <c r="U181" s="10">
        <f t="shared" si="49"/>
        <v>0</v>
      </c>
      <c r="V181" s="159">
        <f t="shared" si="50"/>
        <v>0</v>
      </c>
      <c r="W181" s="121">
        <f t="shared" si="51"/>
        <v>0</v>
      </c>
      <c r="X181" s="158">
        <f t="shared" si="52"/>
        <v>900</v>
      </c>
      <c r="Y181" s="166"/>
      <c r="AX181" s="193"/>
    </row>
    <row r="182" spans="2:50" s="21" customFormat="1" ht="74.25" customHeight="1">
      <c r="B182" s="223" t="s">
        <v>472</v>
      </c>
      <c r="C182" s="31">
        <v>1</v>
      </c>
      <c r="D182" s="31">
        <v>1</v>
      </c>
      <c r="E182" s="31">
        <v>1</v>
      </c>
      <c r="F182" s="31">
        <v>1</v>
      </c>
      <c r="G182" s="31"/>
      <c r="H182" s="6">
        <v>435</v>
      </c>
      <c r="I182" s="202"/>
      <c r="J182" s="29"/>
      <c r="K182" s="98"/>
      <c r="L182" s="39"/>
      <c r="M182" s="142" t="s">
        <v>18</v>
      </c>
      <c r="N182" s="129">
        <v>0.15</v>
      </c>
      <c r="O182" s="178"/>
      <c r="P182" s="56"/>
      <c r="Q182" s="56"/>
      <c r="R182" s="56"/>
      <c r="S182" s="56"/>
      <c r="T182" s="56"/>
      <c r="U182" s="10">
        <f t="shared" si="49"/>
        <v>0</v>
      </c>
      <c r="V182" s="159">
        <f t="shared" si="50"/>
        <v>0</v>
      </c>
      <c r="W182" s="121">
        <f t="shared" si="51"/>
        <v>0</v>
      </c>
      <c r="X182" s="158">
        <f t="shared" si="52"/>
        <v>900</v>
      </c>
      <c r="Y182" s="166"/>
      <c r="AX182" s="193"/>
    </row>
    <row r="183" spans="2:50" s="21" customFormat="1" ht="74.25" customHeight="1">
      <c r="B183" s="223" t="s">
        <v>473</v>
      </c>
      <c r="C183" s="31">
        <v>1</v>
      </c>
      <c r="D183" s="31">
        <v>1</v>
      </c>
      <c r="E183" s="31">
        <v>1</v>
      </c>
      <c r="F183" s="31">
        <v>1</v>
      </c>
      <c r="G183" s="31"/>
      <c r="H183" s="6">
        <v>435</v>
      </c>
      <c r="I183" s="202"/>
      <c r="J183" s="29"/>
      <c r="K183" s="98"/>
      <c r="L183" s="39"/>
      <c r="M183" s="142" t="s">
        <v>18</v>
      </c>
      <c r="N183" s="129">
        <v>0.15</v>
      </c>
      <c r="O183" s="178"/>
      <c r="P183" s="56"/>
      <c r="Q183" s="56"/>
      <c r="R183" s="56"/>
      <c r="S183" s="56"/>
      <c r="T183" s="56"/>
      <c r="U183" s="10">
        <f t="shared" si="49"/>
        <v>0</v>
      </c>
      <c r="V183" s="159">
        <f t="shared" si="50"/>
        <v>0</v>
      </c>
      <c r="W183" s="121">
        <f t="shared" si="51"/>
        <v>0</v>
      </c>
      <c r="X183" s="158">
        <f t="shared" si="52"/>
        <v>900</v>
      </c>
      <c r="Y183" s="166"/>
      <c r="AX183" s="193"/>
    </row>
    <row r="184" spans="2:50" s="21" customFormat="1" ht="74.25" customHeight="1">
      <c r="B184" s="223" t="s">
        <v>474</v>
      </c>
      <c r="C184" s="31">
        <v>1</v>
      </c>
      <c r="D184" s="31">
        <v>1</v>
      </c>
      <c r="E184" s="31">
        <v>1</v>
      </c>
      <c r="F184" s="31">
        <v>1</v>
      </c>
      <c r="G184" s="31"/>
      <c r="H184" s="6">
        <v>435</v>
      </c>
      <c r="I184" s="202"/>
      <c r="J184" s="29"/>
      <c r="K184" s="98"/>
      <c r="L184" s="39"/>
      <c r="M184" s="142" t="s">
        <v>18</v>
      </c>
      <c r="N184" s="129">
        <v>0.15</v>
      </c>
      <c r="O184" s="178"/>
      <c r="P184" s="56"/>
      <c r="Q184" s="56"/>
      <c r="R184" s="56"/>
      <c r="S184" s="56"/>
      <c r="T184" s="56"/>
      <c r="U184" s="10">
        <f t="shared" si="49"/>
        <v>0</v>
      </c>
      <c r="V184" s="159">
        <f t="shared" si="50"/>
        <v>0</v>
      </c>
      <c r="W184" s="121">
        <f t="shared" si="51"/>
        <v>0</v>
      </c>
      <c r="X184" s="158">
        <f t="shared" si="52"/>
        <v>900</v>
      </c>
      <c r="Y184" s="166"/>
      <c r="AX184" s="193"/>
    </row>
    <row r="185" spans="2:50" s="21" customFormat="1" ht="74.25" customHeight="1">
      <c r="B185" s="223" t="s">
        <v>475</v>
      </c>
      <c r="C185" s="31">
        <v>1</v>
      </c>
      <c r="D185" s="31">
        <v>1</v>
      </c>
      <c r="E185" s="31">
        <v>1</v>
      </c>
      <c r="F185" s="31">
        <v>1</v>
      </c>
      <c r="G185" s="31"/>
      <c r="H185" s="6">
        <v>435</v>
      </c>
      <c r="I185" s="202"/>
      <c r="J185" s="29"/>
      <c r="K185" s="98"/>
      <c r="L185" s="39"/>
      <c r="M185" s="142" t="s">
        <v>18</v>
      </c>
      <c r="N185" s="129">
        <v>0.15</v>
      </c>
      <c r="O185" s="178"/>
      <c r="P185" s="56"/>
      <c r="Q185" s="56"/>
      <c r="R185" s="56"/>
      <c r="S185" s="56"/>
      <c r="T185" s="56"/>
      <c r="U185" s="10">
        <f t="shared" si="49"/>
        <v>0</v>
      </c>
      <c r="V185" s="159">
        <f t="shared" si="50"/>
        <v>0</v>
      </c>
      <c r="W185" s="121">
        <f t="shared" si="51"/>
        <v>0</v>
      </c>
      <c r="X185" s="158">
        <f t="shared" si="52"/>
        <v>900</v>
      </c>
      <c r="Y185" s="166"/>
      <c r="AX185" s="193"/>
    </row>
    <row r="186" spans="2:50" s="21" customFormat="1" ht="74.25" customHeight="1">
      <c r="B186" s="223" t="s">
        <v>476</v>
      </c>
      <c r="C186" s="31">
        <v>1</v>
      </c>
      <c r="D186" s="31">
        <v>1</v>
      </c>
      <c r="E186" s="31">
        <v>1</v>
      </c>
      <c r="F186" s="31">
        <v>1</v>
      </c>
      <c r="G186" s="31"/>
      <c r="H186" s="6">
        <v>435</v>
      </c>
      <c r="I186" s="202"/>
      <c r="J186" s="29"/>
      <c r="K186" s="98"/>
      <c r="L186" s="39"/>
      <c r="M186" s="142" t="s">
        <v>18</v>
      </c>
      <c r="N186" s="129">
        <v>0.15</v>
      </c>
      <c r="O186" s="178"/>
      <c r="P186" s="56"/>
      <c r="Q186" s="56"/>
      <c r="R186" s="56"/>
      <c r="S186" s="56"/>
      <c r="T186" s="56"/>
      <c r="U186" s="10">
        <f t="shared" si="49"/>
        <v>0</v>
      </c>
      <c r="V186" s="159">
        <f t="shared" si="50"/>
        <v>0</v>
      </c>
      <c r="W186" s="121">
        <f t="shared" si="51"/>
        <v>0</v>
      </c>
      <c r="X186" s="158">
        <f t="shared" si="52"/>
        <v>900</v>
      </c>
      <c r="Y186" s="166"/>
      <c r="AX186" s="193"/>
    </row>
    <row r="187" spans="2:50" s="21" customFormat="1" ht="74.25" customHeight="1">
      <c r="B187" s="223" t="s">
        <v>477</v>
      </c>
      <c r="C187" s="31">
        <v>1</v>
      </c>
      <c r="D187" s="31">
        <v>1</v>
      </c>
      <c r="E187" s="31">
        <v>1</v>
      </c>
      <c r="F187" s="31">
        <v>1</v>
      </c>
      <c r="G187" s="31"/>
      <c r="H187" s="6">
        <v>435</v>
      </c>
      <c r="I187" s="202"/>
      <c r="J187" s="29"/>
      <c r="K187" s="98"/>
      <c r="L187" s="39"/>
      <c r="M187" s="142" t="s">
        <v>18</v>
      </c>
      <c r="N187" s="129">
        <v>0.15</v>
      </c>
      <c r="O187" s="178"/>
      <c r="P187" s="56"/>
      <c r="Q187" s="56"/>
      <c r="R187" s="56"/>
      <c r="S187" s="56"/>
      <c r="T187" s="56"/>
      <c r="U187" s="10">
        <f t="shared" si="49"/>
        <v>0</v>
      </c>
      <c r="V187" s="159">
        <f t="shared" si="50"/>
        <v>0</v>
      </c>
      <c r="W187" s="121">
        <f t="shared" si="51"/>
        <v>0</v>
      </c>
      <c r="X187" s="158">
        <f t="shared" si="52"/>
        <v>900</v>
      </c>
      <c r="Y187" s="166"/>
      <c r="AX187" s="193"/>
    </row>
    <row r="188" spans="2:50" s="21" customFormat="1" ht="74.25" customHeight="1">
      <c r="B188" s="223" t="s">
        <v>478</v>
      </c>
      <c r="C188" s="31">
        <v>1</v>
      </c>
      <c r="D188" s="31">
        <v>1</v>
      </c>
      <c r="E188" s="31">
        <v>1</v>
      </c>
      <c r="F188" s="31">
        <v>1</v>
      </c>
      <c r="G188" s="31"/>
      <c r="H188" s="6">
        <v>435</v>
      </c>
      <c r="I188" s="202"/>
      <c r="J188" s="29"/>
      <c r="K188" s="98"/>
      <c r="L188" s="39"/>
      <c r="M188" s="142" t="s">
        <v>18</v>
      </c>
      <c r="N188" s="129">
        <v>0.15</v>
      </c>
      <c r="O188" s="178"/>
      <c r="P188" s="56"/>
      <c r="Q188" s="56"/>
      <c r="R188" s="56"/>
      <c r="S188" s="56"/>
      <c r="T188" s="56"/>
      <c r="U188" s="10">
        <f t="shared" si="49"/>
        <v>0</v>
      </c>
      <c r="V188" s="159">
        <f t="shared" si="50"/>
        <v>0</v>
      </c>
      <c r="W188" s="121">
        <f t="shared" si="51"/>
        <v>0</v>
      </c>
      <c r="X188" s="158">
        <f t="shared" si="52"/>
        <v>900</v>
      </c>
      <c r="Y188" s="166"/>
      <c r="AX188" s="193"/>
    </row>
    <row r="189" spans="2:50" s="21" customFormat="1" ht="74.25" customHeight="1">
      <c r="B189" s="223" t="s">
        <v>479</v>
      </c>
      <c r="C189" s="31">
        <v>1</v>
      </c>
      <c r="D189" s="31">
        <v>1</v>
      </c>
      <c r="E189" s="31">
        <v>1</v>
      </c>
      <c r="F189" s="31">
        <v>1</v>
      </c>
      <c r="G189" s="31"/>
      <c r="H189" s="6">
        <v>435</v>
      </c>
      <c r="I189" s="202"/>
      <c r="J189" s="29"/>
      <c r="K189" s="98"/>
      <c r="L189" s="39"/>
      <c r="M189" s="142" t="s">
        <v>18</v>
      </c>
      <c r="N189" s="129">
        <v>0.15</v>
      </c>
      <c r="O189" s="178"/>
      <c r="P189" s="56"/>
      <c r="Q189" s="56"/>
      <c r="R189" s="56"/>
      <c r="S189" s="56"/>
      <c r="T189" s="56"/>
      <c r="U189" s="10">
        <f t="shared" si="49"/>
        <v>0</v>
      </c>
      <c r="V189" s="159">
        <f t="shared" si="50"/>
        <v>0</v>
      </c>
      <c r="W189" s="121">
        <f t="shared" si="51"/>
        <v>0</v>
      </c>
      <c r="X189" s="158">
        <f t="shared" si="52"/>
        <v>900</v>
      </c>
      <c r="Y189" s="166"/>
      <c r="AX189" s="193"/>
    </row>
    <row r="190" spans="2:50" s="21" customFormat="1" ht="74.25" customHeight="1">
      <c r="B190" s="223" t="s">
        <v>480</v>
      </c>
      <c r="C190" s="31">
        <v>1</v>
      </c>
      <c r="D190" s="31">
        <v>1</v>
      </c>
      <c r="E190" s="31">
        <v>1</v>
      </c>
      <c r="F190" s="31">
        <v>1</v>
      </c>
      <c r="G190" s="31"/>
      <c r="H190" s="6">
        <v>435</v>
      </c>
      <c r="I190" s="202"/>
      <c r="J190" s="29"/>
      <c r="K190" s="98"/>
      <c r="L190" s="39"/>
      <c r="M190" s="142" t="s">
        <v>18</v>
      </c>
      <c r="N190" s="129">
        <v>0.15</v>
      </c>
      <c r="O190" s="178"/>
      <c r="P190" s="56"/>
      <c r="Q190" s="56"/>
      <c r="R190" s="56"/>
      <c r="S190" s="56"/>
      <c r="T190" s="56"/>
      <c r="U190" s="10">
        <f t="shared" si="49"/>
        <v>0</v>
      </c>
      <c r="V190" s="159">
        <f t="shared" si="50"/>
        <v>0</v>
      </c>
      <c r="W190" s="121">
        <f t="shared" si="51"/>
        <v>0</v>
      </c>
      <c r="X190" s="158">
        <f t="shared" si="52"/>
        <v>900</v>
      </c>
      <c r="Y190" s="166"/>
      <c r="AX190" s="193"/>
    </row>
    <row r="191" spans="2:50" s="21" customFormat="1" ht="74.25" customHeight="1">
      <c r="B191" s="223" t="s">
        <v>481</v>
      </c>
      <c r="C191" s="31">
        <v>1</v>
      </c>
      <c r="D191" s="31">
        <v>1</v>
      </c>
      <c r="E191" s="31">
        <v>1</v>
      </c>
      <c r="F191" s="31">
        <v>1</v>
      </c>
      <c r="G191" s="31"/>
      <c r="H191" s="6">
        <v>435</v>
      </c>
      <c r="I191" s="202"/>
      <c r="J191" s="29"/>
      <c r="K191" s="98"/>
      <c r="L191" s="39"/>
      <c r="M191" s="142" t="s">
        <v>18</v>
      </c>
      <c r="N191" s="129">
        <v>0.15</v>
      </c>
      <c r="O191" s="178"/>
      <c r="P191" s="56"/>
      <c r="Q191" s="56"/>
      <c r="R191" s="56"/>
      <c r="S191" s="56"/>
      <c r="T191" s="56"/>
      <c r="U191" s="10">
        <f t="shared" si="49"/>
        <v>0</v>
      </c>
      <c r="V191" s="159">
        <f t="shared" si="50"/>
        <v>0</v>
      </c>
      <c r="W191" s="121">
        <f t="shared" si="51"/>
        <v>0</v>
      </c>
      <c r="X191" s="158">
        <f t="shared" si="52"/>
        <v>900</v>
      </c>
      <c r="Y191" s="166"/>
      <c r="AX191" s="193"/>
    </row>
    <row r="192" spans="2:50" s="21" customFormat="1" ht="74.25" customHeight="1">
      <c r="B192" s="223" t="s">
        <v>482</v>
      </c>
      <c r="C192" s="31">
        <v>1</v>
      </c>
      <c r="D192" s="31">
        <v>1</v>
      </c>
      <c r="E192" s="31">
        <v>1</v>
      </c>
      <c r="F192" s="31">
        <v>1</v>
      </c>
      <c r="G192" s="31"/>
      <c r="H192" s="6">
        <v>435</v>
      </c>
      <c r="I192" s="202"/>
      <c r="J192" s="29"/>
      <c r="K192" s="98"/>
      <c r="L192" s="39"/>
      <c r="M192" s="142" t="s">
        <v>18</v>
      </c>
      <c r="N192" s="129">
        <v>0.15</v>
      </c>
      <c r="O192" s="178"/>
      <c r="P192" s="56"/>
      <c r="Q192" s="56"/>
      <c r="R192" s="56"/>
      <c r="S192" s="56"/>
      <c r="T192" s="56"/>
      <c r="U192" s="10">
        <f t="shared" si="49"/>
        <v>0</v>
      </c>
      <c r="V192" s="159">
        <f t="shared" si="50"/>
        <v>0</v>
      </c>
      <c r="W192" s="121">
        <f t="shared" si="51"/>
        <v>0</v>
      </c>
      <c r="X192" s="158">
        <f t="shared" si="52"/>
        <v>900</v>
      </c>
      <c r="Y192" s="166"/>
      <c r="AX192" s="193"/>
    </row>
    <row r="193" spans="2:50" s="21" customFormat="1" ht="74.25" customHeight="1">
      <c r="B193" s="223" t="s">
        <v>483</v>
      </c>
      <c r="C193" s="31">
        <v>1</v>
      </c>
      <c r="D193" s="31">
        <v>1</v>
      </c>
      <c r="E193" s="31">
        <v>1</v>
      </c>
      <c r="F193" s="31">
        <v>1</v>
      </c>
      <c r="G193" s="31"/>
      <c r="H193" s="6">
        <v>435</v>
      </c>
      <c r="I193" s="202"/>
      <c r="J193" s="29"/>
      <c r="K193" s="98"/>
      <c r="L193" s="39"/>
      <c r="M193" s="142" t="s">
        <v>18</v>
      </c>
      <c r="N193" s="129">
        <v>0.15</v>
      </c>
      <c r="O193" s="178"/>
      <c r="P193" s="56"/>
      <c r="Q193" s="56"/>
      <c r="R193" s="56"/>
      <c r="S193" s="56"/>
      <c r="T193" s="56"/>
      <c r="U193" s="10">
        <f t="shared" si="49"/>
        <v>0</v>
      </c>
      <c r="V193" s="159">
        <f t="shared" si="50"/>
        <v>0</v>
      </c>
      <c r="W193" s="121">
        <f t="shared" si="51"/>
        <v>0</v>
      </c>
      <c r="X193" s="158">
        <f t="shared" si="52"/>
        <v>900</v>
      </c>
      <c r="Y193" s="166"/>
      <c r="AX193" s="193"/>
    </row>
    <row r="194" spans="2:50" s="21" customFormat="1" ht="74.25" customHeight="1">
      <c r="B194" s="223" t="s">
        <v>484</v>
      </c>
      <c r="C194" s="31">
        <v>1</v>
      </c>
      <c r="D194" s="31">
        <v>1</v>
      </c>
      <c r="E194" s="31">
        <v>1</v>
      </c>
      <c r="F194" s="31">
        <v>1</v>
      </c>
      <c r="G194" s="31"/>
      <c r="H194" s="6">
        <v>435</v>
      </c>
      <c r="I194" s="202"/>
      <c r="J194" s="29"/>
      <c r="K194" s="98"/>
      <c r="L194" s="39"/>
      <c r="M194" s="142" t="s">
        <v>18</v>
      </c>
      <c r="N194" s="129">
        <v>0.15</v>
      </c>
      <c r="O194" s="178"/>
      <c r="P194" s="56"/>
      <c r="Q194" s="56"/>
      <c r="R194" s="56"/>
      <c r="S194" s="56"/>
      <c r="T194" s="56"/>
      <c r="U194" s="10">
        <f t="shared" si="49"/>
        <v>0</v>
      </c>
      <c r="V194" s="159">
        <f t="shared" si="50"/>
        <v>0</v>
      </c>
      <c r="W194" s="121">
        <f t="shared" si="51"/>
        <v>0</v>
      </c>
      <c r="X194" s="158">
        <f t="shared" si="52"/>
        <v>900</v>
      </c>
      <c r="Y194" s="166"/>
      <c r="AX194" s="193"/>
    </row>
    <row r="195" spans="2:50" s="21" customFormat="1" ht="74.25" customHeight="1">
      <c r="B195" s="223" t="s">
        <v>485</v>
      </c>
      <c r="C195" s="31">
        <v>1</v>
      </c>
      <c r="D195" s="31">
        <v>1</v>
      </c>
      <c r="E195" s="31">
        <v>1</v>
      </c>
      <c r="F195" s="31">
        <v>1</v>
      </c>
      <c r="G195" s="31"/>
      <c r="H195" s="6">
        <v>435</v>
      </c>
      <c r="I195" s="202"/>
      <c r="J195" s="29"/>
      <c r="K195" s="98"/>
      <c r="L195" s="39"/>
      <c r="M195" s="142" t="s">
        <v>18</v>
      </c>
      <c r="N195" s="129">
        <v>0.15</v>
      </c>
      <c r="O195" s="178"/>
      <c r="P195" s="56"/>
      <c r="Q195" s="56"/>
      <c r="R195" s="56"/>
      <c r="S195" s="56"/>
      <c r="T195" s="56"/>
      <c r="U195" s="10">
        <f t="shared" si="49"/>
        <v>0</v>
      </c>
      <c r="V195" s="159">
        <f t="shared" si="50"/>
        <v>0</v>
      </c>
      <c r="W195" s="121">
        <f t="shared" si="51"/>
        <v>0</v>
      </c>
      <c r="X195" s="158">
        <f t="shared" si="52"/>
        <v>900</v>
      </c>
      <c r="Y195" s="166"/>
      <c r="AX195" s="193"/>
    </row>
    <row r="196" spans="2:50" s="21" customFormat="1" ht="74.25" customHeight="1">
      <c r="B196" s="223" t="s">
        <v>486</v>
      </c>
      <c r="C196" s="31">
        <v>1</v>
      </c>
      <c r="D196" s="31">
        <v>1</v>
      </c>
      <c r="E196" s="31">
        <v>1</v>
      </c>
      <c r="F196" s="31">
        <v>1</v>
      </c>
      <c r="G196" s="31"/>
      <c r="H196" s="6">
        <v>435</v>
      </c>
      <c r="I196" s="202"/>
      <c r="J196" s="29"/>
      <c r="K196" s="98"/>
      <c r="L196" s="39"/>
      <c r="M196" s="142" t="s">
        <v>18</v>
      </c>
      <c r="N196" s="129">
        <v>0.15</v>
      </c>
      <c r="O196" s="178"/>
      <c r="P196" s="56"/>
      <c r="Q196" s="56"/>
      <c r="R196" s="56"/>
      <c r="S196" s="56"/>
      <c r="T196" s="56"/>
      <c r="U196" s="10">
        <f t="shared" si="49"/>
        <v>0</v>
      </c>
      <c r="V196" s="159">
        <f t="shared" si="50"/>
        <v>0</v>
      </c>
      <c r="W196" s="121">
        <f t="shared" si="51"/>
        <v>0</v>
      </c>
      <c r="X196" s="158">
        <f t="shared" si="52"/>
        <v>900</v>
      </c>
      <c r="Y196" s="166"/>
      <c r="AX196" s="193"/>
    </row>
    <row r="197" spans="2:50" s="21" customFormat="1" ht="74.25" customHeight="1">
      <c r="B197" s="223" t="s">
        <v>487</v>
      </c>
      <c r="C197" s="31">
        <v>1</v>
      </c>
      <c r="D197" s="31">
        <v>1</v>
      </c>
      <c r="E197" s="31">
        <v>1</v>
      </c>
      <c r="F197" s="31">
        <v>1</v>
      </c>
      <c r="G197" s="31"/>
      <c r="H197" s="6">
        <v>435</v>
      </c>
      <c r="I197" s="202"/>
      <c r="J197" s="29"/>
      <c r="K197" s="98"/>
      <c r="L197" s="39"/>
      <c r="M197" s="142" t="s">
        <v>18</v>
      </c>
      <c r="N197" s="129">
        <v>0.15</v>
      </c>
      <c r="O197" s="178"/>
      <c r="P197" s="56"/>
      <c r="Q197" s="56"/>
      <c r="R197" s="56"/>
      <c r="S197" s="56"/>
      <c r="T197" s="56"/>
      <c r="U197" s="10">
        <f t="shared" si="49"/>
        <v>0</v>
      </c>
      <c r="V197" s="159">
        <f t="shared" si="50"/>
        <v>0</v>
      </c>
      <c r="W197" s="121">
        <f t="shared" si="51"/>
        <v>0</v>
      </c>
      <c r="X197" s="158">
        <f t="shared" si="52"/>
        <v>900</v>
      </c>
      <c r="Y197" s="166"/>
      <c r="AX197" s="193"/>
    </row>
    <row r="198" spans="2:50" s="21" customFormat="1" ht="74.25" customHeight="1">
      <c r="B198" s="223" t="s">
        <v>488</v>
      </c>
      <c r="C198" s="31">
        <v>1</v>
      </c>
      <c r="D198" s="31">
        <v>1</v>
      </c>
      <c r="E198" s="31">
        <v>1</v>
      </c>
      <c r="F198" s="31">
        <v>1</v>
      </c>
      <c r="G198" s="31"/>
      <c r="H198" s="6">
        <v>435</v>
      </c>
      <c r="I198" s="202"/>
      <c r="J198" s="29"/>
      <c r="K198" s="98"/>
      <c r="L198" s="39"/>
      <c r="M198" s="142" t="s">
        <v>18</v>
      </c>
      <c r="N198" s="129">
        <v>0.15</v>
      </c>
      <c r="O198" s="178"/>
      <c r="P198" s="56"/>
      <c r="Q198" s="56"/>
      <c r="R198" s="56"/>
      <c r="S198" s="56"/>
      <c r="T198" s="56"/>
      <c r="U198" s="10">
        <f t="shared" si="49"/>
        <v>0</v>
      </c>
      <c r="V198" s="159">
        <f t="shared" si="50"/>
        <v>0</v>
      </c>
      <c r="W198" s="121">
        <f t="shared" si="51"/>
        <v>0</v>
      </c>
      <c r="X198" s="158">
        <f t="shared" si="52"/>
        <v>900</v>
      </c>
      <c r="Y198" s="166"/>
      <c r="AX198" s="193"/>
    </row>
    <row r="199" spans="2:50" s="21" customFormat="1" ht="74.25" customHeight="1">
      <c r="B199" s="223" t="s">
        <v>494</v>
      </c>
      <c r="C199" s="31"/>
      <c r="D199" s="31">
        <v>1</v>
      </c>
      <c r="E199" s="31"/>
      <c r="F199" s="31"/>
      <c r="G199" s="31"/>
      <c r="H199" s="5">
        <v>300</v>
      </c>
      <c r="I199" s="202"/>
      <c r="J199" s="29"/>
      <c r="K199" s="98"/>
      <c r="L199" s="39"/>
      <c r="M199" s="142" t="s">
        <v>18</v>
      </c>
      <c r="N199" s="129">
        <v>0.15</v>
      </c>
      <c r="O199" s="178"/>
      <c r="P199" s="56"/>
      <c r="Q199" s="56"/>
      <c r="R199" s="56"/>
      <c r="S199" s="56"/>
      <c r="T199" s="56"/>
      <c r="U199" s="10">
        <f t="shared" ref="U199:U209" si="53">SUM(P199:T199)</f>
        <v>0</v>
      </c>
      <c r="V199" s="159">
        <f t="shared" si="50"/>
        <v>0</v>
      </c>
      <c r="W199" s="121">
        <f t="shared" si="51"/>
        <v>0</v>
      </c>
      <c r="X199" s="158">
        <f t="shared" si="52"/>
        <v>600</v>
      </c>
      <c r="Y199" s="166"/>
      <c r="AX199" s="193">
        <f t="shared" ref="AX199:AX220" si="54">SUM(C199:G199)*H199</f>
        <v>300</v>
      </c>
    </row>
    <row r="200" spans="2:50" s="21" customFormat="1" ht="74.25" customHeight="1">
      <c r="B200" s="223" t="s">
        <v>495</v>
      </c>
      <c r="C200" s="31"/>
      <c r="D200" s="31"/>
      <c r="E200" s="31">
        <v>1</v>
      </c>
      <c r="F200" s="31"/>
      <c r="G200" s="31"/>
      <c r="H200" s="5">
        <v>300</v>
      </c>
      <c r="I200" s="202"/>
      <c r="J200" s="29"/>
      <c r="K200" s="98"/>
      <c r="L200" s="39"/>
      <c r="M200" s="142" t="s">
        <v>18</v>
      </c>
      <c r="N200" s="129">
        <v>0.15</v>
      </c>
      <c r="O200" s="178"/>
      <c r="P200" s="56"/>
      <c r="Q200" s="56"/>
      <c r="R200" s="56"/>
      <c r="S200" s="56"/>
      <c r="T200" s="56"/>
      <c r="U200" s="10">
        <f t="shared" si="53"/>
        <v>0</v>
      </c>
      <c r="V200" s="159">
        <f t="shared" si="50"/>
        <v>0</v>
      </c>
      <c r="W200" s="121">
        <f t="shared" si="51"/>
        <v>0</v>
      </c>
      <c r="X200" s="158">
        <f t="shared" si="52"/>
        <v>600</v>
      </c>
      <c r="Y200" s="166"/>
      <c r="AX200" s="193">
        <f t="shared" si="54"/>
        <v>300</v>
      </c>
    </row>
    <row r="201" spans="2:50" s="21" customFormat="1" ht="74.25" customHeight="1">
      <c r="B201" s="223" t="s">
        <v>496</v>
      </c>
      <c r="C201" s="31">
        <v>1</v>
      </c>
      <c r="D201" s="31"/>
      <c r="E201" s="31"/>
      <c r="F201" s="31"/>
      <c r="G201" s="31"/>
      <c r="H201" s="5">
        <v>300</v>
      </c>
      <c r="I201" s="202"/>
      <c r="J201" s="29"/>
      <c r="K201" s="98"/>
      <c r="L201" s="39"/>
      <c r="M201" s="142" t="s">
        <v>18</v>
      </c>
      <c r="N201" s="129">
        <v>0.15</v>
      </c>
      <c r="O201" s="178"/>
      <c r="P201" s="56"/>
      <c r="Q201" s="56"/>
      <c r="R201" s="56"/>
      <c r="S201" s="56"/>
      <c r="T201" s="56"/>
      <c r="U201" s="10">
        <f t="shared" si="53"/>
        <v>0</v>
      </c>
      <c r="V201" s="159">
        <f t="shared" si="50"/>
        <v>0</v>
      </c>
      <c r="W201" s="121">
        <f t="shared" si="51"/>
        <v>0</v>
      </c>
      <c r="X201" s="158">
        <f t="shared" si="52"/>
        <v>600</v>
      </c>
      <c r="Y201" s="166"/>
      <c r="AX201" s="193">
        <f t="shared" si="54"/>
        <v>300</v>
      </c>
    </row>
    <row r="202" spans="2:50" s="21" customFormat="1" ht="74.25" customHeight="1">
      <c r="B202" s="223" t="s">
        <v>497</v>
      </c>
      <c r="C202" s="31">
        <v>1</v>
      </c>
      <c r="D202" s="31"/>
      <c r="E202" s="31"/>
      <c r="F202" s="31"/>
      <c r="G202" s="31"/>
      <c r="H202" s="5">
        <v>300</v>
      </c>
      <c r="I202" s="202"/>
      <c r="J202" s="29"/>
      <c r="K202" s="98"/>
      <c r="L202" s="39"/>
      <c r="M202" s="142" t="s">
        <v>18</v>
      </c>
      <c r="N202" s="129">
        <v>0.15</v>
      </c>
      <c r="O202" s="178"/>
      <c r="P202" s="56"/>
      <c r="Q202" s="56"/>
      <c r="R202" s="56"/>
      <c r="S202" s="56"/>
      <c r="T202" s="56"/>
      <c r="U202" s="10">
        <f t="shared" si="53"/>
        <v>0</v>
      </c>
      <c r="V202" s="159">
        <f t="shared" si="50"/>
        <v>0</v>
      </c>
      <c r="W202" s="121">
        <f t="shared" si="51"/>
        <v>0</v>
      </c>
      <c r="X202" s="158">
        <f t="shared" si="52"/>
        <v>600</v>
      </c>
      <c r="Y202" s="166"/>
      <c r="AX202" s="193">
        <f t="shared" si="54"/>
        <v>300</v>
      </c>
    </row>
    <row r="203" spans="2:50" s="21" customFormat="1" ht="74.25" customHeight="1">
      <c r="B203" s="223" t="s">
        <v>498</v>
      </c>
      <c r="C203" s="31"/>
      <c r="D203" s="31"/>
      <c r="E203" s="31">
        <v>1</v>
      </c>
      <c r="F203" s="31"/>
      <c r="G203" s="31"/>
      <c r="H203" s="5">
        <v>300</v>
      </c>
      <c r="I203" s="202"/>
      <c r="J203" s="29"/>
      <c r="K203" s="98"/>
      <c r="L203" s="39"/>
      <c r="M203" s="142" t="s">
        <v>18</v>
      </c>
      <c r="N203" s="129">
        <v>0.15</v>
      </c>
      <c r="O203" s="178"/>
      <c r="P203" s="56"/>
      <c r="Q203" s="56"/>
      <c r="R203" s="56"/>
      <c r="S203" s="56"/>
      <c r="T203" s="56"/>
      <c r="U203" s="10">
        <f t="shared" si="53"/>
        <v>0</v>
      </c>
      <c r="V203" s="159">
        <f t="shared" ref="V203:V209" si="55">U203*H203</f>
        <v>0</v>
      </c>
      <c r="W203" s="121">
        <f t="shared" ref="W203:W209" si="56">N203*U203</f>
        <v>0</v>
      </c>
      <c r="X203" s="158">
        <f t="shared" ref="X203:X209" si="57">CEILING(IF(H203&lt;=700,H203*2,IF(H203&lt;=1600,H203*1.9,H203*1.8)),100)</f>
        <v>600</v>
      </c>
      <c r="Y203" s="166"/>
      <c r="AX203" s="193">
        <f t="shared" si="54"/>
        <v>300</v>
      </c>
    </row>
    <row r="204" spans="2:50" s="21" customFormat="1" ht="74.25" customHeight="1">
      <c r="B204" s="223" t="s">
        <v>499</v>
      </c>
      <c r="C204" s="31">
        <v>1</v>
      </c>
      <c r="D204" s="31"/>
      <c r="E204" s="31"/>
      <c r="F204" s="31"/>
      <c r="G204" s="31"/>
      <c r="H204" s="5">
        <v>300</v>
      </c>
      <c r="I204" s="202"/>
      <c r="J204" s="29"/>
      <c r="K204" s="98"/>
      <c r="L204" s="39"/>
      <c r="M204" s="142" t="s">
        <v>18</v>
      </c>
      <c r="N204" s="129">
        <v>0.15</v>
      </c>
      <c r="O204" s="178"/>
      <c r="P204" s="56"/>
      <c r="Q204" s="56"/>
      <c r="R204" s="56"/>
      <c r="S204" s="56"/>
      <c r="T204" s="56"/>
      <c r="U204" s="10">
        <f t="shared" si="53"/>
        <v>0</v>
      </c>
      <c r="V204" s="159">
        <f t="shared" si="55"/>
        <v>0</v>
      </c>
      <c r="W204" s="121">
        <f t="shared" si="56"/>
        <v>0</v>
      </c>
      <c r="X204" s="158">
        <f t="shared" si="57"/>
        <v>600</v>
      </c>
      <c r="Y204" s="166"/>
      <c r="AX204" s="193">
        <f t="shared" si="54"/>
        <v>300</v>
      </c>
    </row>
    <row r="205" spans="2:50" s="21" customFormat="1" ht="74.25" customHeight="1">
      <c r="B205" s="223" t="s">
        <v>500</v>
      </c>
      <c r="C205" s="31">
        <v>1</v>
      </c>
      <c r="D205" s="31"/>
      <c r="E205" s="31"/>
      <c r="F205" s="31"/>
      <c r="G205" s="31"/>
      <c r="H205" s="5">
        <v>300</v>
      </c>
      <c r="I205" s="202"/>
      <c r="J205" s="29"/>
      <c r="K205" s="98"/>
      <c r="L205" s="39"/>
      <c r="M205" s="142" t="s">
        <v>18</v>
      </c>
      <c r="N205" s="129">
        <v>0.15</v>
      </c>
      <c r="O205" s="178"/>
      <c r="P205" s="56"/>
      <c r="Q205" s="56"/>
      <c r="R205" s="56"/>
      <c r="S205" s="56"/>
      <c r="T205" s="56"/>
      <c r="U205" s="10">
        <f t="shared" si="53"/>
        <v>0</v>
      </c>
      <c r="V205" s="159">
        <f t="shared" si="55"/>
        <v>0</v>
      </c>
      <c r="W205" s="121">
        <f t="shared" si="56"/>
        <v>0</v>
      </c>
      <c r="X205" s="158">
        <f t="shared" si="57"/>
        <v>600</v>
      </c>
      <c r="Y205" s="166"/>
      <c r="AX205" s="193">
        <f t="shared" si="54"/>
        <v>300</v>
      </c>
    </row>
    <row r="206" spans="2:50" s="21" customFormat="1" ht="74.25" customHeight="1">
      <c r="B206" s="223" t="s">
        <v>501</v>
      </c>
      <c r="C206" s="31"/>
      <c r="D206" s="31">
        <v>1</v>
      </c>
      <c r="E206" s="31"/>
      <c r="F206" s="31"/>
      <c r="G206" s="31"/>
      <c r="H206" s="5">
        <v>300</v>
      </c>
      <c r="I206" s="202"/>
      <c r="J206" s="29"/>
      <c r="K206" s="98"/>
      <c r="L206" s="39"/>
      <c r="M206" s="142" t="s">
        <v>18</v>
      </c>
      <c r="N206" s="129">
        <v>0.15</v>
      </c>
      <c r="O206" s="178"/>
      <c r="P206" s="56"/>
      <c r="Q206" s="56"/>
      <c r="R206" s="56"/>
      <c r="S206" s="56"/>
      <c r="T206" s="56"/>
      <c r="U206" s="10">
        <f t="shared" si="53"/>
        <v>0</v>
      </c>
      <c r="V206" s="159">
        <f t="shared" si="55"/>
        <v>0</v>
      </c>
      <c r="W206" s="121">
        <f t="shared" si="56"/>
        <v>0</v>
      </c>
      <c r="X206" s="158">
        <f t="shared" si="57"/>
        <v>600</v>
      </c>
      <c r="Y206" s="166"/>
      <c r="AX206" s="193">
        <f t="shared" si="54"/>
        <v>300</v>
      </c>
    </row>
    <row r="207" spans="2:50" s="21" customFormat="1" ht="74.25" customHeight="1">
      <c r="B207" s="223" t="s">
        <v>502</v>
      </c>
      <c r="C207" s="31">
        <v>1</v>
      </c>
      <c r="D207" s="31"/>
      <c r="E207" s="31"/>
      <c r="F207" s="31"/>
      <c r="G207" s="31"/>
      <c r="H207" s="5">
        <v>300</v>
      </c>
      <c r="I207" s="202"/>
      <c r="J207" s="29"/>
      <c r="K207" s="98"/>
      <c r="L207" s="39"/>
      <c r="M207" s="142" t="s">
        <v>18</v>
      </c>
      <c r="N207" s="129">
        <v>0.15</v>
      </c>
      <c r="O207" s="178"/>
      <c r="P207" s="56"/>
      <c r="Q207" s="56"/>
      <c r="R207" s="56"/>
      <c r="S207" s="56"/>
      <c r="T207" s="56"/>
      <c r="U207" s="10">
        <f t="shared" si="53"/>
        <v>0</v>
      </c>
      <c r="V207" s="159">
        <f t="shared" si="55"/>
        <v>0</v>
      </c>
      <c r="W207" s="121">
        <f t="shared" si="56"/>
        <v>0</v>
      </c>
      <c r="X207" s="158">
        <f t="shared" si="57"/>
        <v>600</v>
      </c>
      <c r="Y207" s="166"/>
      <c r="AX207" s="193">
        <f t="shared" si="54"/>
        <v>300</v>
      </c>
    </row>
    <row r="208" spans="2:50" s="21" customFormat="1" ht="74.25" customHeight="1">
      <c r="B208" s="223" t="s">
        <v>503</v>
      </c>
      <c r="C208" s="31">
        <v>1</v>
      </c>
      <c r="D208" s="31"/>
      <c r="E208" s="31"/>
      <c r="F208" s="31"/>
      <c r="G208" s="31"/>
      <c r="H208" s="5">
        <v>300</v>
      </c>
      <c r="I208" s="202"/>
      <c r="J208" s="29"/>
      <c r="K208" s="98"/>
      <c r="L208" s="39"/>
      <c r="M208" s="142" t="s">
        <v>18</v>
      </c>
      <c r="N208" s="129">
        <v>0.15</v>
      </c>
      <c r="O208" s="178"/>
      <c r="P208" s="56"/>
      <c r="Q208" s="56"/>
      <c r="R208" s="56"/>
      <c r="S208" s="56"/>
      <c r="T208" s="56"/>
      <c r="U208" s="10">
        <f t="shared" si="53"/>
        <v>0</v>
      </c>
      <c r="V208" s="159">
        <f t="shared" si="55"/>
        <v>0</v>
      </c>
      <c r="W208" s="121">
        <f t="shared" si="56"/>
        <v>0</v>
      </c>
      <c r="X208" s="158">
        <f t="shared" si="57"/>
        <v>600</v>
      </c>
      <c r="Y208" s="166"/>
      <c r="AX208" s="193">
        <f t="shared" si="54"/>
        <v>300</v>
      </c>
    </row>
    <row r="209" spans="2:50" s="21" customFormat="1" ht="74.25" customHeight="1">
      <c r="B209" s="223" t="s">
        <v>504</v>
      </c>
      <c r="C209" s="31">
        <v>1</v>
      </c>
      <c r="D209" s="31"/>
      <c r="E209" s="31"/>
      <c r="F209" s="31"/>
      <c r="G209" s="31"/>
      <c r="H209" s="5">
        <v>300</v>
      </c>
      <c r="I209" s="202"/>
      <c r="J209" s="29"/>
      <c r="K209" s="98"/>
      <c r="L209" s="39"/>
      <c r="M209" s="142" t="s">
        <v>18</v>
      </c>
      <c r="N209" s="129">
        <v>0.15</v>
      </c>
      <c r="O209" s="178"/>
      <c r="P209" s="56"/>
      <c r="Q209" s="56"/>
      <c r="R209" s="56"/>
      <c r="S209" s="56"/>
      <c r="T209" s="56"/>
      <c r="U209" s="10">
        <f t="shared" si="53"/>
        <v>0</v>
      </c>
      <c r="V209" s="159">
        <f t="shared" si="55"/>
        <v>0</v>
      </c>
      <c r="W209" s="121">
        <f t="shared" si="56"/>
        <v>0</v>
      </c>
      <c r="X209" s="158">
        <f t="shared" si="57"/>
        <v>600</v>
      </c>
      <c r="Y209" s="166"/>
      <c r="AX209" s="193">
        <f t="shared" si="54"/>
        <v>300</v>
      </c>
    </row>
    <row r="210" spans="2:50" s="21" customFormat="1" ht="21" customHeight="1">
      <c r="B210" s="80" t="s">
        <v>43</v>
      </c>
      <c r="C210" s="17"/>
      <c r="D210" s="17"/>
      <c r="E210" s="17"/>
      <c r="F210" s="17"/>
      <c r="G210" s="17"/>
      <c r="H210" s="17"/>
      <c r="I210" s="17"/>
      <c r="J210" s="33"/>
      <c r="K210" s="34"/>
      <c r="L210" s="35"/>
      <c r="M210" s="139"/>
      <c r="N210" s="128"/>
      <c r="O210" s="169"/>
      <c r="P210" s="36"/>
      <c r="Q210" s="36"/>
      <c r="R210" s="36"/>
      <c r="S210" s="36"/>
      <c r="T210" s="36"/>
      <c r="U210" s="225"/>
      <c r="V210" s="225"/>
      <c r="W210" s="225"/>
      <c r="X210" s="225"/>
      <c r="Y210" s="166"/>
      <c r="AX210" s="193">
        <f t="shared" si="54"/>
        <v>0</v>
      </c>
    </row>
    <row r="211" spans="2:50" s="21" customFormat="1" ht="75" customHeight="1">
      <c r="B211" s="223" t="s">
        <v>516</v>
      </c>
      <c r="C211" s="31">
        <v>1</v>
      </c>
      <c r="D211" s="31"/>
      <c r="E211" s="31"/>
      <c r="F211" s="31"/>
      <c r="G211" s="31"/>
      <c r="H211" s="5">
        <v>300</v>
      </c>
      <c r="I211" s="202"/>
      <c r="J211" s="29"/>
      <c r="K211" s="98"/>
      <c r="L211" s="39"/>
      <c r="M211" s="142" t="s">
        <v>18</v>
      </c>
      <c r="N211" s="129">
        <v>0.2</v>
      </c>
      <c r="O211" s="178"/>
      <c r="P211" s="56"/>
      <c r="Q211" s="56"/>
      <c r="R211" s="56"/>
      <c r="S211" s="56"/>
      <c r="T211" s="56"/>
      <c r="U211" s="10">
        <f>SUM(P211:T211)</f>
        <v>0</v>
      </c>
      <c r="V211" s="159">
        <f>U211*H211</f>
        <v>0</v>
      </c>
      <c r="W211" s="121">
        <f>N211*U211</f>
        <v>0</v>
      </c>
      <c r="X211" s="158">
        <f>CEILING(IF(H211&lt;=700,H211*2,IF(H211&lt;=1600,H211*1.9,H211*1.8)),100)</f>
        <v>600</v>
      </c>
      <c r="Y211" s="166"/>
      <c r="AX211" s="193">
        <f t="shared" si="54"/>
        <v>300</v>
      </c>
    </row>
    <row r="212" spans="2:50" s="21" customFormat="1" ht="74.25" customHeight="1">
      <c r="B212" s="223" t="s">
        <v>515</v>
      </c>
      <c r="C212" s="31">
        <v>1</v>
      </c>
      <c r="D212" s="31"/>
      <c r="E212" s="31"/>
      <c r="F212" s="31"/>
      <c r="G212" s="31"/>
      <c r="H212" s="5">
        <v>300</v>
      </c>
      <c r="I212" s="202"/>
      <c r="J212" s="29"/>
      <c r="K212" s="98"/>
      <c r="L212" s="39"/>
      <c r="M212" s="142" t="s">
        <v>18</v>
      </c>
      <c r="N212" s="129">
        <v>0.2</v>
      </c>
      <c r="O212" s="178"/>
      <c r="P212" s="56"/>
      <c r="Q212" s="56"/>
      <c r="R212" s="56"/>
      <c r="S212" s="56"/>
      <c r="T212" s="56"/>
      <c r="U212" s="10">
        <f>SUM(P212:T212)</f>
        <v>0</v>
      </c>
      <c r="V212" s="159">
        <f>U212*H212</f>
        <v>0</v>
      </c>
      <c r="W212" s="121">
        <f>N212*U212</f>
        <v>0</v>
      </c>
      <c r="X212" s="158">
        <f>CEILING(IF(H212&lt;=700,H212*2,IF(H212&lt;=1600,H212*1.9,H212*1.8)),100)</f>
        <v>600</v>
      </c>
      <c r="Y212" s="166"/>
      <c r="AX212" s="193">
        <f t="shared" si="54"/>
        <v>300</v>
      </c>
    </row>
    <row r="213" spans="2:50" s="21" customFormat="1" ht="20.25" customHeight="1">
      <c r="B213" s="83" t="s">
        <v>40</v>
      </c>
      <c r="C213" s="17"/>
      <c r="D213" s="17"/>
      <c r="E213" s="17"/>
      <c r="F213" s="17"/>
      <c r="G213" s="17"/>
      <c r="H213" s="60"/>
      <c r="I213" s="60"/>
      <c r="J213" s="59"/>
      <c r="K213" s="61"/>
      <c r="L213" s="59"/>
      <c r="M213" s="145"/>
      <c r="N213" s="132"/>
      <c r="O213" s="180"/>
      <c r="P213" s="59"/>
      <c r="Q213" s="59"/>
      <c r="R213" s="59"/>
      <c r="S213" s="59"/>
      <c r="T213" s="59"/>
      <c r="U213" s="62"/>
      <c r="V213" s="62"/>
      <c r="W213" s="62"/>
      <c r="X213" s="62"/>
      <c r="Y213" s="166"/>
      <c r="AX213" s="193">
        <f t="shared" si="54"/>
        <v>0</v>
      </c>
    </row>
    <row r="214" spans="2:50" s="21" customFormat="1" ht="74.25" customHeight="1">
      <c r="B214" s="81" t="s">
        <v>114</v>
      </c>
      <c r="C214" s="31"/>
      <c r="D214" s="31"/>
      <c r="E214" s="31">
        <v>3</v>
      </c>
      <c r="F214" s="31"/>
      <c r="G214" s="31"/>
      <c r="H214" s="5">
        <v>485.18518518518516</v>
      </c>
      <c r="I214" s="202"/>
      <c r="J214" s="29"/>
      <c r="K214" s="38"/>
      <c r="L214" s="39"/>
      <c r="M214" s="146" t="s">
        <v>18</v>
      </c>
      <c r="N214" s="129">
        <v>0.2</v>
      </c>
      <c r="O214" s="178"/>
      <c r="P214" s="56"/>
      <c r="Q214" s="56"/>
      <c r="R214" s="56"/>
      <c r="S214" s="56"/>
      <c r="T214" s="56"/>
      <c r="U214" s="10">
        <f>SUM(P214:T214)</f>
        <v>0</v>
      </c>
      <c r="V214" s="159">
        <f>U214*H214</f>
        <v>0</v>
      </c>
      <c r="W214" s="121">
        <f>N214*U214</f>
        <v>0</v>
      </c>
      <c r="X214" s="158">
        <f>CEILING(IF(H214&lt;=700,H214*2.2,IF(H214&lt;=1600,H214*2,H214*1.8)),100)</f>
        <v>1100</v>
      </c>
      <c r="Y214" s="166"/>
      <c r="AX214" s="193">
        <f t="shared" si="54"/>
        <v>1455.5555555555554</v>
      </c>
    </row>
    <row r="215" spans="2:50" s="21" customFormat="1" ht="75" customHeight="1">
      <c r="B215" s="224" t="s">
        <v>517</v>
      </c>
      <c r="C215" s="31"/>
      <c r="D215" s="31">
        <v>1</v>
      </c>
      <c r="E215" s="31"/>
      <c r="F215" s="31"/>
      <c r="G215" s="31"/>
      <c r="H215" s="5">
        <v>547</v>
      </c>
      <c r="I215" s="202"/>
      <c r="J215" s="29"/>
      <c r="K215" s="98"/>
      <c r="L215" s="39"/>
      <c r="M215" s="142" t="s">
        <v>18</v>
      </c>
      <c r="N215" s="129">
        <v>0.15</v>
      </c>
      <c r="O215" s="178"/>
      <c r="P215" s="56"/>
      <c r="Q215" s="56"/>
      <c r="R215" s="56"/>
      <c r="S215" s="56"/>
      <c r="T215" s="56"/>
      <c r="U215" s="10">
        <f>SUM(P215:T215)</f>
        <v>0</v>
      </c>
      <c r="V215" s="159">
        <f>U215*H215</f>
        <v>0</v>
      </c>
      <c r="W215" s="121">
        <f>N215*U215</f>
        <v>0</v>
      </c>
      <c r="X215" s="158">
        <f>CEILING(IF(H215&lt;=700,H215*2,IF(H215&lt;=1600,H215*1.9,H215*1.8)),100)</f>
        <v>1100</v>
      </c>
      <c r="Y215" s="166"/>
      <c r="AX215" s="193">
        <f t="shared" si="54"/>
        <v>547</v>
      </c>
    </row>
    <row r="216" spans="2:50" s="21" customFormat="1" ht="75" customHeight="1">
      <c r="B216" s="224" t="s">
        <v>518</v>
      </c>
      <c r="C216" s="31">
        <v>1</v>
      </c>
      <c r="D216" s="31"/>
      <c r="E216" s="31"/>
      <c r="F216" s="31"/>
      <c r="G216" s="31"/>
      <c r="H216" s="5">
        <v>740</v>
      </c>
      <c r="I216" s="202"/>
      <c r="J216" s="29"/>
      <c r="K216" s="98"/>
      <c r="L216" s="39"/>
      <c r="M216" s="142" t="s">
        <v>18</v>
      </c>
      <c r="N216" s="129">
        <v>0.15</v>
      </c>
      <c r="O216" s="178"/>
      <c r="P216" s="56"/>
      <c r="Q216" s="56"/>
      <c r="R216" s="56"/>
      <c r="S216" s="56"/>
      <c r="T216" s="56"/>
      <c r="U216" s="10">
        <f>SUM(P216:T216)</f>
        <v>0</v>
      </c>
      <c r="V216" s="159">
        <f>U216*H216</f>
        <v>0</v>
      </c>
      <c r="W216" s="121">
        <f>N216*U216</f>
        <v>0</v>
      </c>
      <c r="X216" s="158">
        <f>CEILING(IF(H216&lt;=700,H216*2,IF(H216&lt;=1600,H216*1.9,H216*1.8)),100)</f>
        <v>1500</v>
      </c>
      <c r="Y216" s="166"/>
      <c r="AX216" s="193">
        <f t="shared" si="54"/>
        <v>740</v>
      </c>
    </row>
    <row r="217" spans="2:50" s="44" customFormat="1" ht="21">
      <c r="B217" s="84" t="s">
        <v>39</v>
      </c>
      <c r="C217" s="91" t="s">
        <v>58</v>
      </c>
      <c r="D217" s="91">
        <v>2</v>
      </c>
      <c r="E217" s="91" t="s">
        <v>57</v>
      </c>
      <c r="F217" s="91" t="s">
        <v>55</v>
      </c>
      <c r="G217" s="91" t="s">
        <v>56</v>
      </c>
      <c r="H217" s="70"/>
      <c r="I217" s="70"/>
      <c r="J217" s="70"/>
      <c r="K217" s="70"/>
      <c r="L217" s="70"/>
      <c r="M217" s="147"/>
      <c r="N217" s="133"/>
      <c r="O217" s="181"/>
      <c r="P217" s="70">
        <v>0</v>
      </c>
      <c r="Q217" s="70">
        <v>2</v>
      </c>
      <c r="R217" s="70">
        <v>4</v>
      </c>
      <c r="S217" s="70">
        <v>6</v>
      </c>
      <c r="T217" s="70">
        <v>8</v>
      </c>
      <c r="U217" s="70"/>
      <c r="V217" s="70"/>
      <c r="W217" s="70"/>
      <c r="X217" s="70"/>
      <c r="Y217" s="187" t="s">
        <v>72</v>
      </c>
      <c r="Z217" s="97" t="s">
        <v>97</v>
      </c>
      <c r="AA217" s="163" t="s">
        <v>86</v>
      </c>
      <c r="AB217" s="163" t="s">
        <v>94</v>
      </c>
      <c r="AC217" s="163" t="s">
        <v>87</v>
      </c>
      <c r="AD217" s="97" t="s">
        <v>95</v>
      </c>
      <c r="AE217" s="163" t="s">
        <v>88</v>
      </c>
      <c r="AF217" s="164" t="s">
        <v>96</v>
      </c>
      <c r="AG217" s="164" t="s">
        <v>89</v>
      </c>
      <c r="AH217" s="164" t="s">
        <v>73</v>
      </c>
      <c r="AI217" s="164" t="s">
        <v>76</v>
      </c>
      <c r="AJ217" s="163" t="s">
        <v>77</v>
      </c>
      <c r="AK217" s="97" t="s">
        <v>90</v>
      </c>
      <c r="AL217" s="164" t="s">
        <v>91</v>
      </c>
      <c r="AM217" s="163" t="s">
        <v>92</v>
      </c>
      <c r="AN217" s="163" t="s">
        <v>78</v>
      </c>
      <c r="AO217" s="97" t="s">
        <v>93</v>
      </c>
      <c r="AX217" s="193">
        <f t="shared" si="54"/>
        <v>0</v>
      </c>
    </row>
    <row r="218" spans="2:50" s="21" customFormat="1" ht="73.5" customHeight="1">
      <c r="B218" s="81" t="s">
        <v>10</v>
      </c>
      <c r="C218" s="63">
        <v>2</v>
      </c>
      <c r="D218" s="63"/>
      <c r="E218" s="63">
        <v>1</v>
      </c>
      <c r="F218" s="63"/>
      <c r="G218" s="63"/>
      <c r="H218" s="3">
        <v>814.4032921810699</v>
      </c>
      <c r="I218" s="205"/>
      <c r="J218" s="37"/>
      <c r="K218" s="38"/>
      <c r="L218" s="39"/>
      <c r="M218" s="140" t="s">
        <v>21</v>
      </c>
      <c r="N218" s="129">
        <v>0.6</v>
      </c>
      <c r="O218" s="178"/>
      <c r="P218" s="56"/>
      <c r="Q218" s="56"/>
      <c r="R218" s="56"/>
      <c r="S218" s="56"/>
      <c r="T218" s="56"/>
      <c r="U218" s="10">
        <f>SUM(P218:T218)</f>
        <v>0</v>
      </c>
      <c r="V218" s="159">
        <f>H218*U218</f>
        <v>0</v>
      </c>
      <c r="W218" s="121">
        <f>N218*U218</f>
        <v>0</v>
      </c>
      <c r="X218" s="158">
        <f t="shared" ref="X218:X228" si="58">CEILING(IF(H218&lt;=700,H218*2.2,IF(H218&lt;=1600,H218*2,H218*1.8)),100)</f>
        <v>1700</v>
      </c>
      <c r="Y218" s="166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X218" s="193">
        <f t="shared" si="54"/>
        <v>2443.2098765432097</v>
      </c>
    </row>
    <row r="219" spans="2:50" s="21" customFormat="1" ht="73.5" customHeight="1">
      <c r="B219" s="81" t="s">
        <v>59</v>
      </c>
      <c r="C219" s="63">
        <v>1</v>
      </c>
      <c r="D219" s="63"/>
      <c r="E219" s="63">
        <v>2</v>
      </c>
      <c r="F219" s="63"/>
      <c r="G219" s="63"/>
      <c r="H219" s="3">
        <v>814.4032921810699</v>
      </c>
      <c r="I219" s="205"/>
      <c r="J219" s="37"/>
      <c r="K219"/>
      <c r="L219"/>
      <c r="M219" s="142" t="s">
        <v>18</v>
      </c>
      <c r="N219" s="129">
        <v>0.6</v>
      </c>
      <c r="O219" s="178"/>
      <c r="P219" s="56"/>
      <c r="Q219" s="56"/>
      <c r="R219" s="56"/>
      <c r="S219" s="56"/>
      <c r="T219" s="56"/>
      <c r="U219" s="10">
        <f>SUM(P219:T219)</f>
        <v>0</v>
      </c>
      <c r="V219" s="159">
        <f>H219*U219</f>
        <v>0</v>
      </c>
      <c r="W219" s="121">
        <f>N219*U219</f>
        <v>0</v>
      </c>
      <c r="X219" s="158">
        <f t="shared" si="58"/>
        <v>1700</v>
      </c>
      <c r="Y219" s="166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X219" s="193">
        <f t="shared" si="54"/>
        <v>2443.2098765432097</v>
      </c>
    </row>
    <row r="220" spans="2:50" s="21" customFormat="1" ht="73.5" customHeight="1">
      <c r="B220" s="81" t="s">
        <v>104</v>
      </c>
      <c r="C220" s="63"/>
      <c r="D220" s="63"/>
      <c r="E220" s="63">
        <v>1</v>
      </c>
      <c r="F220" s="63">
        <v>3</v>
      </c>
      <c r="G220" s="63"/>
      <c r="H220" s="3">
        <v>728</v>
      </c>
      <c r="I220" s="205"/>
      <c r="J220" s="37"/>
      <c r="K220" s="38"/>
      <c r="L220" s="39"/>
      <c r="M220" s="140" t="s">
        <v>21</v>
      </c>
      <c r="N220" s="129">
        <v>0.6</v>
      </c>
      <c r="O220" s="178"/>
      <c r="P220" s="56"/>
      <c r="Q220" s="56"/>
      <c r="R220" s="56"/>
      <c r="S220" s="56"/>
      <c r="T220" s="56"/>
      <c r="U220" s="10">
        <f>SUM(P220:T220)</f>
        <v>0</v>
      </c>
      <c r="V220" s="159">
        <f>H220*U220</f>
        <v>0</v>
      </c>
      <c r="W220" s="121">
        <f>N220*U220</f>
        <v>0</v>
      </c>
      <c r="X220" s="158">
        <f t="shared" si="58"/>
        <v>1500</v>
      </c>
      <c r="Y220" s="166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X220" s="193">
        <f t="shared" si="54"/>
        <v>2912</v>
      </c>
    </row>
    <row r="221" spans="2:50" s="21" customFormat="1" ht="74.25" customHeight="1">
      <c r="B221" s="81" t="s">
        <v>214</v>
      </c>
      <c r="C221" s="31"/>
      <c r="D221" s="31"/>
      <c r="E221" s="31">
        <v>1</v>
      </c>
      <c r="F221" s="31"/>
      <c r="G221" s="31"/>
      <c r="H221" s="2">
        <v>728</v>
      </c>
      <c r="I221" s="207"/>
      <c r="J221" s="32"/>
      <c r="K221" s="98"/>
      <c r="L221" s="98"/>
      <c r="M221" s="140" t="s">
        <v>18</v>
      </c>
      <c r="N221" s="129">
        <v>0.4</v>
      </c>
      <c r="O221" s="178"/>
      <c r="P221" s="56"/>
      <c r="Q221" s="56"/>
      <c r="R221" s="56"/>
      <c r="S221" s="56"/>
      <c r="T221" s="56"/>
      <c r="U221" s="10">
        <f t="shared" ref="U221:U228" si="59">SUM(P221:T221)</f>
        <v>0</v>
      </c>
      <c r="V221" s="159">
        <f t="shared" ref="V221:V228" si="60">U221*H221</f>
        <v>0</v>
      </c>
      <c r="W221" s="121">
        <f t="shared" ref="W221:W228" si="61">U221*N221</f>
        <v>0</v>
      </c>
      <c r="X221" s="158">
        <f t="shared" si="58"/>
        <v>1500</v>
      </c>
      <c r="Y221" s="166"/>
      <c r="AX221" s="193">
        <f t="shared" ref="AX221:AX228" si="62">SUM(C221:G221)*H221</f>
        <v>728</v>
      </c>
    </row>
    <row r="222" spans="2:50" s="21" customFormat="1" ht="74.25" customHeight="1">
      <c r="B222" s="81" t="s">
        <v>215</v>
      </c>
      <c r="C222" s="31">
        <v>1</v>
      </c>
      <c r="D222" s="31">
        <v>1</v>
      </c>
      <c r="E222" s="31"/>
      <c r="F222" s="31"/>
      <c r="G222" s="31"/>
      <c r="H222" s="2">
        <v>728</v>
      </c>
      <c r="I222" s="207"/>
      <c r="J222" s="32"/>
      <c r="K222" s="98"/>
      <c r="L222" s="98"/>
      <c r="M222" s="140" t="s">
        <v>18</v>
      </c>
      <c r="N222" s="129">
        <v>0.4</v>
      </c>
      <c r="O222" s="178"/>
      <c r="P222" s="56"/>
      <c r="Q222" s="56"/>
      <c r="R222" s="56"/>
      <c r="S222" s="56"/>
      <c r="T222" s="56"/>
      <c r="U222" s="10">
        <f t="shared" si="59"/>
        <v>0</v>
      </c>
      <c r="V222" s="159">
        <f t="shared" si="60"/>
        <v>0</v>
      </c>
      <c r="W222" s="121">
        <f t="shared" si="61"/>
        <v>0</v>
      </c>
      <c r="X222" s="158">
        <f t="shared" si="58"/>
        <v>1500</v>
      </c>
      <c r="Y222" s="166"/>
      <c r="AX222" s="193">
        <f t="shared" si="62"/>
        <v>1456</v>
      </c>
    </row>
    <row r="223" spans="2:50" s="21" customFormat="1" ht="74.25" customHeight="1">
      <c r="B223" s="81" t="s">
        <v>216</v>
      </c>
      <c r="C223" s="31">
        <v>2</v>
      </c>
      <c r="D223" s="31">
        <v>1</v>
      </c>
      <c r="E223" s="31"/>
      <c r="F223" s="31">
        <v>1</v>
      </c>
      <c r="G223" s="31"/>
      <c r="H223" s="2">
        <v>728</v>
      </c>
      <c r="I223" s="207"/>
      <c r="J223" s="32"/>
      <c r="K223" s="98"/>
      <c r="L223" s="98"/>
      <c r="M223" s="140" t="s">
        <v>18</v>
      </c>
      <c r="N223" s="129">
        <v>0.4</v>
      </c>
      <c r="O223" s="178"/>
      <c r="P223" s="56"/>
      <c r="Q223" s="56"/>
      <c r="R223" s="56"/>
      <c r="S223" s="56"/>
      <c r="T223" s="56"/>
      <c r="U223" s="10">
        <f t="shared" si="59"/>
        <v>0</v>
      </c>
      <c r="V223" s="159">
        <f t="shared" si="60"/>
        <v>0</v>
      </c>
      <c r="W223" s="121">
        <f t="shared" si="61"/>
        <v>0</v>
      </c>
      <c r="X223" s="158">
        <f t="shared" si="58"/>
        <v>1500</v>
      </c>
      <c r="Y223" s="166"/>
      <c r="AX223" s="193">
        <f t="shared" si="62"/>
        <v>2912</v>
      </c>
    </row>
    <row r="224" spans="2:50" s="21" customFormat="1" ht="74.25" customHeight="1">
      <c r="B224" s="81" t="s">
        <v>217</v>
      </c>
      <c r="C224" s="31"/>
      <c r="D224" s="31">
        <v>1</v>
      </c>
      <c r="E224" s="31">
        <v>1</v>
      </c>
      <c r="F224" s="31">
        <v>1</v>
      </c>
      <c r="G224" s="31"/>
      <c r="H224" s="2">
        <v>728</v>
      </c>
      <c r="I224" s="207"/>
      <c r="J224" s="32"/>
      <c r="K224" s="98"/>
      <c r="L224" s="98"/>
      <c r="M224" s="140" t="s">
        <v>18</v>
      </c>
      <c r="N224" s="129">
        <v>0.4</v>
      </c>
      <c r="O224" s="178"/>
      <c r="P224" s="56"/>
      <c r="Q224" s="56"/>
      <c r="R224" s="56"/>
      <c r="S224" s="56"/>
      <c r="T224" s="56"/>
      <c r="U224" s="10">
        <f t="shared" si="59"/>
        <v>0</v>
      </c>
      <c r="V224" s="159">
        <f t="shared" si="60"/>
        <v>0</v>
      </c>
      <c r="W224" s="121">
        <f t="shared" si="61"/>
        <v>0</v>
      </c>
      <c r="X224" s="158">
        <f t="shared" si="58"/>
        <v>1500</v>
      </c>
      <c r="Y224" s="166"/>
      <c r="AX224" s="193">
        <f t="shared" si="62"/>
        <v>2184</v>
      </c>
    </row>
    <row r="225" spans="2:50" s="21" customFormat="1" ht="74.25" customHeight="1">
      <c r="B225" s="81" t="s">
        <v>218</v>
      </c>
      <c r="C225" s="31">
        <v>1</v>
      </c>
      <c r="D225" s="31">
        <v>1</v>
      </c>
      <c r="E225" s="31"/>
      <c r="F225" s="31"/>
      <c r="G225" s="31"/>
      <c r="H225" s="2">
        <v>728</v>
      </c>
      <c r="I225" s="207"/>
      <c r="J225" s="32"/>
      <c r="K225" s="98"/>
      <c r="L225" s="98"/>
      <c r="M225" s="140" t="s">
        <v>18</v>
      </c>
      <c r="N225" s="129">
        <v>0.4</v>
      </c>
      <c r="O225" s="178"/>
      <c r="P225" s="56"/>
      <c r="Q225" s="56"/>
      <c r="R225" s="56"/>
      <c r="S225" s="56"/>
      <c r="T225" s="56"/>
      <c r="U225" s="10">
        <f t="shared" si="59"/>
        <v>0</v>
      </c>
      <c r="V225" s="159">
        <f t="shared" si="60"/>
        <v>0</v>
      </c>
      <c r="W225" s="121">
        <f t="shared" si="61"/>
        <v>0</v>
      </c>
      <c r="X225" s="158">
        <f t="shared" si="58"/>
        <v>1500</v>
      </c>
      <c r="Y225" s="166"/>
      <c r="AX225" s="193">
        <f t="shared" si="62"/>
        <v>1456</v>
      </c>
    </row>
    <row r="226" spans="2:50" s="21" customFormat="1" ht="74.25" customHeight="1">
      <c r="B226" s="81" t="s">
        <v>219</v>
      </c>
      <c r="C226" s="31">
        <v>1</v>
      </c>
      <c r="D226" s="31"/>
      <c r="E226" s="31"/>
      <c r="F226" s="31"/>
      <c r="G226" s="31"/>
      <c r="H226" s="2">
        <v>728</v>
      </c>
      <c r="I226" s="207"/>
      <c r="J226" s="32"/>
      <c r="K226" s="98"/>
      <c r="L226" s="98"/>
      <c r="M226" s="140" t="s">
        <v>18</v>
      </c>
      <c r="N226" s="129">
        <v>0.4</v>
      </c>
      <c r="O226" s="178"/>
      <c r="P226" s="56"/>
      <c r="Q226" s="56"/>
      <c r="R226" s="56"/>
      <c r="S226" s="56"/>
      <c r="T226" s="56"/>
      <c r="U226" s="10">
        <f t="shared" si="59"/>
        <v>0</v>
      </c>
      <c r="V226" s="159">
        <f t="shared" si="60"/>
        <v>0</v>
      </c>
      <c r="W226" s="121">
        <f t="shared" si="61"/>
        <v>0</v>
      </c>
      <c r="X226" s="158">
        <f t="shared" si="58"/>
        <v>1500</v>
      </c>
      <c r="Y226" s="166"/>
      <c r="AX226" s="193">
        <f t="shared" si="62"/>
        <v>728</v>
      </c>
    </row>
    <row r="227" spans="2:50" s="21" customFormat="1" ht="74.25" customHeight="1">
      <c r="B227" s="81" t="s">
        <v>220</v>
      </c>
      <c r="C227" s="31">
        <v>1</v>
      </c>
      <c r="D227" s="31">
        <v>1</v>
      </c>
      <c r="E227" s="31">
        <v>1</v>
      </c>
      <c r="F227" s="31"/>
      <c r="G227" s="31"/>
      <c r="H227" s="2">
        <v>728</v>
      </c>
      <c r="I227" s="207"/>
      <c r="J227" s="32"/>
      <c r="K227" s="98"/>
      <c r="L227" s="30"/>
      <c r="M227" s="140" t="s">
        <v>18</v>
      </c>
      <c r="N227" s="129">
        <v>0.4</v>
      </c>
      <c r="O227" s="178"/>
      <c r="P227" s="56"/>
      <c r="Q227" s="56"/>
      <c r="R227" s="56"/>
      <c r="S227" s="56"/>
      <c r="T227" s="56"/>
      <c r="U227" s="10">
        <f t="shared" si="59"/>
        <v>0</v>
      </c>
      <c r="V227" s="159">
        <f t="shared" si="60"/>
        <v>0</v>
      </c>
      <c r="W227" s="121">
        <f t="shared" si="61"/>
        <v>0</v>
      </c>
      <c r="X227" s="158">
        <f t="shared" si="58"/>
        <v>1500</v>
      </c>
      <c r="Y227" s="166"/>
      <c r="AX227" s="193">
        <f t="shared" si="62"/>
        <v>2184</v>
      </c>
    </row>
    <row r="228" spans="2:50" s="21" customFormat="1" ht="74.25" customHeight="1">
      <c r="B228" s="81" t="s">
        <v>221</v>
      </c>
      <c r="C228" s="31"/>
      <c r="D228" s="31">
        <v>1</v>
      </c>
      <c r="E228" s="31">
        <v>1</v>
      </c>
      <c r="F228" s="31">
        <v>1</v>
      </c>
      <c r="G228" s="31"/>
      <c r="H228" s="2">
        <v>728</v>
      </c>
      <c r="I228" s="207"/>
      <c r="J228" s="32"/>
      <c r="K228" s="98"/>
      <c r="L228" s="30"/>
      <c r="M228" s="140" t="s">
        <v>18</v>
      </c>
      <c r="N228" s="129">
        <v>0.4</v>
      </c>
      <c r="O228" s="178"/>
      <c r="P228" s="56"/>
      <c r="Q228" s="56"/>
      <c r="R228" s="56"/>
      <c r="S228" s="56"/>
      <c r="T228" s="56"/>
      <c r="U228" s="10">
        <f t="shared" si="59"/>
        <v>0</v>
      </c>
      <c r="V228" s="159">
        <f t="shared" si="60"/>
        <v>0</v>
      </c>
      <c r="W228" s="121">
        <f t="shared" si="61"/>
        <v>0</v>
      </c>
      <c r="X228" s="158">
        <f t="shared" si="58"/>
        <v>1500</v>
      </c>
      <c r="Y228" s="166"/>
      <c r="AX228" s="193">
        <f t="shared" si="62"/>
        <v>2184</v>
      </c>
    </row>
    <row r="229" spans="2:50" s="44" customFormat="1" ht="21">
      <c r="B229" s="85" t="s">
        <v>41</v>
      </c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183"/>
      <c r="N229" s="131"/>
      <c r="O229" s="179"/>
      <c r="P229" s="71"/>
      <c r="Q229" s="71"/>
      <c r="R229" s="71"/>
      <c r="S229" s="71"/>
      <c r="T229" s="71"/>
      <c r="U229" s="71"/>
      <c r="V229" s="71"/>
      <c r="W229" s="71"/>
      <c r="X229" s="71"/>
      <c r="Y229" s="166"/>
      <c r="AX229" s="193">
        <f t="shared" ref="AX229:AX259" si="63">SUM(C229:G229)*H229</f>
        <v>0</v>
      </c>
    </row>
    <row r="230" spans="2:50" s="44" customFormat="1" ht="73.5" customHeight="1">
      <c r="B230" s="81" t="s">
        <v>103</v>
      </c>
      <c r="C230" s="63"/>
      <c r="D230" s="63"/>
      <c r="E230" s="63"/>
      <c r="F230" s="63"/>
      <c r="G230" s="63"/>
      <c r="H230" s="7">
        <v>567</v>
      </c>
      <c r="I230" s="205"/>
      <c r="J230" s="37"/>
      <c r="K230" s="99"/>
      <c r="L230" s="39"/>
      <c r="M230" s="140" t="s">
        <v>18</v>
      </c>
      <c r="N230" s="129">
        <v>0.4</v>
      </c>
      <c r="O230" s="178"/>
      <c r="P230" s="56"/>
      <c r="Q230" s="56"/>
      <c r="R230" s="56"/>
      <c r="S230" s="56"/>
      <c r="T230" s="56"/>
      <c r="U230" s="10">
        <f t="shared" ref="U230:U238" si="64">SUM(P230:T230)</f>
        <v>0</v>
      </c>
      <c r="V230" s="159">
        <f t="shared" ref="V230:V238" si="65">U230*H230</f>
        <v>0</v>
      </c>
      <c r="W230" s="121">
        <f>N230*U230</f>
        <v>0</v>
      </c>
      <c r="X230" s="158">
        <f t="shared" ref="X230:X234" si="66">CEILING(IF(H230&lt;=700,H230*2.2,IF(H230&lt;=1600,H230*2,H230*1.8)),100)</f>
        <v>1300</v>
      </c>
      <c r="Y230" s="166"/>
      <c r="AX230" s="193">
        <f t="shared" si="63"/>
        <v>0</v>
      </c>
    </row>
    <row r="231" spans="2:50" s="44" customFormat="1" ht="73.5" customHeight="1">
      <c r="B231" s="81" t="s">
        <v>237</v>
      </c>
      <c r="C231" s="63"/>
      <c r="D231" s="63"/>
      <c r="E231" s="63">
        <v>2</v>
      </c>
      <c r="F231" s="63"/>
      <c r="G231" s="63"/>
      <c r="H231" s="7">
        <v>675</v>
      </c>
      <c r="I231" s="205"/>
      <c r="J231" s="37"/>
      <c r="K231" s="98"/>
      <c r="L231" s="43"/>
      <c r="M231" s="146" t="s">
        <v>18</v>
      </c>
      <c r="N231" s="129">
        <v>0.4</v>
      </c>
      <c r="O231" s="178"/>
      <c r="P231" s="56"/>
      <c r="Q231" s="56"/>
      <c r="R231" s="56"/>
      <c r="S231" s="56"/>
      <c r="T231" s="56"/>
      <c r="U231" s="10">
        <f t="shared" si="64"/>
        <v>0</v>
      </c>
      <c r="V231" s="159">
        <f t="shared" si="65"/>
        <v>0</v>
      </c>
      <c r="W231" s="121">
        <f>N231*U231</f>
        <v>0</v>
      </c>
      <c r="X231" s="158">
        <f t="shared" si="66"/>
        <v>1500</v>
      </c>
      <c r="Y231" s="166"/>
      <c r="AX231" s="193">
        <f t="shared" si="63"/>
        <v>1350</v>
      </c>
    </row>
    <row r="232" spans="2:50" s="21" customFormat="1" ht="74.25" customHeight="1">
      <c r="B232" s="81" t="s">
        <v>269</v>
      </c>
      <c r="C232" s="28">
        <v>1</v>
      </c>
      <c r="D232" s="28"/>
      <c r="E232" s="28"/>
      <c r="F232" s="28"/>
      <c r="G232" s="28"/>
      <c r="H232" s="15">
        <v>850</v>
      </c>
      <c r="I232" s="203"/>
      <c r="J232" s="29"/>
      <c r="K232" s="98"/>
      <c r="L232" s="125"/>
      <c r="M232" s="142" t="s">
        <v>18</v>
      </c>
      <c r="N232" s="129">
        <v>0.4</v>
      </c>
      <c r="O232" s="167"/>
      <c r="P232" s="56"/>
      <c r="Q232" s="56"/>
      <c r="R232" s="56"/>
      <c r="S232" s="56"/>
      <c r="T232" s="56"/>
      <c r="U232" s="10">
        <f t="shared" si="64"/>
        <v>0</v>
      </c>
      <c r="V232" s="159">
        <f t="shared" si="65"/>
        <v>0</v>
      </c>
      <c r="W232" s="121">
        <f t="shared" ref="W232:W237" si="67">U232*N232</f>
        <v>0</v>
      </c>
      <c r="X232" s="158">
        <f t="shared" si="66"/>
        <v>1700</v>
      </c>
      <c r="Y232" s="166"/>
      <c r="AX232" s="193">
        <f t="shared" si="63"/>
        <v>850</v>
      </c>
    </row>
    <row r="233" spans="2:50" s="21" customFormat="1" ht="74.25" customHeight="1">
      <c r="B233" s="81" t="s">
        <v>270</v>
      </c>
      <c r="C233" s="28">
        <v>7</v>
      </c>
      <c r="D233" s="28">
        <v>2</v>
      </c>
      <c r="E233" s="28">
        <v>8</v>
      </c>
      <c r="F233" s="28"/>
      <c r="G233" s="28"/>
      <c r="H233" s="15">
        <v>570</v>
      </c>
      <c r="I233" s="203"/>
      <c r="J233" s="29"/>
      <c r="K233" s="98"/>
      <c r="L233" s="98"/>
      <c r="M233" s="142" t="s">
        <v>390</v>
      </c>
      <c r="N233" s="129">
        <v>0.3</v>
      </c>
      <c r="O233" s="167"/>
      <c r="P233" s="56"/>
      <c r="Q233" s="56"/>
      <c r="R233" s="56"/>
      <c r="S233" s="56"/>
      <c r="T233" s="56"/>
      <c r="U233" s="10">
        <f t="shared" si="64"/>
        <v>0</v>
      </c>
      <c r="V233" s="159">
        <f t="shared" si="65"/>
        <v>0</v>
      </c>
      <c r="W233" s="121">
        <f t="shared" si="67"/>
        <v>0</v>
      </c>
      <c r="X233" s="158">
        <f t="shared" si="66"/>
        <v>1300</v>
      </c>
      <c r="Y233" s="166"/>
      <c r="AX233" s="193">
        <f t="shared" si="63"/>
        <v>9690</v>
      </c>
    </row>
    <row r="234" spans="2:50" s="21" customFormat="1" ht="74.25" customHeight="1">
      <c r="B234" s="81" t="s">
        <v>271</v>
      </c>
      <c r="C234" s="28"/>
      <c r="D234" s="28"/>
      <c r="E234" s="28">
        <v>6</v>
      </c>
      <c r="F234" s="28"/>
      <c r="G234" s="28"/>
      <c r="H234" s="15">
        <v>570</v>
      </c>
      <c r="I234" s="203"/>
      <c r="J234" s="29"/>
      <c r="K234" s="98"/>
      <c r="L234" s="125"/>
      <c r="M234" s="142" t="s">
        <v>390</v>
      </c>
      <c r="N234" s="129">
        <v>0.3</v>
      </c>
      <c r="O234" s="167"/>
      <c r="P234" s="56"/>
      <c r="Q234" s="56"/>
      <c r="R234" s="56"/>
      <c r="S234" s="56"/>
      <c r="T234" s="56"/>
      <c r="U234" s="10">
        <f t="shared" si="64"/>
        <v>0</v>
      </c>
      <c r="V234" s="159">
        <f t="shared" si="65"/>
        <v>0</v>
      </c>
      <c r="W234" s="121">
        <f t="shared" si="67"/>
        <v>0</v>
      </c>
      <c r="X234" s="158">
        <f t="shared" si="66"/>
        <v>1300</v>
      </c>
      <c r="Y234" s="166"/>
      <c r="AX234" s="193">
        <f t="shared" si="63"/>
        <v>3420</v>
      </c>
    </row>
    <row r="235" spans="2:50" s="21" customFormat="1" ht="73.5" customHeight="1">
      <c r="B235" s="81" t="s">
        <v>409</v>
      </c>
      <c r="C235" s="28"/>
      <c r="D235" s="28"/>
      <c r="E235" s="28"/>
      <c r="F235" s="28">
        <v>1</v>
      </c>
      <c r="G235" s="28"/>
      <c r="H235" s="15">
        <v>1041</v>
      </c>
      <c r="I235" s="203"/>
      <c r="J235" s="29"/>
      <c r="K235" s="98"/>
      <c r="L235" s="98"/>
      <c r="M235" s="142" t="s">
        <v>18</v>
      </c>
      <c r="N235" s="129">
        <v>0.2</v>
      </c>
      <c r="O235" s="167"/>
      <c r="P235" s="56"/>
      <c r="Q235" s="56"/>
      <c r="R235" s="56"/>
      <c r="S235" s="56"/>
      <c r="T235" s="56"/>
      <c r="U235" s="10">
        <f t="shared" si="64"/>
        <v>0</v>
      </c>
      <c r="V235" s="159">
        <f t="shared" si="65"/>
        <v>0</v>
      </c>
      <c r="W235" s="121">
        <f t="shared" si="67"/>
        <v>0</v>
      </c>
      <c r="X235" s="158">
        <f>CEILING(IF(H235&lt;=700,H235*2,IF(H235&lt;=1600,H235*1.9,H235*1.8)),100)</f>
        <v>2000</v>
      </c>
      <c r="Y235" s="166"/>
      <c r="AX235" s="193">
        <f t="shared" si="63"/>
        <v>1041</v>
      </c>
    </row>
    <row r="236" spans="2:50" s="21" customFormat="1" ht="73.5" customHeight="1">
      <c r="B236" s="81" t="s">
        <v>410</v>
      </c>
      <c r="C236" s="28"/>
      <c r="D236" s="28"/>
      <c r="E236" s="28"/>
      <c r="F236" s="28">
        <v>1</v>
      </c>
      <c r="G236" s="28"/>
      <c r="H236" s="15">
        <v>1041</v>
      </c>
      <c r="I236" s="203"/>
      <c r="J236" s="29"/>
      <c r="K236" s="98"/>
      <c r="L236" s="98"/>
      <c r="M236" s="142" t="s">
        <v>18</v>
      </c>
      <c r="N236" s="129">
        <v>0.2</v>
      </c>
      <c r="O236" s="167"/>
      <c r="P236" s="56"/>
      <c r="Q236" s="56"/>
      <c r="R236" s="56"/>
      <c r="S236" s="56"/>
      <c r="T236" s="56"/>
      <c r="U236" s="10">
        <f t="shared" si="64"/>
        <v>0</v>
      </c>
      <c r="V236" s="159">
        <f t="shared" si="65"/>
        <v>0</v>
      </c>
      <c r="W236" s="121">
        <f t="shared" si="67"/>
        <v>0</v>
      </c>
      <c r="X236" s="158">
        <f>CEILING(IF(H236&lt;=700,H236*2,IF(H236&lt;=1600,H236*1.9,H236*1.8)),100)</f>
        <v>2000</v>
      </c>
      <c r="Y236" s="166"/>
      <c r="AX236" s="193">
        <f t="shared" si="63"/>
        <v>1041</v>
      </c>
    </row>
    <row r="237" spans="2:50" s="21" customFormat="1" ht="74.25" customHeight="1">
      <c r="B237" s="81" t="s">
        <v>411</v>
      </c>
      <c r="C237" s="28"/>
      <c r="D237" s="28"/>
      <c r="E237" s="28"/>
      <c r="F237" s="28">
        <v>1</v>
      </c>
      <c r="G237" s="28"/>
      <c r="H237" s="15">
        <v>1041</v>
      </c>
      <c r="I237" s="203"/>
      <c r="J237" s="29"/>
      <c r="K237" s="98"/>
      <c r="L237" s="222" t="s">
        <v>446</v>
      </c>
      <c r="M237" s="142" t="s">
        <v>18</v>
      </c>
      <c r="N237" s="129">
        <v>0.2</v>
      </c>
      <c r="O237" s="167"/>
      <c r="P237" s="56"/>
      <c r="Q237" s="56"/>
      <c r="R237" s="56"/>
      <c r="S237" s="56"/>
      <c r="T237" s="56"/>
      <c r="U237" s="10">
        <f t="shared" si="64"/>
        <v>0</v>
      </c>
      <c r="V237" s="159">
        <f t="shared" si="65"/>
        <v>0</v>
      </c>
      <c r="W237" s="121">
        <f t="shared" si="67"/>
        <v>0</v>
      </c>
      <c r="X237" s="158">
        <f>CEILING(IF(H237&lt;=700,H237*2,IF(H237&lt;=1600,H237*1.9,H237*1.8)),100)</f>
        <v>2000</v>
      </c>
      <c r="Y237" s="166"/>
      <c r="AX237" s="193">
        <f t="shared" si="63"/>
        <v>1041</v>
      </c>
    </row>
    <row r="238" spans="2:50" s="21" customFormat="1" ht="78" customHeight="1">
      <c r="B238" s="224" t="s">
        <v>505</v>
      </c>
      <c r="C238" s="31">
        <v>1</v>
      </c>
      <c r="D238" s="31"/>
      <c r="E238" s="31"/>
      <c r="F238" s="31"/>
      <c r="G238" s="31"/>
      <c r="H238" s="5">
        <v>774</v>
      </c>
      <c r="I238" s="202"/>
      <c r="J238" s="29"/>
      <c r="K238" s="98"/>
      <c r="L238" s="39"/>
      <c r="M238" s="142" t="s">
        <v>18</v>
      </c>
      <c r="N238" s="129">
        <v>0.4</v>
      </c>
      <c r="O238" s="178"/>
      <c r="P238" s="56"/>
      <c r="Q238" s="56"/>
      <c r="R238" s="56"/>
      <c r="S238" s="56"/>
      <c r="T238" s="56"/>
      <c r="U238" s="10">
        <f t="shared" si="64"/>
        <v>0</v>
      </c>
      <c r="V238" s="159">
        <f t="shared" si="65"/>
        <v>0</v>
      </c>
      <c r="W238" s="121">
        <f>N238*U238</f>
        <v>0</v>
      </c>
      <c r="X238" s="158">
        <f>CEILING(IF(H238&lt;=700,H238*2,IF(H238&lt;=1600,H238*1.9,H238*1.8)),100)</f>
        <v>1500</v>
      </c>
      <c r="Y238" s="166"/>
      <c r="AX238" s="193">
        <f t="shared" si="63"/>
        <v>774</v>
      </c>
    </row>
    <row r="239" spans="2:50" s="44" customFormat="1" ht="21">
      <c r="B239" s="83" t="s">
        <v>45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182"/>
      <c r="N239" s="132"/>
      <c r="O239" s="180"/>
      <c r="P239" s="59"/>
      <c r="Q239" s="59"/>
      <c r="R239" s="59"/>
      <c r="S239" s="59"/>
      <c r="T239" s="59"/>
      <c r="U239" s="59"/>
      <c r="V239" s="59"/>
      <c r="W239" s="59"/>
      <c r="X239" s="59"/>
      <c r="Y239" s="166"/>
      <c r="AX239" s="193">
        <f t="shared" si="63"/>
        <v>0</v>
      </c>
    </row>
    <row r="240" spans="2:50" s="21" customFormat="1" ht="73.5" customHeight="1">
      <c r="B240" s="81" t="s">
        <v>115</v>
      </c>
      <c r="C240" s="64"/>
      <c r="D240" s="64"/>
      <c r="E240" s="64">
        <v>1</v>
      </c>
      <c r="F240" s="64">
        <v>1</v>
      </c>
      <c r="G240" s="64"/>
      <c r="H240" s="7">
        <v>555.14403292181066</v>
      </c>
      <c r="I240" s="205"/>
      <c r="J240" s="37"/>
      <c r="K240" s="38"/>
      <c r="L240" s="39"/>
      <c r="M240" s="146" t="s">
        <v>18</v>
      </c>
      <c r="N240" s="129">
        <v>0.2</v>
      </c>
      <c r="O240" s="178"/>
      <c r="P240" s="56"/>
      <c r="Q240" s="56"/>
      <c r="R240" s="56"/>
      <c r="S240" s="56"/>
      <c r="T240" s="56"/>
      <c r="U240" s="10">
        <f>SUM(P240:T240)</f>
        <v>0</v>
      </c>
      <c r="V240" s="159">
        <f t="shared" ref="V240:V253" si="68">U240*H240</f>
        <v>0</v>
      </c>
      <c r="W240" s="121">
        <f t="shared" ref="W240:W253" si="69">N240*U240</f>
        <v>0</v>
      </c>
      <c r="X240" s="158">
        <f>CEILING(IF(H240&lt;=700,H240*2.2,IF(H240&lt;=1600,H240*2,H240*1.8)),100)</f>
        <v>1300</v>
      </c>
      <c r="Y240" s="166"/>
      <c r="AX240" s="193">
        <f t="shared" si="63"/>
        <v>1110.2880658436213</v>
      </c>
    </row>
    <row r="241" spans="2:50" s="44" customFormat="1" ht="73.5" customHeight="1">
      <c r="B241" s="81" t="s">
        <v>120</v>
      </c>
      <c r="C241" s="63"/>
      <c r="D241" s="63"/>
      <c r="E241" s="63"/>
      <c r="F241" s="63"/>
      <c r="G241" s="63"/>
      <c r="H241" s="7">
        <v>332</v>
      </c>
      <c r="I241" s="205"/>
      <c r="J241" s="37"/>
      <c r="K241" s="99"/>
      <c r="L241" s="39"/>
      <c r="M241" s="140" t="s">
        <v>18</v>
      </c>
      <c r="N241" s="129">
        <v>0.15</v>
      </c>
      <c r="O241" s="178"/>
      <c r="P241" s="56"/>
      <c r="Q241" s="56"/>
      <c r="R241" s="56"/>
      <c r="S241" s="56"/>
      <c r="T241" s="56"/>
      <c r="U241" s="10">
        <f t="shared" ref="U241:U253" si="70">SUM(P241:T241)</f>
        <v>0</v>
      </c>
      <c r="V241" s="159">
        <f t="shared" si="68"/>
        <v>0</v>
      </c>
      <c r="W241" s="121">
        <f t="shared" si="69"/>
        <v>0</v>
      </c>
      <c r="X241" s="158">
        <f t="shared" ref="X241:X253" si="71">CEILING(IF(H241&lt;=700,H241*2.2,IF(H241&lt;=1600,H241*2,H241*1.8)),100)</f>
        <v>800</v>
      </c>
      <c r="Y241" s="166"/>
      <c r="AX241" s="193">
        <f t="shared" si="63"/>
        <v>0</v>
      </c>
    </row>
    <row r="242" spans="2:50" s="44" customFormat="1" ht="73.5" customHeight="1">
      <c r="B242" s="81" t="s">
        <v>121</v>
      </c>
      <c r="C242" s="63">
        <v>1</v>
      </c>
      <c r="D242" s="63"/>
      <c r="E242" s="63"/>
      <c r="F242" s="63"/>
      <c r="G242" s="63"/>
      <c r="H242" s="7">
        <v>332</v>
      </c>
      <c r="I242" s="205"/>
      <c r="J242" s="37"/>
      <c r="K242" s="99"/>
      <c r="L242" s="39"/>
      <c r="M242" s="140" t="s">
        <v>18</v>
      </c>
      <c r="N242" s="129">
        <v>0.15</v>
      </c>
      <c r="O242" s="178"/>
      <c r="P242" s="56"/>
      <c r="Q242" s="56"/>
      <c r="R242" s="56"/>
      <c r="S242" s="56"/>
      <c r="T242" s="56"/>
      <c r="U242" s="10">
        <f t="shared" si="70"/>
        <v>0</v>
      </c>
      <c r="V242" s="159">
        <f t="shared" si="68"/>
        <v>0</v>
      </c>
      <c r="W242" s="121">
        <f t="shared" si="69"/>
        <v>0</v>
      </c>
      <c r="X242" s="158">
        <f t="shared" si="71"/>
        <v>800</v>
      </c>
      <c r="Y242" s="166"/>
      <c r="AX242" s="193">
        <f t="shared" si="63"/>
        <v>332</v>
      </c>
    </row>
    <row r="243" spans="2:50" s="44" customFormat="1" ht="73.5" customHeight="1">
      <c r="B243" s="81" t="s">
        <v>302</v>
      </c>
      <c r="C243" s="63"/>
      <c r="D243" s="63"/>
      <c r="E243" s="63">
        <v>1</v>
      </c>
      <c r="F243" s="63"/>
      <c r="G243" s="63"/>
      <c r="H243" s="7">
        <v>332</v>
      </c>
      <c r="I243" s="205"/>
      <c r="J243" s="37"/>
      <c r="K243" s="98"/>
      <c r="L243" s="98"/>
      <c r="M243" s="140" t="s">
        <v>18</v>
      </c>
      <c r="N243" s="129">
        <v>0.15</v>
      </c>
      <c r="O243" s="178"/>
      <c r="P243" s="56"/>
      <c r="Q243" s="56"/>
      <c r="R243" s="56"/>
      <c r="S243" s="56"/>
      <c r="T243" s="56"/>
      <c r="U243" s="10">
        <f>SUM(P243:T243)</f>
        <v>0</v>
      </c>
      <c r="V243" s="159">
        <f>U243*H243</f>
        <v>0</v>
      </c>
      <c r="W243" s="121">
        <f>N243*U243</f>
        <v>0</v>
      </c>
      <c r="X243" s="158">
        <f>CEILING(IF(H243&lt;=700,H243*2.2,IF(H243&lt;=1600,H243*2,H243*1.8)),100)</f>
        <v>800</v>
      </c>
      <c r="Y243" s="166"/>
      <c r="AX243" s="193">
        <f t="shared" si="63"/>
        <v>332</v>
      </c>
    </row>
    <row r="244" spans="2:50" s="44" customFormat="1" ht="73.5" customHeight="1">
      <c r="B244" s="81" t="s">
        <v>122</v>
      </c>
      <c r="C244" s="63">
        <v>1</v>
      </c>
      <c r="D244" s="63"/>
      <c r="E244" s="63"/>
      <c r="F244" s="63"/>
      <c r="G244" s="63"/>
      <c r="H244" s="7">
        <v>332</v>
      </c>
      <c r="I244" s="205"/>
      <c r="J244" s="37"/>
      <c r="K244" s="99"/>
      <c r="L244" s="39"/>
      <c r="M244" s="140" t="s">
        <v>18</v>
      </c>
      <c r="N244" s="129">
        <v>0.15</v>
      </c>
      <c r="O244" s="178"/>
      <c r="P244" s="56"/>
      <c r="Q244" s="56"/>
      <c r="R244" s="56"/>
      <c r="S244" s="56"/>
      <c r="T244" s="56"/>
      <c r="U244" s="10">
        <f t="shared" si="70"/>
        <v>0</v>
      </c>
      <c r="V244" s="159">
        <f t="shared" si="68"/>
        <v>0</v>
      </c>
      <c r="W244" s="121">
        <f t="shared" si="69"/>
        <v>0</v>
      </c>
      <c r="X244" s="158">
        <f t="shared" si="71"/>
        <v>800</v>
      </c>
      <c r="Y244" s="166"/>
      <c r="AX244" s="193">
        <f t="shared" si="63"/>
        <v>332</v>
      </c>
    </row>
    <row r="245" spans="2:50" s="44" customFormat="1" ht="73.5" customHeight="1">
      <c r="B245" s="81" t="s">
        <v>123</v>
      </c>
      <c r="C245" s="63"/>
      <c r="D245" s="63"/>
      <c r="E245" s="63"/>
      <c r="F245" s="63"/>
      <c r="G245" s="63"/>
      <c r="H245" s="7">
        <v>332</v>
      </c>
      <c r="I245" s="205"/>
      <c r="J245" s="37"/>
      <c r="K245" s="99"/>
      <c r="L245" s="39"/>
      <c r="M245" s="140" t="s">
        <v>18</v>
      </c>
      <c r="N245" s="129">
        <v>0.15</v>
      </c>
      <c r="O245" s="178"/>
      <c r="P245" s="56"/>
      <c r="Q245" s="56"/>
      <c r="R245" s="56"/>
      <c r="S245" s="56"/>
      <c r="T245" s="56"/>
      <c r="U245" s="10">
        <f t="shared" si="70"/>
        <v>0</v>
      </c>
      <c r="V245" s="159">
        <f t="shared" si="68"/>
        <v>0</v>
      </c>
      <c r="W245" s="121">
        <f t="shared" si="69"/>
        <v>0</v>
      </c>
      <c r="X245" s="158">
        <f t="shared" si="71"/>
        <v>800</v>
      </c>
      <c r="Y245" s="166"/>
      <c r="AX245" s="193">
        <f t="shared" si="63"/>
        <v>0</v>
      </c>
    </row>
    <row r="246" spans="2:50" s="44" customFormat="1" ht="73.5" customHeight="1">
      <c r="B246" s="81" t="s">
        <v>124</v>
      </c>
      <c r="C246" s="63"/>
      <c r="D246" s="63"/>
      <c r="E246" s="63"/>
      <c r="F246" s="63"/>
      <c r="G246" s="63"/>
      <c r="H246" s="7">
        <v>332</v>
      </c>
      <c r="I246" s="205"/>
      <c r="J246" s="37"/>
      <c r="K246" s="99"/>
      <c r="L246" s="39"/>
      <c r="M246" s="140" t="s">
        <v>18</v>
      </c>
      <c r="N246" s="129">
        <v>0.15</v>
      </c>
      <c r="O246" s="178"/>
      <c r="P246" s="56"/>
      <c r="Q246" s="56"/>
      <c r="R246" s="56"/>
      <c r="S246" s="56"/>
      <c r="T246" s="56"/>
      <c r="U246" s="10">
        <f t="shared" si="70"/>
        <v>0</v>
      </c>
      <c r="V246" s="159">
        <f t="shared" si="68"/>
        <v>0</v>
      </c>
      <c r="W246" s="121">
        <f t="shared" si="69"/>
        <v>0</v>
      </c>
      <c r="X246" s="158">
        <f t="shared" si="71"/>
        <v>800</v>
      </c>
      <c r="Y246" s="166"/>
      <c r="AX246" s="193">
        <f t="shared" si="63"/>
        <v>0</v>
      </c>
    </row>
    <row r="247" spans="2:50" s="44" customFormat="1" ht="73.5" customHeight="1">
      <c r="B247" s="81" t="s">
        <v>125</v>
      </c>
      <c r="C247" s="63"/>
      <c r="D247" s="63"/>
      <c r="E247" s="63"/>
      <c r="F247" s="63"/>
      <c r="G247" s="63"/>
      <c r="H247" s="7">
        <v>332</v>
      </c>
      <c r="I247" s="205"/>
      <c r="J247" s="37"/>
      <c r="K247" s="99"/>
      <c r="L247" s="39"/>
      <c r="M247" s="140" t="s">
        <v>18</v>
      </c>
      <c r="N247" s="129">
        <v>0.15</v>
      </c>
      <c r="O247" s="178"/>
      <c r="P247" s="56"/>
      <c r="Q247" s="56"/>
      <c r="R247" s="56"/>
      <c r="S247" s="56"/>
      <c r="T247" s="56"/>
      <c r="U247" s="10">
        <f t="shared" si="70"/>
        <v>0</v>
      </c>
      <c r="V247" s="159">
        <f t="shared" si="68"/>
        <v>0</v>
      </c>
      <c r="W247" s="121">
        <f t="shared" si="69"/>
        <v>0</v>
      </c>
      <c r="X247" s="158">
        <f t="shared" si="71"/>
        <v>800</v>
      </c>
      <c r="Y247" s="166"/>
      <c r="AX247" s="193">
        <f t="shared" si="63"/>
        <v>0</v>
      </c>
    </row>
    <row r="248" spans="2:50" s="44" customFormat="1" ht="73.5" customHeight="1">
      <c r="B248" s="81" t="s">
        <v>126</v>
      </c>
      <c r="C248" s="63"/>
      <c r="D248" s="63"/>
      <c r="E248" s="63"/>
      <c r="F248" s="63"/>
      <c r="G248" s="63"/>
      <c r="H248" s="7">
        <v>332</v>
      </c>
      <c r="I248" s="205"/>
      <c r="J248" s="37"/>
      <c r="K248" s="99"/>
      <c r="L248" s="39"/>
      <c r="M248" s="140" t="s">
        <v>18</v>
      </c>
      <c r="N248" s="129">
        <v>0.15</v>
      </c>
      <c r="O248" s="178"/>
      <c r="P248" s="56"/>
      <c r="Q248" s="56"/>
      <c r="R248" s="56"/>
      <c r="S248" s="56"/>
      <c r="T248" s="56"/>
      <c r="U248" s="10">
        <f t="shared" si="70"/>
        <v>0</v>
      </c>
      <c r="V248" s="159">
        <f t="shared" si="68"/>
        <v>0</v>
      </c>
      <c r="W248" s="121">
        <f t="shared" si="69"/>
        <v>0</v>
      </c>
      <c r="X248" s="158">
        <f t="shared" si="71"/>
        <v>800</v>
      </c>
      <c r="Y248" s="166"/>
      <c r="AX248" s="193">
        <f t="shared" si="63"/>
        <v>0</v>
      </c>
    </row>
    <row r="249" spans="2:50" s="44" customFormat="1" ht="73.5" customHeight="1">
      <c r="B249" s="81" t="s">
        <v>127</v>
      </c>
      <c r="C249" s="63"/>
      <c r="D249" s="63"/>
      <c r="E249" s="63"/>
      <c r="F249" s="63"/>
      <c r="G249" s="63"/>
      <c r="H249" s="7">
        <v>332</v>
      </c>
      <c r="I249" s="205"/>
      <c r="J249" s="37"/>
      <c r="K249" s="99"/>
      <c r="L249" s="39"/>
      <c r="M249" s="140" t="s">
        <v>18</v>
      </c>
      <c r="N249" s="129">
        <v>0.15</v>
      </c>
      <c r="O249" s="178"/>
      <c r="P249" s="56"/>
      <c r="Q249" s="56"/>
      <c r="R249" s="56"/>
      <c r="S249" s="56"/>
      <c r="T249" s="56"/>
      <c r="U249" s="10">
        <f t="shared" si="70"/>
        <v>0</v>
      </c>
      <c r="V249" s="159">
        <f t="shared" si="68"/>
        <v>0</v>
      </c>
      <c r="W249" s="121">
        <f t="shared" si="69"/>
        <v>0</v>
      </c>
      <c r="X249" s="158">
        <f t="shared" si="71"/>
        <v>800</v>
      </c>
      <c r="Y249" s="166"/>
      <c r="AX249" s="193">
        <f t="shared" si="63"/>
        <v>0</v>
      </c>
    </row>
    <row r="250" spans="2:50" s="44" customFormat="1" ht="73.5" customHeight="1">
      <c r="B250" s="81" t="s">
        <v>190</v>
      </c>
      <c r="C250" s="63"/>
      <c r="D250" s="63"/>
      <c r="E250" s="63">
        <v>1</v>
      </c>
      <c r="F250" s="63"/>
      <c r="G250" s="63"/>
      <c r="H250" s="7">
        <v>332</v>
      </c>
      <c r="I250" s="205"/>
      <c r="J250" s="37"/>
      <c r="K250" s="99"/>
      <c r="L250" s="39"/>
      <c r="M250" s="140" t="s">
        <v>18</v>
      </c>
      <c r="N250" s="129">
        <v>0.15</v>
      </c>
      <c r="O250" s="178"/>
      <c r="P250" s="56"/>
      <c r="Q250" s="56"/>
      <c r="R250" s="56"/>
      <c r="S250" s="56"/>
      <c r="T250" s="56"/>
      <c r="U250" s="10">
        <f t="shared" si="70"/>
        <v>0</v>
      </c>
      <c r="V250" s="159">
        <f t="shared" si="68"/>
        <v>0</v>
      </c>
      <c r="W250" s="121">
        <f t="shared" si="69"/>
        <v>0</v>
      </c>
      <c r="X250" s="158">
        <f t="shared" si="71"/>
        <v>800</v>
      </c>
      <c r="Y250" s="166"/>
      <c r="AX250" s="193">
        <f t="shared" si="63"/>
        <v>332</v>
      </c>
    </row>
    <row r="251" spans="2:50" s="44" customFormat="1" ht="73.5" customHeight="1">
      <c r="B251" s="81" t="s">
        <v>191</v>
      </c>
      <c r="C251" s="63"/>
      <c r="D251" s="63"/>
      <c r="E251" s="63"/>
      <c r="F251" s="63"/>
      <c r="G251" s="63"/>
      <c r="H251" s="7">
        <v>332</v>
      </c>
      <c r="I251" s="205"/>
      <c r="J251" s="37"/>
      <c r="K251" s="99"/>
      <c r="L251" s="39"/>
      <c r="M251" s="140" t="s">
        <v>18</v>
      </c>
      <c r="N251" s="129">
        <v>0.15</v>
      </c>
      <c r="O251" s="178"/>
      <c r="P251" s="56"/>
      <c r="Q251" s="56"/>
      <c r="R251" s="56"/>
      <c r="S251" s="56"/>
      <c r="T251" s="56"/>
      <c r="U251" s="10">
        <f t="shared" si="70"/>
        <v>0</v>
      </c>
      <c r="V251" s="159">
        <f t="shared" si="68"/>
        <v>0</v>
      </c>
      <c r="W251" s="121">
        <f t="shared" si="69"/>
        <v>0</v>
      </c>
      <c r="X251" s="158">
        <f t="shared" si="71"/>
        <v>800</v>
      </c>
      <c r="Y251" s="166"/>
      <c r="AX251" s="193">
        <f t="shared" si="63"/>
        <v>0</v>
      </c>
    </row>
    <row r="252" spans="2:50" s="44" customFormat="1" ht="73.5" customHeight="1">
      <c r="B252" s="81" t="s">
        <v>192</v>
      </c>
      <c r="C252" s="63">
        <v>1</v>
      </c>
      <c r="D252" s="63"/>
      <c r="E252" s="63">
        <v>1</v>
      </c>
      <c r="F252" s="63"/>
      <c r="G252" s="63"/>
      <c r="H252" s="7">
        <v>332</v>
      </c>
      <c r="I252" s="205"/>
      <c r="J252" s="37"/>
      <c r="K252" s="99"/>
      <c r="L252" s="39"/>
      <c r="M252" s="140" t="s">
        <v>18</v>
      </c>
      <c r="N252" s="129">
        <v>0.15</v>
      </c>
      <c r="O252" s="178"/>
      <c r="P252" s="56"/>
      <c r="Q252" s="56"/>
      <c r="R252" s="56"/>
      <c r="S252" s="56"/>
      <c r="T252" s="56"/>
      <c r="U252" s="10">
        <f t="shared" si="70"/>
        <v>0</v>
      </c>
      <c r="V252" s="159">
        <f t="shared" si="68"/>
        <v>0</v>
      </c>
      <c r="W252" s="121">
        <f t="shared" si="69"/>
        <v>0</v>
      </c>
      <c r="X252" s="158">
        <f t="shared" si="71"/>
        <v>800</v>
      </c>
      <c r="Y252" s="166"/>
      <c r="AX252" s="193">
        <f t="shared" si="63"/>
        <v>664</v>
      </c>
    </row>
    <row r="253" spans="2:50" s="44" customFormat="1" ht="73.5" customHeight="1">
      <c r="B253" s="81" t="s">
        <v>193</v>
      </c>
      <c r="C253" s="63">
        <v>2</v>
      </c>
      <c r="D253" s="63"/>
      <c r="E253" s="63"/>
      <c r="F253" s="63"/>
      <c r="G253" s="63"/>
      <c r="H253" s="7">
        <v>332</v>
      </c>
      <c r="I253" s="205"/>
      <c r="J253" s="37"/>
      <c r="K253" s="99"/>
      <c r="L253" s="39"/>
      <c r="M253" s="140" t="s">
        <v>18</v>
      </c>
      <c r="N253" s="129">
        <v>0.15</v>
      </c>
      <c r="O253" s="178"/>
      <c r="P253" s="56"/>
      <c r="Q253" s="56"/>
      <c r="R253" s="56"/>
      <c r="S253" s="56"/>
      <c r="T253" s="56"/>
      <c r="U253" s="10">
        <f t="shared" si="70"/>
        <v>0</v>
      </c>
      <c r="V253" s="159">
        <f t="shared" si="68"/>
        <v>0</v>
      </c>
      <c r="W253" s="121">
        <f t="shared" si="69"/>
        <v>0</v>
      </c>
      <c r="X253" s="158">
        <f t="shared" si="71"/>
        <v>800</v>
      </c>
      <c r="Y253" s="166"/>
      <c r="AX253" s="193">
        <f t="shared" si="63"/>
        <v>664</v>
      </c>
    </row>
    <row r="254" spans="2:50" s="44" customFormat="1" ht="75" customHeight="1">
      <c r="B254" s="81" t="s">
        <v>403</v>
      </c>
      <c r="C254" s="63"/>
      <c r="D254" s="63">
        <v>1</v>
      </c>
      <c r="E254" s="63">
        <v>1</v>
      </c>
      <c r="F254" s="63">
        <v>1</v>
      </c>
      <c r="G254" s="63"/>
      <c r="H254" s="7">
        <v>694</v>
      </c>
      <c r="I254" s="205"/>
      <c r="J254" s="37"/>
      <c r="K254" s="98"/>
      <c r="L254" s="39"/>
      <c r="M254" s="140" t="s">
        <v>18</v>
      </c>
      <c r="N254" s="129">
        <v>0.2</v>
      </c>
      <c r="O254" s="178"/>
      <c r="P254" s="56"/>
      <c r="Q254" s="56"/>
      <c r="R254" s="56"/>
      <c r="S254" s="56"/>
      <c r="T254" s="56"/>
      <c r="U254" s="10">
        <f t="shared" ref="U254:U270" si="72">SUM(P254:T254)</f>
        <v>0</v>
      </c>
      <c r="V254" s="159">
        <f t="shared" ref="V254:V270" si="73">U254*H254</f>
        <v>0</v>
      </c>
      <c r="W254" s="121">
        <f t="shared" ref="W254:W270" si="74">N254*U254</f>
        <v>0</v>
      </c>
      <c r="X254" s="158">
        <f t="shared" ref="X254:X267" si="75">CEILING(IF(H254&lt;=700,H254*2.2,IF(H254&lt;=1600,H254*2,H254*1.8)),100)</f>
        <v>1600</v>
      </c>
      <c r="Y254" s="166"/>
      <c r="AX254" s="193">
        <f t="shared" si="63"/>
        <v>2082</v>
      </c>
    </row>
    <row r="255" spans="2:50" s="44" customFormat="1" ht="75" customHeight="1">
      <c r="B255" s="81" t="s">
        <v>404</v>
      </c>
      <c r="C255" s="63"/>
      <c r="D255" s="63"/>
      <c r="E255" s="63"/>
      <c r="F255" s="63"/>
      <c r="G255" s="63"/>
      <c r="H255" s="7">
        <v>694</v>
      </c>
      <c r="I255" s="205"/>
      <c r="J255" s="37"/>
      <c r="K255" s="98"/>
      <c r="L255" s="39"/>
      <c r="M255" s="140" t="s">
        <v>18</v>
      </c>
      <c r="N255" s="129">
        <v>0.2</v>
      </c>
      <c r="O255" s="178"/>
      <c r="P255" s="56"/>
      <c r="Q255" s="56"/>
      <c r="R255" s="56"/>
      <c r="S255" s="56"/>
      <c r="T255" s="56"/>
      <c r="U255" s="10">
        <f t="shared" si="72"/>
        <v>0</v>
      </c>
      <c r="V255" s="159">
        <f t="shared" si="73"/>
        <v>0</v>
      </c>
      <c r="W255" s="121">
        <f t="shared" si="74"/>
        <v>0</v>
      </c>
      <c r="X255" s="158">
        <f t="shared" si="75"/>
        <v>1600</v>
      </c>
      <c r="Y255" s="166"/>
      <c r="AX255" s="193">
        <f t="shared" si="63"/>
        <v>0</v>
      </c>
    </row>
    <row r="256" spans="2:50" s="44" customFormat="1" ht="75" customHeight="1">
      <c r="B256" s="81" t="s">
        <v>405</v>
      </c>
      <c r="C256" s="63"/>
      <c r="D256" s="63"/>
      <c r="E256" s="63"/>
      <c r="F256" s="63">
        <v>1</v>
      </c>
      <c r="G256" s="63"/>
      <c r="H256" s="7">
        <v>694</v>
      </c>
      <c r="I256" s="205"/>
      <c r="J256" s="37"/>
      <c r="K256" s="98"/>
      <c r="L256" s="39"/>
      <c r="M256" s="140" t="s">
        <v>18</v>
      </c>
      <c r="N256" s="129">
        <v>0.2</v>
      </c>
      <c r="O256" s="178"/>
      <c r="P256" s="56"/>
      <c r="Q256" s="56"/>
      <c r="R256" s="56"/>
      <c r="S256" s="56"/>
      <c r="T256" s="56"/>
      <c r="U256" s="10">
        <f t="shared" si="72"/>
        <v>0</v>
      </c>
      <c r="V256" s="159">
        <f t="shared" si="73"/>
        <v>0</v>
      </c>
      <c r="W256" s="121">
        <f t="shared" si="74"/>
        <v>0</v>
      </c>
      <c r="X256" s="158">
        <f t="shared" si="75"/>
        <v>1600</v>
      </c>
      <c r="Y256" s="166"/>
      <c r="AX256" s="193">
        <f t="shared" si="63"/>
        <v>694</v>
      </c>
    </row>
    <row r="257" spans="2:50" s="44" customFormat="1" ht="75" customHeight="1">
      <c r="B257" s="81" t="s">
        <v>406</v>
      </c>
      <c r="C257" s="63"/>
      <c r="D257" s="63">
        <v>1</v>
      </c>
      <c r="E257" s="63">
        <v>1</v>
      </c>
      <c r="F257" s="63">
        <v>1</v>
      </c>
      <c r="G257" s="63"/>
      <c r="H257" s="7">
        <v>694</v>
      </c>
      <c r="I257" s="205"/>
      <c r="J257" s="37"/>
      <c r="K257" s="98"/>
      <c r="L257" s="39"/>
      <c r="M257" s="140" t="s">
        <v>18</v>
      </c>
      <c r="N257" s="129">
        <v>0.2</v>
      </c>
      <c r="O257" s="178"/>
      <c r="P257" s="56"/>
      <c r="Q257" s="56"/>
      <c r="R257" s="56"/>
      <c r="S257" s="56"/>
      <c r="T257" s="56"/>
      <c r="U257" s="10">
        <f t="shared" si="72"/>
        <v>0</v>
      </c>
      <c r="V257" s="159">
        <f t="shared" si="73"/>
        <v>0</v>
      </c>
      <c r="W257" s="121">
        <f t="shared" si="74"/>
        <v>0</v>
      </c>
      <c r="X257" s="158">
        <f t="shared" si="75"/>
        <v>1600</v>
      </c>
      <c r="Y257" s="166"/>
      <c r="AX257" s="193">
        <f t="shared" si="63"/>
        <v>2082</v>
      </c>
    </row>
    <row r="258" spans="2:50" s="44" customFormat="1" ht="75" customHeight="1">
      <c r="B258" s="81" t="s">
        <v>407</v>
      </c>
      <c r="C258" s="63"/>
      <c r="D258" s="63">
        <v>1</v>
      </c>
      <c r="E258" s="63">
        <v>1</v>
      </c>
      <c r="F258" s="63">
        <v>1</v>
      </c>
      <c r="G258" s="63"/>
      <c r="H258" s="7">
        <v>694</v>
      </c>
      <c r="I258" s="205"/>
      <c r="J258" s="37"/>
      <c r="K258" s="98"/>
      <c r="L258" s="39"/>
      <c r="M258" s="140" t="s">
        <v>18</v>
      </c>
      <c r="N258" s="129">
        <v>0.2</v>
      </c>
      <c r="O258" s="178"/>
      <c r="P258" s="56"/>
      <c r="Q258" s="56"/>
      <c r="R258" s="56"/>
      <c r="S258" s="56"/>
      <c r="T258" s="56"/>
      <c r="U258" s="10">
        <f t="shared" si="72"/>
        <v>0</v>
      </c>
      <c r="V258" s="159">
        <f t="shared" si="73"/>
        <v>0</v>
      </c>
      <c r="W258" s="121">
        <f t="shared" si="74"/>
        <v>0</v>
      </c>
      <c r="X258" s="158">
        <f t="shared" si="75"/>
        <v>1600</v>
      </c>
      <c r="Y258" s="166"/>
      <c r="AX258" s="193">
        <f t="shared" si="63"/>
        <v>2082</v>
      </c>
    </row>
    <row r="259" spans="2:50" s="44" customFormat="1" ht="75" customHeight="1">
      <c r="B259" s="81" t="s">
        <v>408</v>
      </c>
      <c r="C259" s="63"/>
      <c r="D259" s="63"/>
      <c r="E259" s="63"/>
      <c r="F259" s="63"/>
      <c r="G259" s="63"/>
      <c r="H259" s="7">
        <v>694</v>
      </c>
      <c r="I259" s="205"/>
      <c r="J259" s="37"/>
      <c r="K259" s="98"/>
      <c r="L259" s="39"/>
      <c r="M259" s="140" t="s">
        <v>18</v>
      </c>
      <c r="N259" s="129">
        <v>0.2</v>
      </c>
      <c r="O259" s="178"/>
      <c r="P259" s="56"/>
      <c r="Q259" s="56"/>
      <c r="R259" s="56"/>
      <c r="S259" s="56"/>
      <c r="T259" s="56"/>
      <c r="U259" s="10">
        <f t="shared" si="72"/>
        <v>0</v>
      </c>
      <c r="V259" s="159">
        <f t="shared" si="73"/>
        <v>0</v>
      </c>
      <c r="W259" s="121">
        <f t="shared" si="74"/>
        <v>0</v>
      </c>
      <c r="X259" s="158">
        <f t="shared" si="75"/>
        <v>1600</v>
      </c>
      <c r="Y259" s="166"/>
      <c r="AX259" s="193">
        <f t="shared" si="63"/>
        <v>0</v>
      </c>
    </row>
    <row r="260" spans="2:50" s="44" customFormat="1" ht="75" customHeight="1">
      <c r="B260" s="81" t="s">
        <v>420</v>
      </c>
      <c r="C260" s="63">
        <v>1</v>
      </c>
      <c r="D260" s="63">
        <v>1</v>
      </c>
      <c r="E260" s="63">
        <v>1</v>
      </c>
      <c r="F260" s="63"/>
      <c r="G260" s="63"/>
      <c r="H260" s="7">
        <v>507</v>
      </c>
      <c r="I260" s="205"/>
      <c r="J260" s="37"/>
      <c r="K260" s="98"/>
      <c r="L260" s="39"/>
      <c r="M260" s="140" t="s">
        <v>18</v>
      </c>
      <c r="N260" s="129">
        <v>0.15</v>
      </c>
      <c r="O260" s="178"/>
      <c r="P260" s="56"/>
      <c r="Q260" s="56"/>
      <c r="R260" s="56"/>
      <c r="S260" s="56"/>
      <c r="T260" s="56"/>
      <c r="U260" s="10">
        <f t="shared" si="72"/>
        <v>0</v>
      </c>
      <c r="V260" s="159">
        <f t="shared" si="73"/>
        <v>0</v>
      </c>
      <c r="W260" s="121">
        <f t="shared" si="74"/>
        <v>0</v>
      </c>
      <c r="X260" s="158">
        <f t="shared" si="75"/>
        <v>1200</v>
      </c>
      <c r="Y260" s="166"/>
      <c r="AX260" s="193">
        <f t="shared" ref="AX260:AX279" si="76">SUM(C260:G260)*H260</f>
        <v>1521</v>
      </c>
    </row>
    <row r="261" spans="2:50" s="44" customFormat="1" ht="75" customHeight="1">
      <c r="B261" s="81" t="s">
        <v>421</v>
      </c>
      <c r="C261" s="63">
        <v>1</v>
      </c>
      <c r="D261" s="63">
        <v>1</v>
      </c>
      <c r="E261" s="63">
        <v>1</v>
      </c>
      <c r="F261" s="63"/>
      <c r="G261" s="63"/>
      <c r="H261" s="7">
        <v>507</v>
      </c>
      <c r="I261" s="205"/>
      <c r="J261" s="37"/>
      <c r="K261" s="98"/>
      <c r="L261" s="39"/>
      <c r="M261" s="140" t="s">
        <v>18</v>
      </c>
      <c r="N261" s="129">
        <v>0.15</v>
      </c>
      <c r="O261" s="178"/>
      <c r="P261" s="56"/>
      <c r="Q261" s="56"/>
      <c r="R261" s="56"/>
      <c r="S261" s="56"/>
      <c r="T261" s="56"/>
      <c r="U261" s="10">
        <f t="shared" si="72"/>
        <v>0</v>
      </c>
      <c r="V261" s="159">
        <f t="shared" si="73"/>
        <v>0</v>
      </c>
      <c r="W261" s="121">
        <f t="shared" si="74"/>
        <v>0</v>
      </c>
      <c r="X261" s="158">
        <f t="shared" si="75"/>
        <v>1200</v>
      </c>
      <c r="Y261" s="166"/>
      <c r="AX261" s="193">
        <f t="shared" si="76"/>
        <v>1521</v>
      </c>
    </row>
    <row r="262" spans="2:50" s="44" customFormat="1" ht="75" customHeight="1">
      <c r="B262" s="81" t="s">
        <v>422</v>
      </c>
      <c r="C262" s="63">
        <v>1</v>
      </c>
      <c r="D262" s="63">
        <v>1</v>
      </c>
      <c r="E262" s="63">
        <v>1</v>
      </c>
      <c r="F262" s="63"/>
      <c r="G262" s="63"/>
      <c r="H262" s="7">
        <v>507</v>
      </c>
      <c r="I262" s="205"/>
      <c r="J262" s="37"/>
      <c r="K262" s="98"/>
      <c r="L262" s="39"/>
      <c r="M262" s="140" t="s">
        <v>18</v>
      </c>
      <c r="N262" s="129">
        <v>0.15</v>
      </c>
      <c r="O262" s="178"/>
      <c r="P262" s="56"/>
      <c r="Q262" s="56"/>
      <c r="R262" s="56"/>
      <c r="S262" s="56"/>
      <c r="T262" s="56"/>
      <c r="U262" s="10">
        <f t="shared" si="72"/>
        <v>0</v>
      </c>
      <c r="V262" s="159">
        <f t="shared" si="73"/>
        <v>0</v>
      </c>
      <c r="W262" s="121">
        <f t="shared" si="74"/>
        <v>0</v>
      </c>
      <c r="X262" s="158">
        <f t="shared" si="75"/>
        <v>1200</v>
      </c>
      <c r="Y262" s="166"/>
      <c r="AX262" s="193">
        <f t="shared" si="76"/>
        <v>1521</v>
      </c>
    </row>
    <row r="263" spans="2:50" s="44" customFormat="1" ht="75" customHeight="1">
      <c r="B263" s="81" t="s">
        <v>423</v>
      </c>
      <c r="C263" s="63">
        <v>2</v>
      </c>
      <c r="D263" s="63">
        <v>1</v>
      </c>
      <c r="E263" s="63">
        <v>1</v>
      </c>
      <c r="F263" s="63"/>
      <c r="G263" s="63"/>
      <c r="H263" s="7">
        <v>507</v>
      </c>
      <c r="I263" s="205"/>
      <c r="J263" s="37"/>
      <c r="K263" s="98"/>
      <c r="L263" s="39"/>
      <c r="M263" s="140" t="s">
        <v>18</v>
      </c>
      <c r="N263" s="129">
        <v>0.15</v>
      </c>
      <c r="O263" s="178"/>
      <c r="P263" s="56"/>
      <c r="Q263" s="56"/>
      <c r="R263" s="56"/>
      <c r="S263" s="56"/>
      <c r="T263" s="56"/>
      <c r="U263" s="10">
        <f t="shared" si="72"/>
        <v>0</v>
      </c>
      <c r="V263" s="159">
        <f t="shared" si="73"/>
        <v>0</v>
      </c>
      <c r="W263" s="121">
        <f t="shared" si="74"/>
        <v>0</v>
      </c>
      <c r="X263" s="158">
        <f t="shared" si="75"/>
        <v>1200</v>
      </c>
      <c r="Y263" s="166"/>
      <c r="AX263" s="193">
        <f t="shared" si="76"/>
        <v>2028</v>
      </c>
    </row>
    <row r="264" spans="2:50" s="44" customFormat="1" ht="75" customHeight="1">
      <c r="B264" s="81" t="s">
        <v>424</v>
      </c>
      <c r="C264" s="63"/>
      <c r="D264" s="63">
        <v>1</v>
      </c>
      <c r="E264" s="63">
        <v>2</v>
      </c>
      <c r="F264" s="63"/>
      <c r="G264" s="63"/>
      <c r="H264" s="7">
        <v>507</v>
      </c>
      <c r="I264" s="205"/>
      <c r="J264" s="37"/>
      <c r="K264" s="98"/>
      <c r="L264" s="39"/>
      <c r="M264" s="140" t="s">
        <v>18</v>
      </c>
      <c r="N264" s="129">
        <v>0.15</v>
      </c>
      <c r="O264" s="178"/>
      <c r="P264" s="56"/>
      <c r="Q264" s="56"/>
      <c r="R264" s="56"/>
      <c r="S264" s="56"/>
      <c r="T264" s="56"/>
      <c r="U264" s="10">
        <f t="shared" si="72"/>
        <v>0</v>
      </c>
      <c r="V264" s="159">
        <f t="shared" si="73"/>
        <v>0</v>
      </c>
      <c r="W264" s="121">
        <f t="shared" si="74"/>
        <v>0</v>
      </c>
      <c r="X264" s="158">
        <f t="shared" si="75"/>
        <v>1200</v>
      </c>
      <c r="Y264" s="166"/>
      <c r="AX264" s="193">
        <f t="shared" si="76"/>
        <v>1521</v>
      </c>
    </row>
    <row r="265" spans="2:50" s="44" customFormat="1" ht="75" customHeight="1">
      <c r="B265" s="81" t="s">
        <v>425</v>
      </c>
      <c r="C265" s="63">
        <v>2</v>
      </c>
      <c r="D265" s="63">
        <v>1</v>
      </c>
      <c r="E265" s="63">
        <v>1</v>
      </c>
      <c r="F265" s="63"/>
      <c r="G265" s="63"/>
      <c r="H265" s="7">
        <v>507</v>
      </c>
      <c r="I265" s="205"/>
      <c r="J265" s="37"/>
      <c r="K265" s="98"/>
      <c r="L265" s="39"/>
      <c r="M265" s="140" t="s">
        <v>18</v>
      </c>
      <c r="N265" s="129">
        <v>0.15</v>
      </c>
      <c r="O265" s="178"/>
      <c r="P265" s="56"/>
      <c r="Q265" s="56"/>
      <c r="R265" s="56"/>
      <c r="S265" s="56"/>
      <c r="T265" s="56"/>
      <c r="U265" s="10">
        <f t="shared" si="72"/>
        <v>0</v>
      </c>
      <c r="V265" s="159">
        <f t="shared" si="73"/>
        <v>0</v>
      </c>
      <c r="W265" s="121">
        <f t="shared" si="74"/>
        <v>0</v>
      </c>
      <c r="X265" s="158">
        <f t="shared" si="75"/>
        <v>1200</v>
      </c>
      <c r="Y265" s="166"/>
      <c r="AX265" s="193">
        <f t="shared" si="76"/>
        <v>2028</v>
      </c>
    </row>
    <row r="266" spans="2:50" s="44" customFormat="1" ht="75" customHeight="1">
      <c r="B266" s="81" t="s">
        <v>426</v>
      </c>
      <c r="C266" s="63">
        <v>1</v>
      </c>
      <c r="D266" s="63"/>
      <c r="E266" s="63">
        <v>1</v>
      </c>
      <c r="F266" s="63"/>
      <c r="G266" s="63"/>
      <c r="H266" s="7">
        <v>507</v>
      </c>
      <c r="I266" s="205"/>
      <c r="J266" s="37"/>
      <c r="K266" s="98"/>
      <c r="L266" s="39"/>
      <c r="M266" s="140" t="s">
        <v>18</v>
      </c>
      <c r="N266" s="129">
        <v>0.15</v>
      </c>
      <c r="O266" s="178"/>
      <c r="P266" s="56"/>
      <c r="Q266" s="56"/>
      <c r="R266" s="56"/>
      <c r="S266" s="56"/>
      <c r="T266" s="56"/>
      <c r="U266" s="10">
        <f t="shared" si="72"/>
        <v>0</v>
      </c>
      <c r="V266" s="159">
        <f t="shared" si="73"/>
        <v>0</v>
      </c>
      <c r="W266" s="121">
        <f t="shared" si="74"/>
        <v>0</v>
      </c>
      <c r="X266" s="158">
        <f t="shared" si="75"/>
        <v>1200</v>
      </c>
      <c r="Y266" s="166"/>
      <c r="AX266" s="193">
        <f t="shared" si="76"/>
        <v>1014</v>
      </c>
    </row>
    <row r="267" spans="2:50" s="44" customFormat="1" ht="75" customHeight="1">
      <c r="B267" s="81" t="s">
        <v>427</v>
      </c>
      <c r="C267" s="63">
        <v>1</v>
      </c>
      <c r="D267" s="63">
        <v>1</v>
      </c>
      <c r="E267" s="63">
        <v>1</v>
      </c>
      <c r="F267" s="63"/>
      <c r="G267" s="63"/>
      <c r="H267" s="7">
        <v>507</v>
      </c>
      <c r="I267" s="205"/>
      <c r="J267" s="37"/>
      <c r="K267" s="98"/>
      <c r="L267" s="39"/>
      <c r="M267" s="140" t="s">
        <v>18</v>
      </c>
      <c r="N267" s="129">
        <v>0.15</v>
      </c>
      <c r="O267" s="178"/>
      <c r="P267" s="56"/>
      <c r="Q267" s="56"/>
      <c r="R267" s="56"/>
      <c r="S267" s="56"/>
      <c r="T267" s="56"/>
      <c r="U267" s="10">
        <f t="shared" si="72"/>
        <v>0</v>
      </c>
      <c r="V267" s="159">
        <f t="shared" si="73"/>
        <v>0</v>
      </c>
      <c r="W267" s="121">
        <f t="shared" si="74"/>
        <v>0</v>
      </c>
      <c r="X267" s="158">
        <f t="shared" si="75"/>
        <v>1200</v>
      </c>
      <c r="Y267" s="166"/>
      <c r="AX267" s="193">
        <f t="shared" si="76"/>
        <v>1521</v>
      </c>
    </row>
    <row r="268" spans="2:50" s="21" customFormat="1" ht="75" customHeight="1">
      <c r="B268" s="224" t="s">
        <v>506</v>
      </c>
      <c r="C268" s="31"/>
      <c r="D268" s="31"/>
      <c r="E268" s="31">
        <v>4</v>
      </c>
      <c r="F268" s="31"/>
      <c r="G268" s="31"/>
      <c r="H268" s="5">
        <v>338</v>
      </c>
      <c r="I268" s="202"/>
      <c r="J268" s="29"/>
      <c r="K268" s="98"/>
      <c r="L268" s="39"/>
      <c r="M268" s="142" t="s">
        <v>18</v>
      </c>
      <c r="N268" s="129">
        <v>0.15</v>
      </c>
      <c r="O268" s="178"/>
      <c r="P268" s="56"/>
      <c r="Q268" s="56"/>
      <c r="R268" s="56"/>
      <c r="S268" s="56"/>
      <c r="T268" s="56"/>
      <c r="U268" s="10">
        <f t="shared" si="72"/>
        <v>0</v>
      </c>
      <c r="V268" s="159">
        <f t="shared" si="73"/>
        <v>0</v>
      </c>
      <c r="W268" s="121">
        <f t="shared" si="74"/>
        <v>0</v>
      </c>
      <c r="X268" s="158">
        <f>CEILING(IF(H268&lt;=700,H268*2,IF(H268&lt;=1600,H268*1.9,H268*1.8)),100)</f>
        <v>700</v>
      </c>
      <c r="Y268" s="166"/>
      <c r="AX268" s="193">
        <f t="shared" si="76"/>
        <v>1352</v>
      </c>
    </row>
    <row r="269" spans="2:50" s="21" customFormat="1" ht="75" customHeight="1">
      <c r="B269" s="224" t="s">
        <v>507</v>
      </c>
      <c r="C269" s="31"/>
      <c r="D269" s="31">
        <v>5</v>
      </c>
      <c r="E269" s="31">
        <v>5</v>
      </c>
      <c r="F269" s="31"/>
      <c r="G269" s="31"/>
      <c r="H269" s="5">
        <v>338</v>
      </c>
      <c r="I269" s="202"/>
      <c r="J269" s="29"/>
      <c r="K269" s="98"/>
      <c r="L269" s="39"/>
      <c r="M269" s="142" t="s">
        <v>18</v>
      </c>
      <c r="N269" s="129">
        <v>0.15</v>
      </c>
      <c r="O269" s="178"/>
      <c r="P269" s="56"/>
      <c r="Q269" s="56"/>
      <c r="R269" s="56"/>
      <c r="S269" s="56"/>
      <c r="T269" s="56"/>
      <c r="U269" s="10">
        <f t="shared" si="72"/>
        <v>0</v>
      </c>
      <c r="V269" s="159">
        <f t="shared" si="73"/>
        <v>0</v>
      </c>
      <c r="W269" s="121">
        <f t="shared" si="74"/>
        <v>0</v>
      </c>
      <c r="X269" s="158">
        <f>CEILING(IF(H269&lt;=700,H269*2,IF(H269&lt;=1600,H269*1.9,H269*1.8)),100)</f>
        <v>700</v>
      </c>
      <c r="Y269" s="166"/>
      <c r="AX269" s="193">
        <f t="shared" si="76"/>
        <v>3380</v>
      </c>
    </row>
    <row r="270" spans="2:50" s="21" customFormat="1" ht="75" customHeight="1">
      <c r="B270" s="224" t="s">
        <v>508</v>
      </c>
      <c r="C270" s="31"/>
      <c r="D270" s="31"/>
      <c r="E270" s="31">
        <v>5</v>
      </c>
      <c r="F270" s="31"/>
      <c r="G270" s="31"/>
      <c r="H270" s="5">
        <v>338</v>
      </c>
      <c r="I270" s="202"/>
      <c r="J270" s="29"/>
      <c r="K270" s="98"/>
      <c r="L270" s="39"/>
      <c r="M270" s="142" t="s">
        <v>18</v>
      </c>
      <c r="N270" s="129">
        <v>0.15</v>
      </c>
      <c r="O270" s="178"/>
      <c r="P270" s="56"/>
      <c r="Q270" s="56"/>
      <c r="R270" s="56"/>
      <c r="S270" s="56"/>
      <c r="T270" s="56"/>
      <c r="U270" s="10">
        <f t="shared" si="72"/>
        <v>0</v>
      </c>
      <c r="V270" s="159">
        <f t="shared" si="73"/>
        <v>0</v>
      </c>
      <c r="W270" s="121">
        <f t="shared" si="74"/>
        <v>0</v>
      </c>
      <c r="X270" s="158">
        <f>CEILING(IF(H270&lt;=700,H270*2,IF(H270&lt;=1600,H270*1.9,H270*1.8)),100)</f>
        <v>700</v>
      </c>
      <c r="Y270" s="166"/>
      <c r="AX270" s="193">
        <f t="shared" si="76"/>
        <v>1690</v>
      </c>
    </row>
    <row r="271" spans="2:50" s="21" customFormat="1" ht="20.25" customHeight="1">
      <c r="B271" s="85" t="s">
        <v>46</v>
      </c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183"/>
      <c r="N271" s="131"/>
      <c r="O271" s="179"/>
      <c r="P271" s="71"/>
      <c r="Q271" s="71"/>
      <c r="R271" s="71"/>
      <c r="S271" s="71"/>
      <c r="T271" s="71"/>
      <c r="U271" s="71"/>
      <c r="V271" s="71"/>
      <c r="W271" s="71"/>
      <c r="X271" s="71"/>
      <c r="Y271" s="166"/>
      <c r="AX271" s="193">
        <f t="shared" si="76"/>
        <v>0</v>
      </c>
    </row>
    <row r="272" spans="2:50" s="44" customFormat="1" ht="75" customHeight="1">
      <c r="B272" s="224" t="s">
        <v>519</v>
      </c>
      <c r="C272" s="63">
        <v>1</v>
      </c>
      <c r="D272" s="63"/>
      <c r="E272" s="63"/>
      <c r="F272" s="63"/>
      <c r="G272" s="63"/>
      <c r="H272" s="7">
        <v>300</v>
      </c>
      <c r="I272" s="205"/>
      <c r="J272" s="37"/>
      <c r="K272" s="98"/>
      <c r="L272" s="39"/>
      <c r="M272" s="140" t="s">
        <v>18</v>
      </c>
      <c r="N272" s="129">
        <v>0.15</v>
      </c>
      <c r="O272" s="178"/>
      <c r="P272" s="56"/>
      <c r="Q272" s="56"/>
      <c r="R272" s="56"/>
      <c r="S272" s="56"/>
      <c r="T272" s="56"/>
      <c r="U272" s="10">
        <f>SUM(P272:T272)</f>
        <v>0</v>
      </c>
      <c r="V272" s="159">
        <f>U272*H272</f>
        <v>0</v>
      </c>
      <c r="W272" s="121">
        <f>N272*U272</f>
        <v>0</v>
      </c>
      <c r="X272" s="158">
        <f>CEILING(IF(H272&lt;=700,H272*2.2,IF(H272&lt;=1600,H272*2,H272*1.8)),100)</f>
        <v>700</v>
      </c>
      <c r="Y272" s="166"/>
      <c r="AX272" s="193">
        <f t="shared" si="76"/>
        <v>300</v>
      </c>
    </row>
    <row r="273" spans="1:50" s="44" customFormat="1" ht="72" customHeight="1">
      <c r="B273" s="224" t="s">
        <v>520</v>
      </c>
      <c r="C273" s="63"/>
      <c r="D273" s="63">
        <v>1</v>
      </c>
      <c r="E273" s="63"/>
      <c r="F273" s="63"/>
      <c r="G273" s="63"/>
      <c r="H273" s="7">
        <v>300</v>
      </c>
      <c r="I273" s="205"/>
      <c r="J273" s="37"/>
      <c r="K273" s="98"/>
      <c r="L273" s="39"/>
      <c r="M273" s="140" t="s">
        <v>18</v>
      </c>
      <c r="N273" s="129">
        <v>0.15</v>
      </c>
      <c r="O273" s="178"/>
      <c r="P273" s="56"/>
      <c r="Q273" s="56"/>
      <c r="R273" s="56"/>
      <c r="S273" s="56"/>
      <c r="T273" s="56"/>
      <c r="U273" s="10">
        <f>SUM(P273:T273)</f>
        <v>0</v>
      </c>
      <c r="V273" s="159">
        <f>U273*H273</f>
        <v>0</v>
      </c>
      <c r="W273" s="121">
        <f>N273*U273</f>
        <v>0</v>
      </c>
      <c r="X273" s="158">
        <f>CEILING(IF(H273&lt;=700,H273*2.2,IF(H273&lt;=1600,H273*2,H273*1.8)),100)</f>
        <v>700</v>
      </c>
      <c r="Y273" s="166"/>
      <c r="AX273" s="193">
        <f t="shared" si="76"/>
        <v>300</v>
      </c>
    </row>
    <row r="274" spans="1:50" s="21" customFormat="1" ht="21">
      <c r="B274" s="83" t="s">
        <v>53</v>
      </c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145"/>
      <c r="N274" s="132"/>
      <c r="O274" s="180"/>
      <c r="P274" s="59"/>
      <c r="Q274" s="59"/>
      <c r="R274" s="59"/>
      <c r="S274" s="59"/>
      <c r="T274" s="59"/>
      <c r="U274" s="59"/>
      <c r="V274" s="59"/>
      <c r="W274" s="59"/>
      <c r="X274" s="59"/>
      <c r="Y274" s="166"/>
      <c r="AX274" s="193">
        <f t="shared" si="76"/>
        <v>0</v>
      </c>
    </row>
    <row r="275" spans="1:50" s="21" customFormat="1" ht="72" customHeight="1">
      <c r="B275" s="81" t="s">
        <v>17</v>
      </c>
      <c r="C275" s="68">
        <v>1</v>
      </c>
      <c r="D275" s="67"/>
      <c r="E275" s="67"/>
      <c r="F275" s="67"/>
      <c r="G275" s="67"/>
      <c r="H275" s="8">
        <v>641.56378600823041</v>
      </c>
      <c r="I275" s="206"/>
      <c r="J275" s="37"/>
      <c r="K275" s="98"/>
      <c r="L275" s="98"/>
      <c r="M275" s="142" t="s">
        <v>70</v>
      </c>
      <c r="N275" s="129">
        <v>0.1</v>
      </c>
      <c r="O275" s="178"/>
      <c r="P275" s="56"/>
      <c r="Q275" s="56"/>
      <c r="R275" s="56"/>
      <c r="S275" s="56"/>
      <c r="T275" s="56"/>
      <c r="U275" s="10">
        <f>SUM(P275:T275)</f>
        <v>0</v>
      </c>
      <c r="V275" s="159">
        <f>U275*H275</f>
        <v>0</v>
      </c>
      <c r="W275" s="121">
        <f>N275*U275</f>
        <v>0</v>
      </c>
      <c r="X275" s="158">
        <f>CEILING(IF(H275&lt;=700,H275*2.2,IF(H275&lt;=1600,H275*2,H275*1.8)),100)</f>
        <v>1500</v>
      </c>
      <c r="Y275" s="166"/>
      <c r="AX275" s="193">
        <f t="shared" si="76"/>
        <v>641.56378600823041</v>
      </c>
    </row>
    <row r="276" spans="1:50" s="21" customFormat="1" ht="72" customHeight="1">
      <c r="B276" s="224" t="s">
        <v>521</v>
      </c>
      <c r="C276" s="68"/>
      <c r="D276" s="68">
        <v>1</v>
      </c>
      <c r="E276" s="68"/>
      <c r="F276" s="68"/>
      <c r="G276" s="68"/>
      <c r="H276" s="8">
        <v>400</v>
      </c>
      <c r="I276" s="206"/>
      <c r="J276" s="37"/>
      <c r="K276" s="98"/>
      <c r="L276" s="98"/>
      <c r="M276" s="142" t="s">
        <v>70</v>
      </c>
      <c r="N276" s="129">
        <v>0.15</v>
      </c>
      <c r="O276" s="178"/>
      <c r="P276" s="56"/>
      <c r="Q276" s="56"/>
      <c r="R276" s="56"/>
      <c r="S276" s="56"/>
      <c r="T276" s="56"/>
      <c r="U276" s="10">
        <f>SUM(P276:T276)</f>
        <v>0</v>
      </c>
      <c r="V276" s="159">
        <f>U276*H276</f>
        <v>0</v>
      </c>
      <c r="W276" s="121">
        <f>N276*U276</f>
        <v>0</v>
      </c>
      <c r="X276" s="158">
        <f>CEILING(IF(H276&lt;=700,H276*2.2,IF(H276&lt;=1600,H276*2,H276*1.8)),100)</f>
        <v>900</v>
      </c>
      <c r="Y276" s="166"/>
      <c r="AX276" s="193">
        <f t="shared" si="76"/>
        <v>400</v>
      </c>
    </row>
    <row r="277" spans="1:50" s="21" customFormat="1" ht="72" customHeight="1">
      <c r="B277" s="224" t="s">
        <v>522</v>
      </c>
      <c r="C277" s="68"/>
      <c r="D277" s="68">
        <v>1</v>
      </c>
      <c r="E277" s="68"/>
      <c r="F277" s="68"/>
      <c r="G277" s="68"/>
      <c r="H277" s="8">
        <v>450</v>
      </c>
      <c r="I277" s="206"/>
      <c r="J277" s="37"/>
      <c r="K277" s="98"/>
      <c r="L277" s="98"/>
      <c r="M277" s="142" t="s">
        <v>70</v>
      </c>
      <c r="N277" s="129">
        <v>0.15</v>
      </c>
      <c r="O277" s="178"/>
      <c r="P277" s="56"/>
      <c r="Q277" s="56"/>
      <c r="R277" s="56"/>
      <c r="S277" s="56"/>
      <c r="T277" s="56"/>
      <c r="U277" s="10">
        <f>SUM(P277:T277)</f>
        <v>0</v>
      </c>
      <c r="V277" s="159">
        <f>U277*H277</f>
        <v>0</v>
      </c>
      <c r="W277" s="121">
        <f>N277*U277</f>
        <v>0</v>
      </c>
      <c r="X277" s="158">
        <f>CEILING(IF(H277&lt;=700,H277*2.2,IF(H277&lt;=1600,H277*2,H277*1.8)),100)</f>
        <v>1000</v>
      </c>
      <c r="Y277" s="166"/>
      <c r="AX277" s="193">
        <f t="shared" si="76"/>
        <v>450</v>
      </c>
    </row>
    <row r="278" spans="1:50" s="21" customFormat="1" ht="126.75" customHeight="1">
      <c r="A278" s="78"/>
      <c r="B278" s="86"/>
      <c r="C278" s="31"/>
      <c r="D278" s="31"/>
      <c r="E278" s="31"/>
      <c r="F278" s="31"/>
      <c r="G278" s="31"/>
      <c r="H278" s="1"/>
      <c r="I278" s="1"/>
      <c r="J278" s="24"/>
      <c r="K278" s="24"/>
      <c r="L278" s="25"/>
      <c r="M278" s="138"/>
      <c r="N278" s="127"/>
      <c r="O278" s="169"/>
      <c r="P278" s="26"/>
      <c r="Q278" s="26"/>
      <c r="R278" s="26"/>
      <c r="S278" s="26"/>
      <c r="T278" s="26"/>
      <c r="U278" s="13"/>
      <c r="V278" s="172"/>
      <c r="W278" s="161"/>
      <c r="X278" s="119"/>
      <c r="Y278" s="166"/>
      <c r="AX278" s="193">
        <f t="shared" si="76"/>
        <v>0</v>
      </c>
    </row>
    <row r="279" spans="1:50" s="21" customFormat="1" ht="21">
      <c r="B279" s="85" t="s">
        <v>47</v>
      </c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144"/>
      <c r="N279" s="131"/>
      <c r="O279" s="179"/>
      <c r="P279" s="71"/>
      <c r="Q279" s="71"/>
      <c r="R279" s="71"/>
      <c r="S279" s="71"/>
      <c r="T279" s="71"/>
      <c r="U279" s="71"/>
      <c r="V279" s="71"/>
      <c r="W279" s="71"/>
      <c r="X279" s="71"/>
      <c r="Y279" s="166"/>
      <c r="AX279" s="193">
        <f t="shared" si="76"/>
        <v>0</v>
      </c>
    </row>
    <row r="280" spans="1:50" s="21" customFormat="1" ht="74.25" customHeight="1">
      <c r="B280" s="81" t="s">
        <v>272</v>
      </c>
      <c r="C280" s="28"/>
      <c r="D280" s="28">
        <v>2</v>
      </c>
      <c r="E280" s="28"/>
      <c r="F280" s="28"/>
      <c r="G280" s="28"/>
      <c r="H280" s="15">
        <v>1800</v>
      </c>
      <c r="I280" s="203"/>
      <c r="J280" s="29"/>
      <c r="K280" s="98"/>
      <c r="L280" s="125"/>
      <c r="M280" s="137" t="s">
        <v>60</v>
      </c>
      <c r="N280" s="129">
        <v>0.4</v>
      </c>
      <c r="O280" s="167"/>
      <c r="P280" s="56"/>
      <c r="Q280" s="56"/>
      <c r="R280" s="56"/>
      <c r="S280" s="56"/>
      <c r="T280" s="56"/>
      <c r="U280" s="10">
        <f t="shared" ref="U280:U295" si="77">SUM(P280:T280)</f>
        <v>0</v>
      </c>
      <c r="V280" s="159">
        <f t="shared" ref="V280:V292" si="78">U280*H280</f>
        <v>0</v>
      </c>
      <c r="W280" s="121">
        <f t="shared" ref="W280:W292" si="79">U280*N280</f>
        <v>0</v>
      </c>
      <c r="X280" s="158">
        <f t="shared" ref="X280:X292" si="80">CEILING(IF(H280&lt;=700,H280*2.2,IF(H280&lt;=1600,H280*2,H280*1.8)),100)</f>
        <v>3300</v>
      </c>
      <c r="Y280" s="166"/>
      <c r="AX280" s="193">
        <f t="shared" ref="AX280:AX292" si="81">SUM(C280:G280)*H280</f>
        <v>3600</v>
      </c>
    </row>
    <row r="281" spans="1:50" s="21" customFormat="1" ht="74.25" customHeight="1">
      <c r="B281" s="81" t="s">
        <v>273</v>
      </c>
      <c r="C281" s="28"/>
      <c r="D281" s="28"/>
      <c r="E281" s="28">
        <v>1</v>
      </c>
      <c r="F281" s="28"/>
      <c r="G281" s="28"/>
      <c r="H281" s="15">
        <v>1750</v>
      </c>
      <c r="I281" s="203"/>
      <c r="J281" s="29"/>
      <c r="K281" s="98"/>
      <c r="L281" s="125"/>
      <c r="M281" s="137" t="s">
        <v>60</v>
      </c>
      <c r="N281" s="129">
        <v>0.4</v>
      </c>
      <c r="O281" s="167"/>
      <c r="P281" s="56"/>
      <c r="Q281" s="56"/>
      <c r="R281" s="56"/>
      <c r="S281" s="56"/>
      <c r="T281" s="56"/>
      <c r="U281" s="10">
        <f t="shared" si="77"/>
        <v>0</v>
      </c>
      <c r="V281" s="159">
        <f t="shared" si="78"/>
        <v>0</v>
      </c>
      <c r="W281" s="121">
        <f t="shared" si="79"/>
        <v>0</v>
      </c>
      <c r="X281" s="158">
        <f t="shared" si="80"/>
        <v>3200</v>
      </c>
      <c r="Y281" s="166"/>
      <c r="AX281" s="193">
        <f t="shared" si="81"/>
        <v>1750</v>
      </c>
    </row>
    <row r="282" spans="1:50" s="21" customFormat="1" ht="74.25" customHeight="1">
      <c r="B282" s="81" t="s">
        <v>274</v>
      </c>
      <c r="C282" s="28"/>
      <c r="D282" s="28"/>
      <c r="E282" s="28">
        <v>1</v>
      </c>
      <c r="F282" s="28"/>
      <c r="G282" s="28"/>
      <c r="H282" s="15">
        <v>1750</v>
      </c>
      <c r="I282" s="203"/>
      <c r="J282" s="29"/>
      <c r="K282" s="98"/>
      <c r="L282" s="125"/>
      <c r="M282" s="137" t="s">
        <v>60</v>
      </c>
      <c r="N282" s="129">
        <v>0.4</v>
      </c>
      <c r="O282" s="167"/>
      <c r="P282" s="56"/>
      <c r="Q282" s="56"/>
      <c r="R282" s="56"/>
      <c r="S282" s="56"/>
      <c r="T282" s="56"/>
      <c r="U282" s="10">
        <f t="shared" si="77"/>
        <v>0</v>
      </c>
      <c r="V282" s="159">
        <f t="shared" si="78"/>
        <v>0</v>
      </c>
      <c r="W282" s="121">
        <f t="shared" si="79"/>
        <v>0</v>
      </c>
      <c r="X282" s="158">
        <f t="shared" si="80"/>
        <v>3200</v>
      </c>
      <c r="Y282" s="166"/>
      <c r="AX282" s="193">
        <f t="shared" si="81"/>
        <v>1750</v>
      </c>
    </row>
    <row r="283" spans="1:50" s="21" customFormat="1" ht="74.25" customHeight="1">
      <c r="B283" s="81" t="s">
        <v>275</v>
      </c>
      <c r="C283" s="28"/>
      <c r="D283" s="28"/>
      <c r="E283" s="28">
        <v>1</v>
      </c>
      <c r="F283" s="28"/>
      <c r="G283" s="28"/>
      <c r="H283" s="15">
        <v>1750</v>
      </c>
      <c r="I283" s="203"/>
      <c r="J283" s="29"/>
      <c r="K283" s="98"/>
      <c r="L283" s="125"/>
      <c r="M283" s="137" t="s">
        <v>60</v>
      </c>
      <c r="N283" s="129">
        <v>0.4</v>
      </c>
      <c r="O283" s="167"/>
      <c r="P283" s="56"/>
      <c r="Q283" s="56"/>
      <c r="R283" s="56"/>
      <c r="S283" s="56"/>
      <c r="T283" s="56"/>
      <c r="U283" s="10">
        <f t="shared" si="77"/>
        <v>0</v>
      </c>
      <c r="V283" s="159">
        <f t="shared" si="78"/>
        <v>0</v>
      </c>
      <c r="W283" s="121">
        <f t="shared" si="79"/>
        <v>0</v>
      </c>
      <c r="X283" s="158">
        <f t="shared" si="80"/>
        <v>3200</v>
      </c>
      <c r="Y283" s="166"/>
      <c r="AX283" s="193">
        <f t="shared" si="81"/>
        <v>1750</v>
      </c>
    </row>
    <row r="284" spans="1:50" s="21" customFormat="1" ht="74.25" customHeight="1">
      <c r="B284" s="81" t="s">
        <v>276</v>
      </c>
      <c r="C284" s="28">
        <v>1</v>
      </c>
      <c r="D284" s="28">
        <v>1</v>
      </c>
      <c r="E284" s="28"/>
      <c r="F284" s="28"/>
      <c r="G284" s="28"/>
      <c r="H284" s="15">
        <v>1750</v>
      </c>
      <c r="I284" s="203"/>
      <c r="J284" s="29"/>
      <c r="K284" s="98"/>
      <c r="L284" s="125"/>
      <c r="M284" s="137" t="s">
        <v>60</v>
      </c>
      <c r="N284" s="129">
        <v>0.4</v>
      </c>
      <c r="O284" s="167"/>
      <c r="P284" s="56"/>
      <c r="Q284" s="56"/>
      <c r="R284" s="56"/>
      <c r="S284" s="56"/>
      <c r="T284" s="56"/>
      <c r="U284" s="10">
        <f t="shared" si="77"/>
        <v>0</v>
      </c>
      <c r="V284" s="159">
        <f t="shared" si="78"/>
        <v>0</v>
      </c>
      <c r="W284" s="121">
        <f t="shared" si="79"/>
        <v>0</v>
      </c>
      <c r="X284" s="158">
        <f t="shared" si="80"/>
        <v>3200</v>
      </c>
      <c r="Y284" s="166"/>
      <c r="AX284" s="193">
        <f t="shared" si="81"/>
        <v>3500</v>
      </c>
    </row>
    <row r="285" spans="1:50" s="21" customFormat="1" ht="74.25" customHeight="1">
      <c r="B285" s="81" t="s">
        <v>277</v>
      </c>
      <c r="C285" s="28">
        <v>1</v>
      </c>
      <c r="D285" s="28"/>
      <c r="E285" s="28"/>
      <c r="F285" s="28"/>
      <c r="G285" s="28"/>
      <c r="H285" s="15">
        <v>1750</v>
      </c>
      <c r="I285" s="203"/>
      <c r="J285" s="29"/>
      <c r="K285" s="98"/>
      <c r="L285" s="125"/>
      <c r="M285" s="137" t="s">
        <v>60</v>
      </c>
      <c r="N285" s="129">
        <v>0.4</v>
      </c>
      <c r="O285" s="167"/>
      <c r="P285" s="56"/>
      <c r="Q285" s="56"/>
      <c r="R285" s="56"/>
      <c r="S285" s="56"/>
      <c r="T285" s="56"/>
      <c r="U285" s="10">
        <f t="shared" si="77"/>
        <v>0</v>
      </c>
      <c r="V285" s="159">
        <f t="shared" si="78"/>
        <v>0</v>
      </c>
      <c r="W285" s="121">
        <f t="shared" si="79"/>
        <v>0</v>
      </c>
      <c r="X285" s="158">
        <f t="shared" si="80"/>
        <v>3200</v>
      </c>
      <c r="Y285" s="166"/>
      <c r="AX285" s="193">
        <f t="shared" si="81"/>
        <v>1750</v>
      </c>
    </row>
    <row r="286" spans="1:50" s="21" customFormat="1" ht="74.25" customHeight="1">
      <c r="B286" s="81" t="s">
        <v>278</v>
      </c>
      <c r="C286" s="28">
        <v>1</v>
      </c>
      <c r="D286" s="28"/>
      <c r="E286" s="28"/>
      <c r="F286" s="28"/>
      <c r="G286" s="28"/>
      <c r="H286" s="15">
        <v>1750</v>
      </c>
      <c r="I286" s="203"/>
      <c r="J286" s="29"/>
      <c r="K286" s="98"/>
      <c r="L286" s="125"/>
      <c r="M286" s="137" t="s">
        <v>60</v>
      </c>
      <c r="N286" s="129">
        <v>0.4</v>
      </c>
      <c r="O286" s="167"/>
      <c r="P286" s="56"/>
      <c r="Q286" s="56"/>
      <c r="R286" s="56"/>
      <c r="S286" s="56"/>
      <c r="T286" s="56"/>
      <c r="U286" s="10">
        <f t="shared" si="77"/>
        <v>0</v>
      </c>
      <c r="V286" s="159">
        <f t="shared" si="78"/>
        <v>0</v>
      </c>
      <c r="W286" s="121">
        <f t="shared" si="79"/>
        <v>0</v>
      </c>
      <c r="X286" s="158">
        <f t="shared" si="80"/>
        <v>3200</v>
      </c>
      <c r="Y286" s="166"/>
      <c r="AX286" s="193">
        <f t="shared" si="81"/>
        <v>1750</v>
      </c>
    </row>
    <row r="287" spans="1:50" s="21" customFormat="1" ht="74.25" customHeight="1">
      <c r="B287" s="81" t="s">
        <v>279</v>
      </c>
      <c r="C287" s="28">
        <v>1</v>
      </c>
      <c r="D287" s="28">
        <v>1</v>
      </c>
      <c r="E287" s="28">
        <v>1</v>
      </c>
      <c r="F287" s="28"/>
      <c r="G287" s="28"/>
      <c r="H287" s="15">
        <v>1750</v>
      </c>
      <c r="I287" s="203"/>
      <c r="J287" s="29"/>
      <c r="K287" s="98"/>
      <c r="L287" s="125"/>
      <c r="M287" s="137" t="s">
        <v>60</v>
      </c>
      <c r="N287" s="129">
        <v>0.4</v>
      </c>
      <c r="O287" s="167"/>
      <c r="P287" s="56"/>
      <c r="Q287" s="56"/>
      <c r="R287" s="56"/>
      <c r="S287" s="56"/>
      <c r="T287" s="56"/>
      <c r="U287" s="10">
        <f t="shared" si="77"/>
        <v>0</v>
      </c>
      <c r="V287" s="159">
        <f t="shared" si="78"/>
        <v>0</v>
      </c>
      <c r="W287" s="121">
        <f t="shared" si="79"/>
        <v>0</v>
      </c>
      <c r="X287" s="158">
        <f t="shared" si="80"/>
        <v>3200</v>
      </c>
      <c r="Y287" s="166"/>
      <c r="AX287" s="193">
        <f t="shared" si="81"/>
        <v>5250</v>
      </c>
    </row>
    <row r="288" spans="1:50" s="21" customFormat="1" ht="74.25" customHeight="1">
      <c r="B288" s="81" t="s">
        <v>280</v>
      </c>
      <c r="C288" s="28"/>
      <c r="D288" s="28"/>
      <c r="E288" s="28">
        <v>1</v>
      </c>
      <c r="F288" s="28">
        <v>1</v>
      </c>
      <c r="G288" s="28"/>
      <c r="H288" s="15">
        <v>1800</v>
      </c>
      <c r="I288" s="203"/>
      <c r="J288" s="29"/>
      <c r="K288" s="98"/>
      <c r="L288" s="125"/>
      <c r="M288" s="137" t="s">
        <v>60</v>
      </c>
      <c r="N288" s="129">
        <v>0.4</v>
      </c>
      <c r="O288" s="167"/>
      <c r="P288" s="56"/>
      <c r="Q288" s="56"/>
      <c r="R288" s="56"/>
      <c r="S288" s="56"/>
      <c r="T288" s="56"/>
      <c r="U288" s="10">
        <f t="shared" si="77"/>
        <v>0</v>
      </c>
      <c r="V288" s="159">
        <f t="shared" si="78"/>
        <v>0</v>
      </c>
      <c r="W288" s="121">
        <f t="shared" si="79"/>
        <v>0</v>
      </c>
      <c r="X288" s="158">
        <f t="shared" si="80"/>
        <v>3300</v>
      </c>
      <c r="Y288" s="166"/>
      <c r="AX288" s="193">
        <f t="shared" si="81"/>
        <v>3600</v>
      </c>
    </row>
    <row r="289" spans="2:55" s="21" customFormat="1" ht="74.25" customHeight="1">
      <c r="B289" s="81" t="s">
        <v>281</v>
      </c>
      <c r="C289" s="28">
        <v>1</v>
      </c>
      <c r="D289" s="28">
        <v>1</v>
      </c>
      <c r="E289" s="28">
        <v>1</v>
      </c>
      <c r="F289" s="28"/>
      <c r="G289" s="28"/>
      <c r="H289" s="15">
        <v>1800</v>
      </c>
      <c r="I289" s="203"/>
      <c r="J289" s="29"/>
      <c r="K289" s="98"/>
      <c r="L289" s="125"/>
      <c r="M289" s="142" t="s">
        <v>18</v>
      </c>
      <c r="N289" s="129">
        <v>0.4</v>
      </c>
      <c r="O289" s="167"/>
      <c r="P289" s="56"/>
      <c r="Q289" s="56"/>
      <c r="R289" s="56"/>
      <c r="S289" s="56"/>
      <c r="T289" s="56"/>
      <c r="U289" s="10">
        <f>SUM(P289:T289)</f>
        <v>0</v>
      </c>
      <c r="V289" s="159">
        <f t="shared" si="78"/>
        <v>0</v>
      </c>
      <c r="W289" s="121">
        <f t="shared" si="79"/>
        <v>0</v>
      </c>
      <c r="X289" s="158">
        <f t="shared" si="80"/>
        <v>3300</v>
      </c>
      <c r="Y289" s="166"/>
      <c r="AX289" s="193">
        <f t="shared" si="81"/>
        <v>5400</v>
      </c>
    </row>
    <row r="290" spans="2:55" s="21" customFormat="1" ht="74.25" customHeight="1">
      <c r="B290" s="81" t="s">
        <v>282</v>
      </c>
      <c r="C290" s="28">
        <v>1</v>
      </c>
      <c r="D290" s="28">
        <v>1</v>
      </c>
      <c r="E290" s="28"/>
      <c r="F290" s="28"/>
      <c r="G290" s="28"/>
      <c r="H290" s="15">
        <v>1800</v>
      </c>
      <c r="I290" s="203"/>
      <c r="J290" s="29"/>
      <c r="K290" s="98"/>
      <c r="L290" s="125"/>
      <c r="M290" s="142" t="s">
        <v>18</v>
      </c>
      <c r="N290" s="129">
        <v>0.4</v>
      </c>
      <c r="O290" s="167"/>
      <c r="P290" s="56"/>
      <c r="Q290" s="56"/>
      <c r="R290" s="56"/>
      <c r="S290" s="56"/>
      <c r="T290" s="56"/>
      <c r="U290" s="10">
        <f>SUM(P290:T290)</f>
        <v>0</v>
      </c>
      <c r="V290" s="159">
        <f t="shared" si="78"/>
        <v>0</v>
      </c>
      <c r="W290" s="121">
        <f t="shared" si="79"/>
        <v>0</v>
      </c>
      <c r="X290" s="158">
        <f t="shared" si="80"/>
        <v>3300</v>
      </c>
      <c r="Y290" s="166"/>
      <c r="AX290" s="193">
        <f t="shared" si="81"/>
        <v>3600</v>
      </c>
    </row>
    <row r="291" spans="2:55" s="21" customFormat="1" ht="74.25" customHeight="1">
      <c r="B291" s="81" t="s">
        <v>283</v>
      </c>
      <c r="C291" s="28">
        <v>1</v>
      </c>
      <c r="D291" s="28">
        <v>1</v>
      </c>
      <c r="E291" s="28">
        <v>1</v>
      </c>
      <c r="F291" s="28"/>
      <c r="G291" s="28"/>
      <c r="H291" s="15">
        <v>1800</v>
      </c>
      <c r="I291" s="203"/>
      <c r="J291" s="29"/>
      <c r="K291" s="98"/>
      <c r="L291" s="125"/>
      <c r="M291" s="142" t="s">
        <v>18</v>
      </c>
      <c r="N291" s="129">
        <v>0.4</v>
      </c>
      <c r="O291" s="167"/>
      <c r="P291" s="56"/>
      <c r="Q291" s="56"/>
      <c r="R291" s="56"/>
      <c r="S291" s="56"/>
      <c r="T291" s="56"/>
      <c r="U291" s="10">
        <f>SUM(P291:T291)</f>
        <v>0</v>
      </c>
      <c r="V291" s="159">
        <f t="shared" si="78"/>
        <v>0</v>
      </c>
      <c r="W291" s="121">
        <f t="shared" si="79"/>
        <v>0</v>
      </c>
      <c r="X291" s="158">
        <f t="shared" si="80"/>
        <v>3300</v>
      </c>
      <c r="Y291" s="166"/>
      <c r="AX291" s="193">
        <f t="shared" si="81"/>
        <v>5400</v>
      </c>
    </row>
    <row r="292" spans="2:55" s="21" customFormat="1" ht="74.25" customHeight="1">
      <c r="B292" s="81" t="s">
        <v>284</v>
      </c>
      <c r="C292" s="28">
        <v>1</v>
      </c>
      <c r="D292" s="28"/>
      <c r="E292" s="28"/>
      <c r="F292" s="28"/>
      <c r="G292" s="28"/>
      <c r="H292" s="15">
        <v>1800</v>
      </c>
      <c r="I292" s="203"/>
      <c r="J292" s="29"/>
      <c r="K292" s="98"/>
      <c r="L292" s="125"/>
      <c r="M292" s="142" t="s">
        <v>18</v>
      </c>
      <c r="N292" s="129">
        <v>0.4</v>
      </c>
      <c r="O292" s="167"/>
      <c r="P292" s="56"/>
      <c r="Q292" s="56"/>
      <c r="R292" s="56"/>
      <c r="S292" s="56"/>
      <c r="T292" s="56"/>
      <c r="U292" s="10">
        <f>SUM(P292:T292)</f>
        <v>0</v>
      </c>
      <c r="V292" s="159">
        <f t="shared" si="78"/>
        <v>0</v>
      </c>
      <c r="W292" s="121">
        <f t="shared" si="79"/>
        <v>0</v>
      </c>
      <c r="X292" s="158">
        <f t="shared" si="80"/>
        <v>3300</v>
      </c>
      <c r="Y292" s="166"/>
      <c r="AX292" s="193">
        <f t="shared" si="81"/>
        <v>1800</v>
      </c>
    </row>
    <row r="293" spans="2:55" s="21" customFormat="1" ht="74.25" customHeight="1">
      <c r="B293" s="81" t="s">
        <v>285</v>
      </c>
      <c r="C293" s="28">
        <v>1</v>
      </c>
      <c r="D293" s="28">
        <v>1</v>
      </c>
      <c r="E293" s="28">
        <v>1</v>
      </c>
      <c r="F293" s="28">
        <v>1</v>
      </c>
      <c r="G293" s="28"/>
      <c r="H293" s="2">
        <v>3190</v>
      </c>
      <c r="I293" s="213">
        <v>2500</v>
      </c>
      <c r="J293" s="29"/>
      <c r="K293" s="98"/>
      <c r="L293" s="125"/>
      <c r="M293" s="142" t="s">
        <v>326</v>
      </c>
      <c r="N293" s="129">
        <v>1.4</v>
      </c>
      <c r="O293" s="167"/>
      <c r="P293" s="56"/>
      <c r="Q293" s="56"/>
      <c r="R293" s="56"/>
      <c r="S293" s="56"/>
      <c r="T293" s="56"/>
      <c r="U293" s="10">
        <f t="shared" si="77"/>
        <v>0</v>
      </c>
      <c r="V293" s="159">
        <f t="shared" ref="V293:V299" si="82">U293*H293</f>
        <v>0</v>
      </c>
      <c r="W293" s="121">
        <f t="shared" ref="W293:W299" si="83">U293*N293</f>
        <v>0</v>
      </c>
      <c r="X293" s="158">
        <f t="shared" ref="X293:X299" si="84">CEILING(IF(H293&lt;=700,H293*2.2,IF(H293&lt;=1600,H293*2,H293*1.8)),100)</f>
        <v>5800</v>
      </c>
      <c r="Y293" s="166"/>
      <c r="AX293" s="193">
        <f t="shared" ref="AX293:AX324" si="85">SUM(C293:G293)*H293</f>
        <v>12760</v>
      </c>
    </row>
    <row r="294" spans="2:55" s="21" customFormat="1" ht="74.25" customHeight="1">
      <c r="B294" s="81" t="s">
        <v>286</v>
      </c>
      <c r="C294" s="28">
        <v>1</v>
      </c>
      <c r="D294" s="28">
        <v>1</v>
      </c>
      <c r="E294" s="28"/>
      <c r="F294" s="28">
        <v>1</v>
      </c>
      <c r="G294" s="28"/>
      <c r="H294" s="2">
        <v>3190</v>
      </c>
      <c r="I294" s="213">
        <v>2500</v>
      </c>
      <c r="J294" s="29"/>
      <c r="K294" s="98"/>
      <c r="L294" s="125"/>
      <c r="M294" s="142" t="s">
        <v>326</v>
      </c>
      <c r="N294" s="129">
        <v>1.4</v>
      </c>
      <c r="O294" s="167"/>
      <c r="P294" s="56"/>
      <c r="Q294" s="56"/>
      <c r="R294" s="56"/>
      <c r="S294" s="56"/>
      <c r="T294" s="56"/>
      <c r="U294" s="10">
        <f t="shared" si="77"/>
        <v>0</v>
      </c>
      <c r="V294" s="159">
        <f t="shared" si="82"/>
        <v>0</v>
      </c>
      <c r="W294" s="121">
        <f t="shared" si="83"/>
        <v>0</v>
      </c>
      <c r="X294" s="158">
        <f t="shared" si="84"/>
        <v>5800</v>
      </c>
      <c r="Y294" s="166"/>
      <c r="AX294" s="193">
        <f t="shared" si="85"/>
        <v>9570</v>
      </c>
    </row>
    <row r="295" spans="2:55" s="21" customFormat="1" ht="74.25" customHeight="1">
      <c r="B295" s="81" t="s">
        <v>287</v>
      </c>
      <c r="C295" s="28"/>
      <c r="D295" s="28">
        <v>2</v>
      </c>
      <c r="E295" s="28">
        <v>1</v>
      </c>
      <c r="F295" s="28"/>
      <c r="G295" s="28"/>
      <c r="H295" s="2">
        <v>3190</v>
      </c>
      <c r="I295" s="213">
        <v>2500</v>
      </c>
      <c r="J295" s="29"/>
      <c r="K295" s="98"/>
      <c r="L295" s="125"/>
      <c r="M295" s="142" t="s">
        <v>18</v>
      </c>
      <c r="N295" s="129">
        <v>1.4</v>
      </c>
      <c r="O295" s="167"/>
      <c r="P295" s="56"/>
      <c r="Q295" s="56"/>
      <c r="R295" s="56"/>
      <c r="S295" s="56"/>
      <c r="T295" s="56"/>
      <c r="U295" s="10">
        <f t="shared" si="77"/>
        <v>0</v>
      </c>
      <c r="V295" s="159">
        <f t="shared" si="82"/>
        <v>0</v>
      </c>
      <c r="W295" s="121">
        <f t="shared" si="83"/>
        <v>0</v>
      </c>
      <c r="X295" s="158">
        <f t="shared" si="84"/>
        <v>5800</v>
      </c>
      <c r="Y295" s="166"/>
      <c r="AX295" s="193">
        <f t="shared" si="85"/>
        <v>9570</v>
      </c>
    </row>
    <row r="296" spans="2:55" s="21" customFormat="1" ht="74.25" customHeight="1">
      <c r="B296" s="81" t="s">
        <v>288</v>
      </c>
      <c r="C296" s="28"/>
      <c r="D296" s="28">
        <v>2</v>
      </c>
      <c r="E296" s="28"/>
      <c r="F296" s="28"/>
      <c r="G296" s="28"/>
      <c r="H296" s="2">
        <v>3190</v>
      </c>
      <c r="I296" s="213">
        <v>2500</v>
      </c>
      <c r="J296" s="29"/>
      <c r="K296" s="98"/>
      <c r="L296" s="125"/>
      <c r="M296" s="142" t="s">
        <v>326</v>
      </c>
      <c r="N296" s="129">
        <v>1.4</v>
      </c>
      <c r="O296" s="167"/>
      <c r="P296" s="56"/>
      <c r="Q296" s="56"/>
      <c r="R296" s="56"/>
      <c r="S296" s="56"/>
      <c r="T296" s="56"/>
      <c r="U296" s="10">
        <f>SUM(P296:T296)</f>
        <v>0</v>
      </c>
      <c r="V296" s="159">
        <f t="shared" si="82"/>
        <v>0</v>
      </c>
      <c r="W296" s="121">
        <f t="shared" si="83"/>
        <v>0</v>
      </c>
      <c r="X296" s="158">
        <f t="shared" si="84"/>
        <v>5800</v>
      </c>
      <c r="Y296" s="166"/>
      <c r="AX296" s="193">
        <f t="shared" si="85"/>
        <v>6380</v>
      </c>
    </row>
    <row r="297" spans="2:55" s="21" customFormat="1" ht="72.75" customHeight="1">
      <c r="B297" s="81" t="s">
        <v>309</v>
      </c>
      <c r="C297" s="28">
        <v>2</v>
      </c>
      <c r="D297" s="28">
        <v>2</v>
      </c>
      <c r="E297" s="28">
        <v>1</v>
      </c>
      <c r="F297" s="28">
        <v>1</v>
      </c>
      <c r="G297" s="28"/>
      <c r="H297" s="2">
        <v>2710</v>
      </c>
      <c r="I297" s="214">
        <v>2100</v>
      </c>
      <c r="J297" s="52"/>
      <c r="K297" s="98"/>
      <c r="L297" s="25"/>
      <c r="M297" s="146" t="s">
        <v>325</v>
      </c>
      <c r="N297" s="129">
        <v>1.4</v>
      </c>
      <c r="O297" s="178"/>
      <c r="P297" s="56"/>
      <c r="Q297" s="56"/>
      <c r="R297" s="56"/>
      <c r="S297" s="56"/>
      <c r="T297" s="56"/>
      <c r="U297" s="10">
        <f>SUM(P297:T297)</f>
        <v>0</v>
      </c>
      <c r="V297" s="159">
        <f t="shared" si="82"/>
        <v>0</v>
      </c>
      <c r="W297" s="121">
        <f t="shared" si="83"/>
        <v>0</v>
      </c>
      <c r="X297" s="158">
        <f t="shared" si="84"/>
        <v>4900</v>
      </c>
      <c r="Y297" s="186"/>
      <c r="AE297" s="102"/>
      <c r="AX297" s="193">
        <f t="shared" si="85"/>
        <v>16260</v>
      </c>
      <c r="BC297" s="103"/>
    </row>
    <row r="298" spans="2:55" s="21" customFormat="1" ht="72.75" customHeight="1">
      <c r="B298" s="81" t="s">
        <v>310</v>
      </c>
      <c r="C298" s="28">
        <v>2</v>
      </c>
      <c r="D298" s="28">
        <v>2</v>
      </c>
      <c r="E298" s="28">
        <v>2</v>
      </c>
      <c r="F298" s="28">
        <v>2</v>
      </c>
      <c r="G298" s="28"/>
      <c r="H298" s="2">
        <v>2710</v>
      </c>
      <c r="I298" s="214">
        <v>2100</v>
      </c>
      <c r="J298" s="52"/>
      <c r="K298" s="98"/>
      <c r="L298" s="25"/>
      <c r="M298" s="146" t="s">
        <v>325</v>
      </c>
      <c r="N298" s="129">
        <v>1.4</v>
      </c>
      <c r="O298" s="178"/>
      <c r="P298" s="56"/>
      <c r="Q298" s="56"/>
      <c r="R298" s="56"/>
      <c r="S298" s="56"/>
      <c r="T298" s="56"/>
      <c r="U298" s="10">
        <f>SUM(P298:T298)</f>
        <v>0</v>
      </c>
      <c r="V298" s="159">
        <f t="shared" si="82"/>
        <v>0</v>
      </c>
      <c r="W298" s="121">
        <f t="shared" si="83"/>
        <v>0</v>
      </c>
      <c r="X298" s="158">
        <f t="shared" si="84"/>
        <v>4900</v>
      </c>
      <c r="Y298" s="186"/>
      <c r="AE298" s="102"/>
      <c r="AX298" s="193">
        <f t="shared" si="85"/>
        <v>21680</v>
      </c>
      <c r="BC298" s="103"/>
    </row>
    <row r="299" spans="2:55" s="21" customFormat="1" ht="72.75" customHeight="1">
      <c r="B299" s="81" t="s">
        <v>311</v>
      </c>
      <c r="C299" s="28">
        <v>2</v>
      </c>
      <c r="D299" s="28">
        <v>2</v>
      </c>
      <c r="E299" s="28">
        <v>2</v>
      </c>
      <c r="F299" s="28">
        <v>2</v>
      </c>
      <c r="G299" s="28"/>
      <c r="H299" s="2">
        <v>2710</v>
      </c>
      <c r="I299" s="214">
        <v>2100</v>
      </c>
      <c r="J299" s="52"/>
      <c r="K299" s="98"/>
      <c r="L299" s="25"/>
      <c r="M299" s="146" t="s">
        <v>325</v>
      </c>
      <c r="N299" s="129">
        <v>1.4</v>
      </c>
      <c r="O299" s="178"/>
      <c r="P299" s="56"/>
      <c r="Q299" s="56"/>
      <c r="R299" s="56"/>
      <c r="S299" s="56"/>
      <c r="T299" s="56"/>
      <c r="U299" s="10">
        <f>SUM(P299:T299)</f>
        <v>0</v>
      </c>
      <c r="V299" s="159">
        <f t="shared" si="82"/>
        <v>0</v>
      </c>
      <c r="W299" s="121">
        <f t="shared" si="83"/>
        <v>0</v>
      </c>
      <c r="X299" s="158">
        <f t="shared" si="84"/>
        <v>4900</v>
      </c>
      <c r="Y299" s="186"/>
      <c r="AE299" s="102"/>
      <c r="AX299" s="193">
        <f t="shared" si="85"/>
        <v>21680</v>
      </c>
      <c r="BC299" s="103"/>
    </row>
    <row r="300" spans="2:55" s="21" customFormat="1" ht="21">
      <c r="B300" s="85" t="s">
        <v>65</v>
      </c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144"/>
      <c r="N300" s="131"/>
      <c r="O300" s="179"/>
      <c r="P300" s="71"/>
      <c r="Q300" s="71"/>
      <c r="R300" s="71"/>
      <c r="S300" s="71"/>
      <c r="T300" s="71"/>
      <c r="U300" s="71"/>
      <c r="V300" s="71"/>
      <c r="W300" s="71"/>
      <c r="X300" s="71"/>
      <c r="Y300" s="166"/>
      <c r="AX300" s="193">
        <f t="shared" si="85"/>
        <v>0</v>
      </c>
    </row>
    <row r="301" spans="2:55" s="21" customFormat="1" ht="72.75" customHeight="1">
      <c r="B301" s="81" t="s">
        <v>312</v>
      </c>
      <c r="C301" s="28"/>
      <c r="D301" s="28">
        <v>1</v>
      </c>
      <c r="E301" s="28"/>
      <c r="F301" s="28"/>
      <c r="G301" s="28"/>
      <c r="H301" s="6">
        <v>1160</v>
      </c>
      <c r="I301" s="202"/>
      <c r="J301" s="52"/>
      <c r="K301" s="98"/>
      <c r="L301" s="98"/>
      <c r="M301" s="140" t="s">
        <v>20</v>
      </c>
      <c r="N301" s="129">
        <v>0.8</v>
      </c>
      <c r="O301" s="178"/>
      <c r="P301" s="56"/>
      <c r="Q301" s="56"/>
      <c r="R301" s="56"/>
      <c r="S301" s="56"/>
      <c r="T301" s="56"/>
      <c r="U301" s="10">
        <f>SUM(P301:T301)</f>
        <v>0</v>
      </c>
      <c r="V301" s="159">
        <f>U301*H301</f>
        <v>0</v>
      </c>
      <c r="W301" s="121">
        <f>U301*N301</f>
        <v>0</v>
      </c>
      <c r="X301" s="158">
        <f>CEILING(IF(H301&lt;=700,H301*2.2,IF(H301&lt;=1600,H301*2,H301*1.8)),100)</f>
        <v>2400</v>
      </c>
      <c r="Y301" s="186"/>
      <c r="AE301" s="102"/>
      <c r="AX301" s="193">
        <f t="shared" si="85"/>
        <v>1160</v>
      </c>
      <c r="BC301" s="103"/>
    </row>
    <row r="302" spans="2:55" s="21" customFormat="1" ht="21">
      <c r="B302" s="85" t="s">
        <v>48</v>
      </c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144"/>
      <c r="N302" s="131"/>
      <c r="O302" s="179"/>
      <c r="P302" s="71"/>
      <c r="Q302" s="71"/>
      <c r="R302" s="71"/>
      <c r="S302" s="71"/>
      <c r="T302" s="71"/>
      <c r="U302" s="71"/>
      <c r="V302" s="71"/>
      <c r="W302" s="71"/>
      <c r="X302" s="71"/>
      <c r="Y302" s="166"/>
      <c r="AX302" s="193">
        <f t="shared" si="85"/>
        <v>0</v>
      </c>
    </row>
    <row r="303" spans="2:55" s="21" customFormat="1" ht="74.25" customHeight="1">
      <c r="B303" s="81" t="s">
        <v>289</v>
      </c>
      <c r="C303" s="28">
        <v>1</v>
      </c>
      <c r="D303" s="28"/>
      <c r="E303" s="28"/>
      <c r="F303" s="28"/>
      <c r="G303" s="28"/>
      <c r="H303" s="15">
        <v>1270</v>
      </c>
      <c r="I303" s="203"/>
      <c r="J303" s="29"/>
      <c r="K303" s="98"/>
      <c r="L303" s="125"/>
      <c r="M303" s="142" t="s">
        <v>18</v>
      </c>
      <c r="N303" s="129">
        <v>0.5</v>
      </c>
      <c r="O303" s="167"/>
      <c r="P303" s="56"/>
      <c r="Q303" s="56"/>
      <c r="R303" s="56"/>
      <c r="S303" s="56"/>
      <c r="T303" s="56"/>
      <c r="U303" s="10">
        <f t="shared" ref="U303:U312" si="86">SUM(P303:T303)</f>
        <v>0</v>
      </c>
      <c r="V303" s="159">
        <f t="shared" ref="V303:V309" si="87">U303*H303</f>
        <v>0</v>
      </c>
      <c r="W303" s="121">
        <f t="shared" ref="W303:W309" si="88">U303*N303</f>
        <v>0</v>
      </c>
      <c r="X303" s="158">
        <f>CEILING(IF(H303&lt;=700,H303*2.2,IF(H303&lt;=1600,H303*2,H303*1.8)),100)</f>
        <v>2600</v>
      </c>
      <c r="Y303" s="166"/>
      <c r="AX303" s="193">
        <f t="shared" si="85"/>
        <v>1270</v>
      </c>
    </row>
    <row r="304" spans="2:55" s="21" customFormat="1" ht="74.25" customHeight="1">
      <c r="B304" s="81" t="s">
        <v>290</v>
      </c>
      <c r="C304" s="28"/>
      <c r="D304" s="28">
        <v>1</v>
      </c>
      <c r="E304" s="28"/>
      <c r="F304" s="28"/>
      <c r="G304" s="28"/>
      <c r="H304" s="15">
        <v>1270</v>
      </c>
      <c r="I304" s="203"/>
      <c r="J304" s="29"/>
      <c r="K304" s="98"/>
      <c r="L304" s="125"/>
      <c r="M304" s="142" t="s">
        <v>18</v>
      </c>
      <c r="N304" s="129">
        <v>0.5</v>
      </c>
      <c r="O304" s="167"/>
      <c r="P304" s="56"/>
      <c r="Q304" s="56"/>
      <c r="R304" s="56"/>
      <c r="S304" s="56"/>
      <c r="T304" s="56"/>
      <c r="U304" s="10">
        <f t="shared" si="86"/>
        <v>0</v>
      </c>
      <c r="V304" s="159">
        <f t="shared" si="87"/>
        <v>0</v>
      </c>
      <c r="W304" s="121">
        <f t="shared" si="88"/>
        <v>0</v>
      </c>
      <c r="X304" s="158">
        <f>CEILING(IF(H304&lt;=700,H304*2.2,IF(H304&lt;=1600,H304*2,H304*1.8)),100)</f>
        <v>2600</v>
      </c>
      <c r="Y304" s="166"/>
      <c r="AX304" s="193">
        <f t="shared" si="85"/>
        <v>1270</v>
      </c>
    </row>
    <row r="305" spans="2:50" s="21" customFormat="1" ht="74.25" customHeight="1">
      <c r="B305" s="81" t="s">
        <v>291</v>
      </c>
      <c r="C305" s="28"/>
      <c r="D305" s="28"/>
      <c r="E305" s="28">
        <v>2</v>
      </c>
      <c r="F305" s="28"/>
      <c r="G305" s="28"/>
      <c r="H305" s="15">
        <v>1270</v>
      </c>
      <c r="I305" s="203"/>
      <c r="J305" s="29"/>
      <c r="K305" s="98"/>
      <c r="L305" s="125"/>
      <c r="M305" s="142" t="s">
        <v>18</v>
      </c>
      <c r="N305" s="129">
        <v>0.5</v>
      </c>
      <c r="O305" s="167"/>
      <c r="P305" s="56"/>
      <c r="Q305" s="56"/>
      <c r="R305" s="56"/>
      <c r="S305" s="56"/>
      <c r="T305" s="56"/>
      <c r="U305" s="10">
        <f t="shared" si="86"/>
        <v>0</v>
      </c>
      <c r="V305" s="159">
        <f t="shared" si="87"/>
        <v>0</v>
      </c>
      <c r="W305" s="121">
        <f t="shared" si="88"/>
        <v>0</v>
      </c>
      <c r="X305" s="158">
        <f>CEILING(IF(H305&lt;=700,H305*2.2,IF(H305&lt;=1600,H305*2,H305*1.8)),100)</f>
        <v>2600</v>
      </c>
      <c r="Y305" s="166"/>
      <c r="AX305" s="193">
        <f t="shared" si="85"/>
        <v>2540</v>
      </c>
    </row>
    <row r="306" spans="2:50" s="21" customFormat="1" ht="74.25" customHeight="1">
      <c r="B306" s="81" t="s">
        <v>292</v>
      </c>
      <c r="C306" s="28">
        <v>1</v>
      </c>
      <c r="D306" s="28"/>
      <c r="E306" s="28"/>
      <c r="F306" s="28"/>
      <c r="G306" s="28"/>
      <c r="H306" s="15">
        <v>1270</v>
      </c>
      <c r="I306" s="203"/>
      <c r="J306" s="29"/>
      <c r="K306" s="98"/>
      <c r="L306" s="125"/>
      <c r="M306" s="142" t="s">
        <v>18</v>
      </c>
      <c r="N306" s="129">
        <v>0.5</v>
      </c>
      <c r="O306" s="167"/>
      <c r="P306" s="56"/>
      <c r="Q306" s="56"/>
      <c r="R306" s="56"/>
      <c r="S306" s="56"/>
      <c r="T306" s="56"/>
      <c r="U306" s="10">
        <f t="shared" si="86"/>
        <v>0</v>
      </c>
      <c r="V306" s="159">
        <f t="shared" si="87"/>
        <v>0</v>
      </c>
      <c r="W306" s="121">
        <f t="shared" si="88"/>
        <v>0</v>
      </c>
      <c r="X306" s="158">
        <f>CEILING(IF(H306&lt;=700,H306*2.2,IF(H306&lt;=1600,H306*2,H306*1.8)),100)</f>
        <v>2600</v>
      </c>
      <c r="Y306" s="166"/>
      <c r="AX306" s="193">
        <f t="shared" si="85"/>
        <v>1270</v>
      </c>
    </row>
    <row r="307" spans="2:50" s="21" customFormat="1" ht="74.25" customHeight="1">
      <c r="B307" s="81" t="s">
        <v>299</v>
      </c>
      <c r="C307" s="28">
        <v>1</v>
      </c>
      <c r="D307" s="28"/>
      <c r="E307" s="28"/>
      <c r="F307" s="28"/>
      <c r="G307" s="28"/>
      <c r="H307" s="15">
        <v>1270</v>
      </c>
      <c r="I307" s="203"/>
      <c r="J307" s="29"/>
      <c r="K307" s="98"/>
      <c r="L307" s="125"/>
      <c r="M307" s="142" t="s">
        <v>18</v>
      </c>
      <c r="N307" s="129">
        <v>0.5</v>
      </c>
      <c r="O307" s="167"/>
      <c r="P307" s="56"/>
      <c r="Q307" s="56"/>
      <c r="R307" s="56"/>
      <c r="S307" s="56"/>
      <c r="T307" s="56"/>
      <c r="U307" s="10">
        <f t="shared" si="86"/>
        <v>0</v>
      </c>
      <c r="V307" s="159">
        <f t="shared" si="87"/>
        <v>0</v>
      </c>
      <c r="W307" s="121">
        <f t="shared" si="88"/>
        <v>0</v>
      </c>
      <c r="X307" s="158">
        <f>CEILING(IF(H307&lt;=700,H307*2.2,IF(H307&lt;=1600,H307*2,H307*1.8)),100)</f>
        <v>2600</v>
      </c>
      <c r="Y307" s="166"/>
      <c r="AX307" s="193">
        <f t="shared" si="85"/>
        <v>1270</v>
      </c>
    </row>
    <row r="308" spans="2:50" s="21" customFormat="1" ht="74.25" customHeight="1">
      <c r="B308" s="81" t="s">
        <v>349</v>
      </c>
      <c r="C308" s="28"/>
      <c r="D308" s="28"/>
      <c r="E308" s="28">
        <v>1</v>
      </c>
      <c r="F308" s="28">
        <v>1</v>
      </c>
      <c r="G308" s="28"/>
      <c r="H308" s="15">
        <v>1499</v>
      </c>
      <c r="I308" s="203"/>
      <c r="J308" s="29"/>
      <c r="K308" s="98"/>
      <c r="L308" s="98"/>
      <c r="M308" s="142" t="s">
        <v>18</v>
      </c>
      <c r="N308" s="129">
        <v>0.5</v>
      </c>
      <c r="O308" s="167"/>
      <c r="P308" s="56"/>
      <c r="Q308" s="56"/>
      <c r="R308" s="56"/>
      <c r="S308" s="56"/>
      <c r="T308" s="56"/>
      <c r="U308" s="10">
        <f t="shared" si="86"/>
        <v>0</v>
      </c>
      <c r="V308" s="159">
        <f t="shared" si="87"/>
        <v>0</v>
      </c>
      <c r="W308" s="121">
        <f t="shared" si="88"/>
        <v>0</v>
      </c>
      <c r="X308" s="158">
        <f t="shared" ref="X308:X312" si="89">CEILING(IF(H308&lt;=700,H308*2,IF(H308&lt;=1600,H308*1.9,H308*1.8)),100)</f>
        <v>2900</v>
      </c>
      <c r="Y308" s="166"/>
      <c r="AX308" s="193">
        <f t="shared" si="85"/>
        <v>2998</v>
      </c>
    </row>
    <row r="309" spans="2:50" s="21" customFormat="1" ht="74.25" customHeight="1">
      <c r="B309" s="81" t="s">
        <v>350</v>
      </c>
      <c r="C309" s="28"/>
      <c r="D309" s="28"/>
      <c r="E309" s="28">
        <v>1</v>
      </c>
      <c r="F309" s="28"/>
      <c r="G309" s="28"/>
      <c r="H309" s="15">
        <v>1499</v>
      </c>
      <c r="I309" s="203"/>
      <c r="J309" s="29"/>
      <c r="K309" s="98"/>
      <c r="L309" s="98"/>
      <c r="M309" s="142" t="s">
        <v>18</v>
      </c>
      <c r="N309" s="129">
        <v>0.5</v>
      </c>
      <c r="O309" s="167"/>
      <c r="P309" s="56"/>
      <c r="Q309" s="56"/>
      <c r="R309" s="56"/>
      <c r="S309" s="56"/>
      <c r="T309" s="56"/>
      <c r="U309" s="10">
        <f t="shared" si="86"/>
        <v>0</v>
      </c>
      <c r="V309" s="159">
        <f t="shared" si="87"/>
        <v>0</v>
      </c>
      <c r="W309" s="121">
        <f t="shared" si="88"/>
        <v>0</v>
      </c>
      <c r="X309" s="158">
        <f t="shared" si="89"/>
        <v>2900</v>
      </c>
      <c r="Y309" s="166"/>
      <c r="AX309" s="193">
        <f t="shared" si="85"/>
        <v>1499</v>
      </c>
    </row>
    <row r="310" spans="2:50" s="21" customFormat="1" ht="77.25" customHeight="1">
      <c r="B310" s="81" t="s">
        <v>392</v>
      </c>
      <c r="C310" s="28">
        <v>1</v>
      </c>
      <c r="D310" s="28"/>
      <c r="E310" s="28">
        <v>2</v>
      </c>
      <c r="F310" s="28">
        <v>1</v>
      </c>
      <c r="G310" s="28"/>
      <c r="H310" s="15">
        <v>1446</v>
      </c>
      <c r="I310" s="203"/>
      <c r="J310" s="29"/>
      <c r="K310" s="98"/>
      <c r="L310" s="98"/>
      <c r="M310" s="142" t="s">
        <v>18</v>
      </c>
      <c r="N310" s="129">
        <v>0.5</v>
      </c>
      <c r="O310" s="167"/>
      <c r="P310" s="56"/>
      <c r="Q310" s="56"/>
      <c r="R310" s="56"/>
      <c r="S310" s="56"/>
      <c r="T310" s="56"/>
      <c r="U310" s="10">
        <f t="shared" si="86"/>
        <v>0</v>
      </c>
      <c r="V310" s="159">
        <f>U310*H310</f>
        <v>0</v>
      </c>
      <c r="W310" s="121">
        <f>U310*N310</f>
        <v>0</v>
      </c>
      <c r="X310" s="158">
        <f t="shared" si="89"/>
        <v>2800</v>
      </c>
      <c r="Y310" s="166"/>
      <c r="AX310" s="193">
        <f t="shared" si="85"/>
        <v>5784</v>
      </c>
    </row>
    <row r="311" spans="2:50" s="21" customFormat="1" ht="77.25" customHeight="1">
      <c r="B311" s="81" t="s">
        <v>393</v>
      </c>
      <c r="C311" s="28"/>
      <c r="D311" s="28"/>
      <c r="E311" s="28">
        <v>2</v>
      </c>
      <c r="F311" s="28"/>
      <c r="G311" s="28"/>
      <c r="H311" s="15">
        <v>1446</v>
      </c>
      <c r="I311" s="203"/>
      <c r="J311" s="29"/>
      <c r="K311" s="98"/>
      <c r="L311" s="98"/>
      <c r="M311" s="142" t="s">
        <v>18</v>
      </c>
      <c r="N311" s="129">
        <v>0.5</v>
      </c>
      <c r="O311" s="167"/>
      <c r="P311" s="56"/>
      <c r="Q311" s="56"/>
      <c r="R311" s="56"/>
      <c r="S311" s="56"/>
      <c r="T311" s="56"/>
      <c r="U311" s="10">
        <f t="shared" si="86"/>
        <v>0</v>
      </c>
      <c r="V311" s="159">
        <f>U311*H311</f>
        <v>0</v>
      </c>
      <c r="W311" s="121">
        <f>U311*N311</f>
        <v>0</v>
      </c>
      <c r="X311" s="158">
        <f t="shared" si="89"/>
        <v>2800</v>
      </c>
      <c r="Y311" s="166"/>
      <c r="AX311" s="193">
        <f t="shared" si="85"/>
        <v>2892</v>
      </c>
    </row>
    <row r="312" spans="2:50" s="21" customFormat="1" ht="78" customHeight="1">
      <c r="B312" s="224" t="s">
        <v>511</v>
      </c>
      <c r="C312" s="31"/>
      <c r="D312" s="31"/>
      <c r="E312" s="31">
        <v>1</v>
      </c>
      <c r="F312" s="31"/>
      <c r="G312" s="31"/>
      <c r="H312" s="5">
        <v>968</v>
      </c>
      <c r="I312" s="202"/>
      <c r="J312" s="29"/>
      <c r="K312" s="98"/>
      <c r="L312" s="39"/>
      <c r="M312" s="142" t="s">
        <v>18</v>
      </c>
      <c r="N312" s="129">
        <v>0.5</v>
      </c>
      <c r="O312" s="178"/>
      <c r="P312" s="56"/>
      <c r="Q312" s="56"/>
      <c r="R312" s="56"/>
      <c r="S312" s="56"/>
      <c r="T312" s="56"/>
      <c r="U312" s="10">
        <f t="shared" si="86"/>
        <v>0</v>
      </c>
      <c r="V312" s="159">
        <f>U312*H312</f>
        <v>0</v>
      </c>
      <c r="W312" s="121">
        <f>N312*U312</f>
        <v>0</v>
      </c>
      <c r="X312" s="158">
        <f t="shared" si="89"/>
        <v>1900</v>
      </c>
      <c r="Y312" s="166"/>
      <c r="AX312" s="193">
        <f t="shared" si="85"/>
        <v>968</v>
      </c>
    </row>
    <row r="313" spans="2:50" s="44" customFormat="1" ht="21">
      <c r="B313" s="85" t="s">
        <v>98</v>
      </c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144"/>
      <c r="N313" s="131"/>
      <c r="O313" s="179"/>
      <c r="P313" s="71"/>
      <c r="Q313" s="71"/>
      <c r="R313" s="71"/>
      <c r="S313" s="71"/>
      <c r="T313" s="71"/>
      <c r="U313" s="71"/>
      <c r="V313" s="71"/>
      <c r="W313" s="71"/>
      <c r="X313" s="71"/>
      <c r="Y313" s="166"/>
      <c r="AX313" s="193">
        <f t="shared" si="85"/>
        <v>0</v>
      </c>
    </row>
    <row r="314" spans="2:50" s="21" customFormat="1" ht="75" customHeight="1">
      <c r="B314" s="81" t="s">
        <v>428</v>
      </c>
      <c r="C314" s="28"/>
      <c r="D314" s="28">
        <v>1</v>
      </c>
      <c r="E314" s="28">
        <v>1</v>
      </c>
      <c r="F314" s="28">
        <v>1</v>
      </c>
      <c r="G314" s="28"/>
      <c r="H314" s="15">
        <v>795</v>
      </c>
      <c r="I314" s="203"/>
      <c r="J314" s="29"/>
      <c r="K314" s="98"/>
      <c r="L314" s="98"/>
      <c r="M314" s="142" t="s">
        <v>18</v>
      </c>
      <c r="N314" s="129">
        <v>0.2</v>
      </c>
      <c r="O314" s="167"/>
      <c r="P314" s="56"/>
      <c r="Q314" s="56"/>
      <c r="R314" s="56"/>
      <c r="S314" s="56"/>
      <c r="T314" s="56"/>
      <c r="U314" s="10">
        <f t="shared" ref="U314:U320" si="90">SUM(P314:T314)</f>
        <v>0</v>
      </c>
      <c r="V314" s="159">
        <f t="shared" ref="V314:V320" si="91">U314*H314</f>
        <v>0</v>
      </c>
      <c r="W314" s="121">
        <f t="shared" ref="W314:W320" si="92">U314*N314</f>
        <v>0</v>
      </c>
      <c r="X314" s="158">
        <f t="shared" ref="X314:X320" si="93">CEILING(IF(H314&lt;=700,H314*2,IF(H314&lt;=1600,H314*1.9,H314*1.8)),100)</f>
        <v>1600</v>
      </c>
      <c r="Y314" s="166"/>
      <c r="AX314" s="193">
        <f t="shared" si="85"/>
        <v>2385</v>
      </c>
    </row>
    <row r="315" spans="2:50" s="21" customFormat="1" ht="75" customHeight="1">
      <c r="B315" s="81" t="s">
        <v>429</v>
      </c>
      <c r="C315" s="28"/>
      <c r="D315" s="28"/>
      <c r="E315" s="28"/>
      <c r="F315" s="28"/>
      <c r="G315" s="28"/>
      <c r="H315" s="15">
        <v>795</v>
      </c>
      <c r="I315" s="203"/>
      <c r="J315" s="29"/>
      <c r="K315" s="98"/>
      <c r="L315" s="98"/>
      <c r="M315" s="142" t="s">
        <v>18</v>
      </c>
      <c r="N315" s="129">
        <v>0.2</v>
      </c>
      <c r="O315" s="167"/>
      <c r="P315" s="56"/>
      <c r="Q315" s="56"/>
      <c r="R315" s="56"/>
      <c r="S315" s="56"/>
      <c r="T315" s="56"/>
      <c r="U315" s="10">
        <f t="shared" si="90"/>
        <v>0</v>
      </c>
      <c r="V315" s="159">
        <f t="shared" si="91"/>
        <v>0</v>
      </c>
      <c r="W315" s="121">
        <f t="shared" si="92"/>
        <v>0</v>
      </c>
      <c r="X315" s="158">
        <f t="shared" si="93"/>
        <v>1600</v>
      </c>
      <c r="Y315" s="166"/>
      <c r="AX315" s="193">
        <f t="shared" si="85"/>
        <v>0</v>
      </c>
    </row>
    <row r="316" spans="2:50" s="21" customFormat="1" ht="75" customHeight="1">
      <c r="B316" s="81" t="s">
        <v>430</v>
      </c>
      <c r="C316" s="28"/>
      <c r="D316" s="28">
        <v>1</v>
      </c>
      <c r="E316" s="28">
        <v>1</v>
      </c>
      <c r="F316" s="28">
        <v>1</v>
      </c>
      <c r="G316" s="28"/>
      <c r="H316" s="15">
        <v>795</v>
      </c>
      <c r="I316" s="203"/>
      <c r="J316" s="29"/>
      <c r="K316" s="98"/>
      <c r="L316" s="98"/>
      <c r="M316" s="142" t="s">
        <v>18</v>
      </c>
      <c r="N316" s="129">
        <v>0.2</v>
      </c>
      <c r="O316" s="167"/>
      <c r="P316" s="56"/>
      <c r="Q316" s="56"/>
      <c r="R316" s="56"/>
      <c r="S316" s="56"/>
      <c r="T316" s="56"/>
      <c r="U316" s="10">
        <f t="shared" si="90"/>
        <v>0</v>
      </c>
      <c r="V316" s="159">
        <f t="shared" si="91"/>
        <v>0</v>
      </c>
      <c r="W316" s="121">
        <f t="shared" si="92"/>
        <v>0</v>
      </c>
      <c r="X316" s="158">
        <f t="shared" si="93"/>
        <v>1600</v>
      </c>
      <c r="Y316" s="166"/>
      <c r="AX316" s="193">
        <f t="shared" si="85"/>
        <v>2385</v>
      </c>
    </row>
    <row r="317" spans="2:50" s="21" customFormat="1" ht="75" customHeight="1">
      <c r="B317" s="81" t="s">
        <v>431</v>
      </c>
      <c r="C317" s="28"/>
      <c r="D317" s="28">
        <v>1</v>
      </c>
      <c r="E317" s="28">
        <v>1</v>
      </c>
      <c r="F317" s="28">
        <v>1</v>
      </c>
      <c r="G317" s="28"/>
      <c r="H317" s="15">
        <v>795</v>
      </c>
      <c r="I317" s="203"/>
      <c r="J317" s="29"/>
      <c r="K317" s="98"/>
      <c r="L317" s="98"/>
      <c r="M317" s="142" t="s">
        <v>18</v>
      </c>
      <c r="N317" s="129">
        <v>0.2</v>
      </c>
      <c r="O317" s="167"/>
      <c r="P317" s="56"/>
      <c r="Q317" s="56"/>
      <c r="R317" s="56"/>
      <c r="S317" s="56"/>
      <c r="T317" s="56"/>
      <c r="U317" s="10">
        <f t="shared" si="90"/>
        <v>0</v>
      </c>
      <c r="V317" s="159">
        <f t="shared" si="91"/>
        <v>0</v>
      </c>
      <c r="W317" s="121">
        <f t="shared" si="92"/>
        <v>0</v>
      </c>
      <c r="X317" s="158">
        <f t="shared" si="93"/>
        <v>1600</v>
      </c>
      <c r="Y317" s="166"/>
      <c r="AX317" s="193">
        <f t="shared" si="85"/>
        <v>2385</v>
      </c>
    </row>
    <row r="318" spans="2:50" s="21" customFormat="1" ht="75" customHeight="1">
      <c r="B318" s="81" t="s">
        <v>432</v>
      </c>
      <c r="C318" s="28"/>
      <c r="D318" s="28">
        <v>1</v>
      </c>
      <c r="E318" s="28">
        <v>1</v>
      </c>
      <c r="F318" s="28">
        <v>1</v>
      </c>
      <c r="G318" s="28"/>
      <c r="H318" s="15">
        <v>795</v>
      </c>
      <c r="I318" s="203"/>
      <c r="J318" s="29"/>
      <c r="K318" s="98"/>
      <c r="L318" s="98"/>
      <c r="M318" s="142" t="s">
        <v>18</v>
      </c>
      <c r="N318" s="129">
        <v>0.2</v>
      </c>
      <c r="O318" s="167"/>
      <c r="P318" s="56"/>
      <c r="Q318" s="56"/>
      <c r="R318" s="56"/>
      <c r="S318" s="56"/>
      <c r="T318" s="56"/>
      <c r="U318" s="10">
        <f t="shared" si="90"/>
        <v>0</v>
      </c>
      <c r="V318" s="159">
        <f t="shared" si="91"/>
        <v>0</v>
      </c>
      <c r="W318" s="121">
        <f t="shared" si="92"/>
        <v>0</v>
      </c>
      <c r="X318" s="158">
        <f t="shared" si="93"/>
        <v>1600</v>
      </c>
      <c r="Y318" s="166"/>
      <c r="AX318" s="193">
        <f t="shared" si="85"/>
        <v>2385</v>
      </c>
    </row>
    <row r="319" spans="2:50" s="21" customFormat="1" ht="75" customHeight="1">
      <c r="B319" s="81" t="s">
        <v>433</v>
      </c>
      <c r="C319" s="28"/>
      <c r="D319" s="28">
        <v>1</v>
      </c>
      <c r="E319" s="28">
        <v>1</v>
      </c>
      <c r="F319" s="28">
        <v>1</v>
      </c>
      <c r="G319" s="28"/>
      <c r="H319" s="15">
        <v>795</v>
      </c>
      <c r="I319" s="203"/>
      <c r="J319" s="29"/>
      <c r="K319" s="98"/>
      <c r="L319" s="98"/>
      <c r="M319" s="142" t="s">
        <v>18</v>
      </c>
      <c r="N319" s="129">
        <v>0.2</v>
      </c>
      <c r="O319" s="167"/>
      <c r="P319" s="56"/>
      <c r="Q319" s="56"/>
      <c r="R319" s="56"/>
      <c r="S319" s="56"/>
      <c r="T319" s="56"/>
      <c r="U319" s="10">
        <f t="shared" si="90"/>
        <v>0</v>
      </c>
      <c r="V319" s="159">
        <f t="shared" si="91"/>
        <v>0</v>
      </c>
      <c r="W319" s="121">
        <f t="shared" si="92"/>
        <v>0</v>
      </c>
      <c r="X319" s="158">
        <f t="shared" si="93"/>
        <v>1600</v>
      </c>
      <c r="Y319" s="166"/>
      <c r="AX319" s="193">
        <f t="shared" si="85"/>
        <v>2385</v>
      </c>
    </row>
    <row r="320" spans="2:50" s="21" customFormat="1" ht="75" customHeight="1">
      <c r="B320" s="81" t="s">
        <v>434</v>
      </c>
      <c r="C320" s="28"/>
      <c r="D320" s="28">
        <v>1</v>
      </c>
      <c r="E320" s="28">
        <v>1</v>
      </c>
      <c r="F320" s="28">
        <v>1</v>
      </c>
      <c r="G320" s="28"/>
      <c r="H320" s="15">
        <v>795</v>
      </c>
      <c r="I320" s="203"/>
      <c r="J320" s="29"/>
      <c r="K320" s="98"/>
      <c r="L320" s="98"/>
      <c r="M320" s="142" t="s">
        <v>18</v>
      </c>
      <c r="N320" s="129">
        <v>0.2</v>
      </c>
      <c r="O320" s="167"/>
      <c r="P320" s="56"/>
      <c r="Q320" s="56"/>
      <c r="R320" s="56"/>
      <c r="S320" s="56"/>
      <c r="T320" s="56"/>
      <c r="U320" s="10">
        <f t="shared" si="90"/>
        <v>0</v>
      </c>
      <c r="V320" s="159">
        <f t="shared" si="91"/>
        <v>0</v>
      </c>
      <c r="W320" s="121">
        <f t="shared" si="92"/>
        <v>0</v>
      </c>
      <c r="X320" s="158">
        <f t="shared" si="93"/>
        <v>1600</v>
      </c>
      <c r="Y320" s="166"/>
      <c r="AX320" s="193">
        <f t="shared" si="85"/>
        <v>2385</v>
      </c>
    </row>
    <row r="321" spans="2:50" s="44" customFormat="1" ht="21">
      <c r="B321" s="85" t="s">
        <v>134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144"/>
      <c r="N321" s="131"/>
      <c r="O321" s="179"/>
      <c r="P321" s="71"/>
      <c r="Q321" s="71"/>
      <c r="R321" s="71"/>
      <c r="S321" s="71"/>
      <c r="T321" s="71"/>
      <c r="U321" s="71"/>
      <c r="V321" s="71"/>
      <c r="W321" s="71"/>
      <c r="X321" s="71"/>
      <c r="Y321" s="166"/>
      <c r="AX321" s="193">
        <f t="shared" si="85"/>
        <v>0</v>
      </c>
    </row>
    <row r="322" spans="2:50" s="21" customFormat="1" ht="74.25" customHeight="1">
      <c r="B322" s="81" t="s">
        <v>133</v>
      </c>
      <c r="C322" s="31">
        <v>1</v>
      </c>
      <c r="D322" s="31"/>
      <c r="E322" s="31"/>
      <c r="F322" s="31"/>
      <c r="G322" s="31"/>
      <c r="H322" s="2">
        <v>780</v>
      </c>
      <c r="I322" s="203"/>
      <c r="J322" s="29"/>
      <c r="K322" s="98"/>
      <c r="L322" s="25"/>
      <c r="M322" s="140" t="s">
        <v>18</v>
      </c>
      <c r="N322" s="129">
        <v>0.3</v>
      </c>
      <c r="O322" s="178"/>
      <c r="P322" s="56"/>
      <c r="Q322" s="56"/>
      <c r="R322" s="56"/>
      <c r="S322" s="56"/>
      <c r="T322" s="56"/>
      <c r="U322" s="90">
        <f t="shared" ref="U322:U330" si="94">SUM(P322:T322)</f>
        <v>0</v>
      </c>
      <c r="V322" s="159">
        <f>U322*H322</f>
        <v>0</v>
      </c>
      <c r="W322" s="121">
        <f>U322*N322</f>
        <v>0</v>
      </c>
      <c r="X322" s="158">
        <f t="shared" ref="X322:X327" si="95">CEILING(IF(H322&lt;=700,H322*2.2,IF(H322&lt;=1600,H322*2,H322*1.8)),100)</f>
        <v>1600</v>
      </c>
      <c r="Y322" s="166"/>
      <c r="AX322" s="193">
        <f t="shared" si="85"/>
        <v>780</v>
      </c>
    </row>
    <row r="323" spans="2:50" s="21" customFormat="1" ht="74.25" customHeight="1">
      <c r="B323" s="81" t="s">
        <v>388</v>
      </c>
      <c r="C323" s="31"/>
      <c r="D323" s="31"/>
      <c r="E323" s="31">
        <v>1</v>
      </c>
      <c r="F323" s="31"/>
      <c r="G323" s="31"/>
      <c r="H323" s="2">
        <v>780</v>
      </c>
      <c r="I323" s="203"/>
      <c r="J323" s="29"/>
      <c r="K323" s="98"/>
      <c r="L323" s="30"/>
      <c r="M323" s="140" t="s">
        <v>18</v>
      </c>
      <c r="N323" s="129">
        <v>0.3</v>
      </c>
      <c r="O323" s="178"/>
      <c r="P323" s="56"/>
      <c r="Q323" s="56"/>
      <c r="R323" s="56"/>
      <c r="S323" s="56"/>
      <c r="T323" s="56"/>
      <c r="U323" s="90">
        <f t="shared" si="94"/>
        <v>0</v>
      </c>
      <c r="V323" s="159">
        <f>U323*H323</f>
        <v>0</v>
      </c>
      <c r="W323" s="121">
        <f>U323*N323</f>
        <v>0</v>
      </c>
      <c r="X323" s="158">
        <f t="shared" si="95"/>
        <v>1600</v>
      </c>
      <c r="Y323" s="166"/>
      <c r="AX323" s="193">
        <f t="shared" si="85"/>
        <v>780</v>
      </c>
    </row>
    <row r="324" spans="2:50" s="21" customFormat="1" ht="74.25" customHeight="1">
      <c r="B324" s="81" t="s">
        <v>222</v>
      </c>
      <c r="C324" s="31">
        <v>1</v>
      </c>
      <c r="D324" s="31"/>
      <c r="E324" s="31"/>
      <c r="F324" s="31"/>
      <c r="G324" s="31"/>
      <c r="H324" s="15">
        <v>760</v>
      </c>
      <c r="I324" s="203"/>
      <c r="J324" s="29"/>
      <c r="K324" s="98"/>
      <c r="L324" s="30"/>
      <c r="M324" s="140" t="s">
        <v>18</v>
      </c>
      <c r="N324" s="129">
        <v>0.3</v>
      </c>
      <c r="O324" s="178"/>
      <c r="P324" s="56"/>
      <c r="Q324" s="56"/>
      <c r="R324" s="56"/>
      <c r="S324" s="56"/>
      <c r="T324" s="56"/>
      <c r="U324" s="90">
        <f t="shared" si="94"/>
        <v>0</v>
      </c>
      <c r="V324" s="159">
        <f t="shared" ref="V324:V328" si="96">U324*H324</f>
        <v>0</v>
      </c>
      <c r="W324" s="121">
        <f t="shared" ref="W324:W328" si="97">U324*N324</f>
        <v>0</v>
      </c>
      <c r="X324" s="158">
        <f t="shared" si="95"/>
        <v>1600</v>
      </c>
      <c r="Y324" s="166"/>
      <c r="AX324" s="193">
        <f t="shared" si="85"/>
        <v>760</v>
      </c>
    </row>
    <row r="325" spans="2:50" s="21" customFormat="1" ht="74.25" customHeight="1">
      <c r="B325" s="81" t="s">
        <v>391</v>
      </c>
      <c r="C325" s="28">
        <v>1</v>
      </c>
      <c r="D325" s="28"/>
      <c r="E325" s="28"/>
      <c r="F325" s="28"/>
      <c r="G325" s="28"/>
      <c r="H325" s="15">
        <v>987</v>
      </c>
      <c r="I325" s="203"/>
      <c r="J325" s="29"/>
      <c r="K325" s="98"/>
      <c r="L325" s="220"/>
      <c r="M325" s="142" t="s">
        <v>18</v>
      </c>
      <c r="N325" s="129">
        <v>0.3</v>
      </c>
      <c r="O325" s="177"/>
      <c r="P325" s="56"/>
      <c r="Q325" s="56"/>
      <c r="R325" s="56"/>
      <c r="S325" s="56"/>
      <c r="T325" s="56"/>
      <c r="U325" s="10">
        <f t="shared" si="94"/>
        <v>0</v>
      </c>
      <c r="V325" s="159">
        <f>U325*H325</f>
        <v>0</v>
      </c>
      <c r="W325" s="121">
        <f>U325*N325</f>
        <v>0</v>
      </c>
      <c r="X325" s="158">
        <f t="shared" si="95"/>
        <v>2000</v>
      </c>
      <c r="Y325" s="166"/>
      <c r="AX325" s="193"/>
    </row>
    <row r="326" spans="2:50" s="21" customFormat="1" ht="74.25" customHeight="1">
      <c r="B326" s="81" t="s">
        <v>293</v>
      </c>
      <c r="C326" s="28"/>
      <c r="D326" s="28"/>
      <c r="E326" s="28"/>
      <c r="F326" s="28">
        <v>1</v>
      </c>
      <c r="G326" s="28"/>
      <c r="H326" s="15">
        <v>987</v>
      </c>
      <c r="I326" s="203"/>
      <c r="J326" s="29"/>
      <c r="K326" s="98"/>
      <c r="L326" s="125"/>
      <c r="M326" s="142" t="s">
        <v>18</v>
      </c>
      <c r="N326" s="129">
        <v>0.3</v>
      </c>
      <c r="O326" s="167"/>
      <c r="P326" s="56"/>
      <c r="Q326" s="56"/>
      <c r="R326" s="56"/>
      <c r="S326" s="56"/>
      <c r="T326" s="56"/>
      <c r="U326" s="10">
        <f t="shared" si="94"/>
        <v>0</v>
      </c>
      <c r="V326" s="159">
        <f t="shared" si="96"/>
        <v>0</v>
      </c>
      <c r="W326" s="121">
        <f t="shared" si="97"/>
        <v>0</v>
      </c>
      <c r="X326" s="158">
        <f t="shared" si="95"/>
        <v>2000</v>
      </c>
      <c r="Y326" s="166"/>
      <c r="AX326" s="193">
        <f t="shared" ref="AX326:AX338" si="98">SUM(C326:G326)*H326</f>
        <v>987</v>
      </c>
    </row>
    <row r="327" spans="2:50" s="21" customFormat="1" ht="74.25" customHeight="1">
      <c r="B327" s="81" t="s">
        <v>294</v>
      </c>
      <c r="C327" s="28">
        <v>1</v>
      </c>
      <c r="D327" s="28"/>
      <c r="E327" s="28"/>
      <c r="F327" s="28"/>
      <c r="G327" s="28"/>
      <c r="H327" s="15">
        <v>987</v>
      </c>
      <c r="I327" s="203"/>
      <c r="J327" s="29"/>
      <c r="K327" s="98"/>
      <c r="L327" s="125"/>
      <c r="M327" s="142" t="s">
        <v>18</v>
      </c>
      <c r="N327" s="129">
        <v>0.3</v>
      </c>
      <c r="O327" s="167"/>
      <c r="P327" s="56"/>
      <c r="Q327" s="56"/>
      <c r="R327" s="56"/>
      <c r="S327" s="56"/>
      <c r="T327" s="56"/>
      <c r="U327" s="10">
        <f t="shared" si="94"/>
        <v>0</v>
      </c>
      <c r="V327" s="159">
        <f t="shared" si="96"/>
        <v>0</v>
      </c>
      <c r="W327" s="121">
        <f t="shared" si="97"/>
        <v>0</v>
      </c>
      <c r="X327" s="158">
        <f t="shared" si="95"/>
        <v>2000</v>
      </c>
      <c r="Y327" s="166"/>
      <c r="AX327" s="193">
        <f t="shared" si="98"/>
        <v>987</v>
      </c>
    </row>
    <row r="328" spans="2:50" s="21" customFormat="1" ht="77.25" customHeight="1">
      <c r="B328" s="81" t="s">
        <v>394</v>
      </c>
      <c r="C328" s="28"/>
      <c r="D328" s="28">
        <v>1</v>
      </c>
      <c r="E328" s="28"/>
      <c r="F328" s="28">
        <v>1</v>
      </c>
      <c r="G328" s="28"/>
      <c r="H328" s="15">
        <v>899</v>
      </c>
      <c r="I328" s="203"/>
      <c r="J328" s="29"/>
      <c r="K328" s="98"/>
      <c r="L328" s="98"/>
      <c r="M328" s="142" t="s">
        <v>18</v>
      </c>
      <c r="N328" s="129">
        <v>0.3</v>
      </c>
      <c r="O328" s="167"/>
      <c r="P328" s="56"/>
      <c r="Q328" s="56"/>
      <c r="R328" s="56"/>
      <c r="S328" s="56"/>
      <c r="T328" s="56"/>
      <c r="U328" s="10">
        <f t="shared" si="94"/>
        <v>0</v>
      </c>
      <c r="V328" s="159">
        <f t="shared" si="96"/>
        <v>0</v>
      </c>
      <c r="W328" s="121">
        <f t="shared" si="97"/>
        <v>0</v>
      </c>
      <c r="X328" s="158">
        <f>CEILING(IF(H328&lt;=700,H328*2,IF(H328&lt;=1600,H328*1.9,H328*1.8)),100)</f>
        <v>1800</v>
      </c>
      <c r="Y328" s="166"/>
      <c r="AX328" s="193">
        <f t="shared" si="98"/>
        <v>1798</v>
      </c>
    </row>
    <row r="329" spans="2:50" s="21" customFormat="1" ht="77.25" customHeight="1">
      <c r="B329" s="81" t="s">
        <v>395</v>
      </c>
      <c r="C329" s="28"/>
      <c r="D329" s="28">
        <v>1</v>
      </c>
      <c r="E329" s="28"/>
      <c r="F329" s="28"/>
      <c r="G329" s="28"/>
      <c r="H329" s="15">
        <v>899</v>
      </c>
      <c r="I329" s="203"/>
      <c r="J329" s="29"/>
      <c r="K329" s="98"/>
      <c r="L329" s="98"/>
      <c r="M329" s="142" t="s">
        <v>18</v>
      </c>
      <c r="N329" s="129">
        <v>0.3</v>
      </c>
      <c r="O329" s="167"/>
      <c r="P329" s="56"/>
      <c r="Q329" s="56"/>
      <c r="R329" s="56"/>
      <c r="S329" s="56"/>
      <c r="T329" s="56"/>
      <c r="U329" s="10">
        <f t="shared" si="94"/>
        <v>0</v>
      </c>
      <c r="V329" s="159">
        <f>U329*H329</f>
        <v>0</v>
      </c>
      <c r="W329" s="121">
        <f>U329*N329</f>
        <v>0</v>
      </c>
      <c r="X329" s="158">
        <f>CEILING(IF(H329&lt;=700,H329*2,IF(H329&lt;=1600,H329*1.9,H329*1.8)),100)</f>
        <v>1800</v>
      </c>
      <c r="Y329" s="166"/>
      <c r="AX329" s="193">
        <f t="shared" si="98"/>
        <v>899</v>
      </c>
    </row>
    <row r="330" spans="2:50" s="21" customFormat="1" ht="77.25" customHeight="1">
      <c r="B330" s="81" t="s">
        <v>396</v>
      </c>
      <c r="C330" s="28"/>
      <c r="D330" s="28">
        <v>1</v>
      </c>
      <c r="E330" s="28">
        <v>1</v>
      </c>
      <c r="F330" s="28">
        <v>1</v>
      </c>
      <c r="G330" s="28"/>
      <c r="H330" s="15">
        <v>899</v>
      </c>
      <c r="I330" s="203"/>
      <c r="J330" s="29"/>
      <c r="K330" s="98"/>
      <c r="L330" s="98"/>
      <c r="M330" s="142" t="s">
        <v>18</v>
      </c>
      <c r="N330" s="129">
        <v>0.3</v>
      </c>
      <c r="O330" s="167"/>
      <c r="P330" s="56"/>
      <c r="Q330" s="56"/>
      <c r="R330" s="56"/>
      <c r="S330" s="56"/>
      <c r="T330" s="56"/>
      <c r="U330" s="10">
        <f t="shared" si="94"/>
        <v>0</v>
      </c>
      <c r="V330" s="159">
        <f>U330*H330</f>
        <v>0</v>
      </c>
      <c r="W330" s="121">
        <f>U330*N330</f>
        <v>0</v>
      </c>
      <c r="X330" s="158">
        <f>CEILING(IF(H330&lt;=700,H330*2,IF(H330&lt;=1600,H330*1.9,H330*1.8)),100)</f>
        <v>1800</v>
      </c>
      <c r="Y330" s="166"/>
      <c r="AX330" s="193">
        <f t="shared" si="98"/>
        <v>2697</v>
      </c>
    </row>
    <row r="331" spans="2:50" s="44" customFormat="1" ht="21">
      <c r="B331" s="85" t="s">
        <v>50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144"/>
      <c r="N331" s="131"/>
      <c r="O331" s="179"/>
      <c r="P331" s="71"/>
      <c r="Q331" s="71"/>
      <c r="R331" s="71"/>
      <c r="S331" s="71"/>
      <c r="T331" s="71"/>
      <c r="U331" s="71"/>
      <c r="V331" s="71"/>
      <c r="W331" s="71"/>
      <c r="X331" s="71"/>
      <c r="Y331" s="166"/>
      <c r="AX331" s="193">
        <f t="shared" si="98"/>
        <v>0</v>
      </c>
    </row>
    <row r="332" spans="2:50" s="44" customFormat="1" ht="21">
      <c r="B332" s="85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144"/>
      <c r="N332" s="131"/>
      <c r="O332" s="179"/>
      <c r="P332" s="71"/>
      <c r="Q332" s="71"/>
      <c r="R332" s="71"/>
      <c r="S332" s="71"/>
      <c r="T332" s="71"/>
      <c r="U332" s="71"/>
      <c r="V332" s="71"/>
      <c r="W332" s="71"/>
      <c r="X332" s="71"/>
      <c r="Y332" s="166"/>
      <c r="AX332" s="193">
        <f t="shared" si="98"/>
        <v>0</v>
      </c>
    </row>
    <row r="333" spans="2:50" s="21" customFormat="1" ht="75" customHeight="1">
      <c r="B333" s="81" t="s">
        <v>227</v>
      </c>
      <c r="C333" s="65">
        <v>1</v>
      </c>
      <c r="D333" s="65"/>
      <c r="E333" s="65"/>
      <c r="F333" s="65"/>
      <c r="G333" s="65"/>
      <c r="H333" s="5">
        <v>391</v>
      </c>
      <c r="I333" s="202"/>
      <c r="J333" s="47"/>
      <c r="K333" s="98"/>
      <c r="L333" s="93"/>
      <c r="M333" s="142" t="s">
        <v>18</v>
      </c>
      <c r="N333" s="129">
        <v>0.25</v>
      </c>
      <c r="O333" s="178"/>
      <c r="P333" s="56"/>
      <c r="Q333" s="56"/>
      <c r="R333" s="56"/>
      <c r="S333" s="56"/>
      <c r="T333" s="56"/>
      <c r="U333" s="10">
        <f t="shared" ref="U333:U349" si="99">SUM(P333:T333)</f>
        <v>0</v>
      </c>
      <c r="V333" s="159">
        <f t="shared" ref="V333:V349" si="100">U333*H333</f>
        <v>0</v>
      </c>
      <c r="W333" s="121">
        <f t="shared" ref="W333:W349" si="101">N333*U333</f>
        <v>0</v>
      </c>
      <c r="X333" s="158">
        <f t="shared" ref="X333:X343" si="102">CEILING(IF(H333&lt;=700,H333*2.2,IF(H333&lt;=1600,H333*2,H333*1.8)),100)</f>
        <v>900</v>
      </c>
      <c r="Y333" s="166"/>
      <c r="AX333" s="193">
        <f t="shared" si="98"/>
        <v>391</v>
      </c>
    </row>
    <row r="334" spans="2:50" s="21" customFormat="1" ht="75" customHeight="1">
      <c r="B334" s="81" t="s">
        <v>228</v>
      </c>
      <c r="C334" s="65">
        <v>1</v>
      </c>
      <c r="D334" s="65"/>
      <c r="E334" s="65"/>
      <c r="F334" s="65"/>
      <c r="G334" s="65"/>
      <c r="H334" s="5">
        <v>391</v>
      </c>
      <c r="I334" s="202"/>
      <c r="J334" s="47"/>
      <c r="K334" s="98"/>
      <c r="L334" s="93"/>
      <c r="M334" s="142" t="s">
        <v>18</v>
      </c>
      <c r="N334" s="129">
        <v>0.25</v>
      </c>
      <c r="O334" s="178"/>
      <c r="P334" s="56"/>
      <c r="Q334" s="56"/>
      <c r="R334" s="56"/>
      <c r="S334" s="56"/>
      <c r="T334" s="56"/>
      <c r="U334" s="10">
        <f t="shared" si="99"/>
        <v>0</v>
      </c>
      <c r="V334" s="159">
        <f t="shared" si="100"/>
        <v>0</v>
      </c>
      <c r="W334" s="121">
        <f t="shared" si="101"/>
        <v>0</v>
      </c>
      <c r="X334" s="158">
        <f t="shared" si="102"/>
        <v>900</v>
      </c>
      <c r="Y334" s="166"/>
      <c r="AX334" s="193">
        <f t="shared" si="98"/>
        <v>391</v>
      </c>
    </row>
    <row r="335" spans="2:50" s="21" customFormat="1" ht="75" customHeight="1">
      <c r="B335" s="81" t="s">
        <v>229</v>
      </c>
      <c r="C335" s="65">
        <v>1</v>
      </c>
      <c r="D335" s="65"/>
      <c r="E335" s="65"/>
      <c r="F335" s="65"/>
      <c r="G335" s="65"/>
      <c r="H335" s="5">
        <v>391</v>
      </c>
      <c r="I335" s="202"/>
      <c r="J335" s="47"/>
      <c r="K335" s="98"/>
      <c r="L335" s="93"/>
      <c r="M335" s="142" t="s">
        <v>18</v>
      </c>
      <c r="N335" s="129">
        <v>0.25</v>
      </c>
      <c r="O335" s="178"/>
      <c r="P335" s="56"/>
      <c r="Q335" s="56"/>
      <c r="R335" s="56"/>
      <c r="S335" s="56"/>
      <c r="T335" s="56"/>
      <c r="U335" s="10">
        <f t="shared" si="99"/>
        <v>0</v>
      </c>
      <c r="V335" s="159">
        <f t="shared" si="100"/>
        <v>0</v>
      </c>
      <c r="W335" s="121">
        <f t="shared" si="101"/>
        <v>0</v>
      </c>
      <c r="X335" s="158">
        <f t="shared" si="102"/>
        <v>900</v>
      </c>
      <c r="Y335" s="166"/>
      <c r="AX335" s="193">
        <f t="shared" si="98"/>
        <v>391</v>
      </c>
    </row>
    <row r="336" spans="2:50" s="21" customFormat="1" ht="75" customHeight="1">
      <c r="B336" s="81" t="s">
        <v>230</v>
      </c>
      <c r="C336" s="65">
        <v>1</v>
      </c>
      <c r="D336" s="65"/>
      <c r="E336" s="65"/>
      <c r="F336" s="65"/>
      <c r="G336" s="65"/>
      <c r="H336" s="5">
        <v>391</v>
      </c>
      <c r="I336" s="202"/>
      <c r="J336" s="47"/>
      <c r="K336" s="98"/>
      <c r="L336" s="93"/>
      <c r="M336" s="142" t="s">
        <v>18</v>
      </c>
      <c r="N336" s="129">
        <v>0.25</v>
      </c>
      <c r="O336" s="178"/>
      <c r="P336" s="56"/>
      <c r="Q336" s="56"/>
      <c r="R336" s="56"/>
      <c r="S336" s="56"/>
      <c r="T336" s="56"/>
      <c r="U336" s="10">
        <f t="shared" si="99"/>
        <v>0</v>
      </c>
      <c r="V336" s="159">
        <f t="shared" si="100"/>
        <v>0</v>
      </c>
      <c r="W336" s="121">
        <f t="shared" si="101"/>
        <v>0</v>
      </c>
      <c r="X336" s="158">
        <f t="shared" si="102"/>
        <v>900</v>
      </c>
      <c r="Y336" s="166"/>
      <c r="AX336" s="193">
        <f t="shared" si="98"/>
        <v>391</v>
      </c>
    </row>
    <row r="337" spans="2:50" s="21" customFormat="1" ht="75" customHeight="1">
      <c r="B337" s="81" t="s">
        <v>231</v>
      </c>
      <c r="C337" s="65">
        <v>1</v>
      </c>
      <c r="D337" s="65"/>
      <c r="E337" s="65"/>
      <c r="F337" s="65"/>
      <c r="G337" s="65"/>
      <c r="H337" s="5">
        <v>391</v>
      </c>
      <c r="I337" s="202"/>
      <c r="J337" s="47"/>
      <c r="K337" s="98"/>
      <c r="L337" s="93"/>
      <c r="M337" s="142" t="s">
        <v>18</v>
      </c>
      <c r="N337" s="129">
        <v>0.25</v>
      </c>
      <c r="O337" s="178"/>
      <c r="P337" s="56"/>
      <c r="Q337" s="56"/>
      <c r="R337" s="56"/>
      <c r="S337" s="56"/>
      <c r="T337" s="56"/>
      <c r="U337" s="10">
        <f t="shared" si="99"/>
        <v>0</v>
      </c>
      <c r="V337" s="159">
        <f t="shared" si="100"/>
        <v>0</v>
      </c>
      <c r="W337" s="121">
        <f t="shared" si="101"/>
        <v>0</v>
      </c>
      <c r="X337" s="158">
        <f t="shared" si="102"/>
        <v>900</v>
      </c>
      <c r="Y337" s="166"/>
      <c r="AX337" s="193">
        <f t="shared" si="98"/>
        <v>391</v>
      </c>
    </row>
    <row r="338" spans="2:50" s="21" customFormat="1" ht="75" customHeight="1">
      <c r="B338" s="81" t="s">
        <v>232</v>
      </c>
      <c r="C338" s="65">
        <v>1</v>
      </c>
      <c r="D338" s="65"/>
      <c r="E338" s="65"/>
      <c r="F338" s="65"/>
      <c r="G338" s="65"/>
      <c r="H338" s="5">
        <v>391</v>
      </c>
      <c r="I338" s="202"/>
      <c r="J338" s="47"/>
      <c r="K338" s="98"/>
      <c r="L338" s="93"/>
      <c r="M338" s="142" t="s">
        <v>18</v>
      </c>
      <c r="N338" s="129">
        <v>0.25</v>
      </c>
      <c r="O338" s="178"/>
      <c r="P338" s="56"/>
      <c r="Q338" s="56"/>
      <c r="R338" s="56"/>
      <c r="S338" s="56"/>
      <c r="T338" s="56"/>
      <c r="U338" s="10">
        <f t="shared" si="99"/>
        <v>0</v>
      </c>
      <c r="V338" s="159">
        <f t="shared" si="100"/>
        <v>0</v>
      </c>
      <c r="W338" s="121">
        <f t="shared" si="101"/>
        <v>0</v>
      </c>
      <c r="X338" s="158">
        <f t="shared" si="102"/>
        <v>900</v>
      </c>
      <c r="Y338" s="166"/>
      <c r="AX338" s="193">
        <f t="shared" si="98"/>
        <v>391</v>
      </c>
    </row>
    <row r="339" spans="2:50" s="21" customFormat="1" ht="75" customHeight="1">
      <c r="B339" s="81" t="s">
        <v>524</v>
      </c>
      <c r="C339" s="65">
        <v>1</v>
      </c>
      <c r="D339" s="65"/>
      <c r="E339" s="65"/>
      <c r="F339" s="65"/>
      <c r="G339" s="65"/>
      <c r="H339" s="5">
        <v>391</v>
      </c>
      <c r="I339" s="202"/>
      <c r="J339" s="47"/>
      <c r="K339" s="98"/>
      <c r="L339" s="93"/>
      <c r="M339" s="142" t="s">
        <v>18</v>
      </c>
      <c r="N339" s="129">
        <v>0.25</v>
      </c>
      <c r="O339" s="178"/>
      <c r="P339" s="226"/>
      <c r="Q339" s="56"/>
      <c r="R339" s="56"/>
      <c r="S339" s="56"/>
      <c r="T339" s="56"/>
      <c r="U339" s="10">
        <f t="shared" si="99"/>
        <v>0</v>
      </c>
      <c r="V339" s="159">
        <f t="shared" si="100"/>
        <v>0</v>
      </c>
      <c r="W339" s="121">
        <f t="shared" si="101"/>
        <v>0</v>
      </c>
      <c r="X339" s="158">
        <f t="shared" si="102"/>
        <v>900</v>
      </c>
      <c r="Y339" s="166"/>
      <c r="AX339" s="193"/>
    </row>
    <row r="340" spans="2:50" s="21" customFormat="1" ht="75" customHeight="1">
      <c r="B340" s="81" t="s">
        <v>233</v>
      </c>
      <c r="C340" s="65">
        <v>1</v>
      </c>
      <c r="D340" s="65"/>
      <c r="E340" s="65"/>
      <c r="F340" s="65"/>
      <c r="G340" s="65"/>
      <c r="H340" s="5">
        <v>391</v>
      </c>
      <c r="I340" s="202"/>
      <c r="J340" s="47"/>
      <c r="K340" s="98"/>
      <c r="L340" s="93"/>
      <c r="M340" s="142" t="s">
        <v>18</v>
      </c>
      <c r="N340" s="129">
        <v>0.25</v>
      </c>
      <c r="O340" s="178"/>
      <c r="P340" s="56"/>
      <c r="Q340" s="56"/>
      <c r="R340" s="56"/>
      <c r="S340" s="56"/>
      <c r="T340" s="56"/>
      <c r="U340" s="10">
        <f t="shared" si="99"/>
        <v>0</v>
      </c>
      <c r="V340" s="159">
        <f t="shared" si="100"/>
        <v>0</v>
      </c>
      <c r="W340" s="121">
        <f t="shared" si="101"/>
        <v>0</v>
      </c>
      <c r="X340" s="158">
        <f t="shared" si="102"/>
        <v>900</v>
      </c>
      <c r="Y340" s="166"/>
      <c r="AX340" s="193">
        <f t="shared" ref="AX340:AX349" si="103">SUM(C340:G340)*H340</f>
        <v>391</v>
      </c>
    </row>
    <row r="341" spans="2:50" s="21" customFormat="1" ht="75" customHeight="1">
      <c r="B341" s="81" t="s">
        <v>234</v>
      </c>
      <c r="C341" s="65">
        <v>1</v>
      </c>
      <c r="D341" s="65">
        <v>1</v>
      </c>
      <c r="E341" s="65"/>
      <c r="F341" s="65"/>
      <c r="G341" s="65"/>
      <c r="H341" s="5">
        <v>391</v>
      </c>
      <c r="I341" s="202"/>
      <c r="J341" s="47"/>
      <c r="K341" s="98"/>
      <c r="L341" s="93"/>
      <c r="M341" s="142" t="s">
        <v>18</v>
      </c>
      <c r="N341" s="129">
        <v>0.25</v>
      </c>
      <c r="O341" s="178"/>
      <c r="P341" s="56"/>
      <c r="Q341" s="56"/>
      <c r="R341" s="56"/>
      <c r="S341" s="56"/>
      <c r="T341" s="56"/>
      <c r="U341" s="10">
        <f t="shared" si="99"/>
        <v>0</v>
      </c>
      <c r="V341" s="159">
        <f t="shared" si="100"/>
        <v>0</v>
      </c>
      <c r="W341" s="121">
        <f t="shared" si="101"/>
        <v>0</v>
      </c>
      <c r="X341" s="158">
        <f t="shared" si="102"/>
        <v>900</v>
      </c>
      <c r="Y341" s="166"/>
      <c r="AX341" s="193">
        <f t="shared" si="103"/>
        <v>782</v>
      </c>
    </row>
    <row r="342" spans="2:50" s="21" customFormat="1" ht="75" customHeight="1">
      <c r="B342" s="81" t="s">
        <v>235</v>
      </c>
      <c r="C342" s="65">
        <v>1</v>
      </c>
      <c r="D342" s="65"/>
      <c r="E342" s="65"/>
      <c r="F342" s="65"/>
      <c r="G342" s="65"/>
      <c r="H342" s="5">
        <v>391</v>
      </c>
      <c r="I342" s="202"/>
      <c r="J342" s="47"/>
      <c r="K342" s="98"/>
      <c r="L342" s="93"/>
      <c r="M342" s="142" t="s">
        <v>18</v>
      </c>
      <c r="N342" s="129">
        <v>0.25</v>
      </c>
      <c r="O342" s="178"/>
      <c r="P342" s="56"/>
      <c r="Q342" s="56"/>
      <c r="R342" s="56"/>
      <c r="S342" s="56"/>
      <c r="T342" s="56"/>
      <c r="U342" s="10">
        <f t="shared" si="99"/>
        <v>0</v>
      </c>
      <c r="V342" s="159">
        <f t="shared" si="100"/>
        <v>0</v>
      </c>
      <c r="W342" s="121">
        <f t="shared" si="101"/>
        <v>0</v>
      </c>
      <c r="X342" s="158">
        <f t="shared" si="102"/>
        <v>900</v>
      </c>
      <c r="Y342" s="166"/>
      <c r="AX342" s="193">
        <f t="shared" si="103"/>
        <v>391</v>
      </c>
    </row>
    <row r="343" spans="2:50" s="21" customFormat="1" ht="75" customHeight="1">
      <c r="B343" s="81" t="s">
        <v>236</v>
      </c>
      <c r="C343" s="65">
        <v>1</v>
      </c>
      <c r="D343" s="65"/>
      <c r="E343" s="65"/>
      <c r="F343" s="65"/>
      <c r="G343" s="65"/>
      <c r="H343" s="5">
        <v>391</v>
      </c>
      <c r="I343" s="202"/>
      <c r="J343" s="47"/>
      <c r="K343" s="98"/>
      <c r="L343" s="93"/>
      <c r="M343" s="142" t="s">
        <v>18</v>
      </c>
      <c r="N343" s="129">
        <v>0.25</v>
      </c>
      <c r="O343" s="178"/>
      <c r="P343" s="56"/>
      <c r="Q343" s="56"/>
      <c r="R343" s="56"/>
      <c r="S343" s="56"/>
      <c r="T343" s="56"/>
      <c r="U343" s="10">
        <f t="shared" si="99"/>
        <v>0</v>
      </c>
      <c r="V343" s="159">
        <f t="shared" si="100"/>
        <v>0</v>
      </c>
      <c r="W343" s="121">
        <f t="shared" si="101"/>
        <v>0</v>
      </c>
      <c r="X343" s="158">
        <f t="shared" si="102"/>
        <v>900</v>
      </c>
      <c r="Y343" s="166"/>
      <c r="AX343" s="193">
        <f t="shared" si="103"/>
        <v>391</v>
      </c>
    </row>
    <row r="344" spans="2:50" s="21" customFormat="1" ht="75" customHeight="1">
      <c r="B344" s="81" t="s">
        <v>351</v>
      </c>
      <c r="C344" s="65"/>
      <c r="D344" s="65">
        <v>1</v>
      </c>
      <c r="E344" s="65"/>
      <c r="F344" s="65">
        <v>1</v>
      </c>
      <c r="G344" s="65"/>
      <c r="H344" s="5">
        <v>536</v>
      </c>
      <c r="I344" s="202"/>
      <c r="J344" s="47"/>
      <c r="K344" s="98"/>
      <c r="L344" s="93"/>
      <c r="M344" s="142" t="s">
        <v>18</v>
      </c>
      <c r="N344" s="129">
        <v>0.25</v>
      </c>
      <c r="O344" s="178"/>
      <c r="P344" s="56"/>
      <c r="Q344" s="56"/>
      <c r="R344" s="56"/>
      <c r="S344" s="56"/>
      <c r="T344" s="56"/>
      <c r="U344" s="10">
        <f t="shared" si="99"/>
        <v>0</v>
      </c>
      <c r="V344" s="159">
        <f t="shared" si="100"/>
        <v>0</v>
      </c>
      <c r="W344" s="121">
        <f t="shared" si="101"/>
        <v>0</v>
      </c>
      <c r="X344" s="158">
        <f t="shared" ref="X344:X382" si="104">CEILING(IF(H344&lt;=700,H344*2,IF(H344&lt;=1600,H344*1.9,H344*1.8)),100)</f>
        <v>1100</v>
      </c>
      <c r="Y344" s="166"/>
      <c r="AX344" s="193">
        <f t="shared" si="103"/>
        <v>1072</v>
      </c>
    </row>
    <row r="345" spans="2:50" s="21" customFormat="1" ht="75" customHeight="1">
      <c r="B345" s="81" t="s">
        <v>352</v>
      </c>
      <c r="C345" s="65"/>
      <c r="D345" s="65"/>
      <c r="E345" s="65"/>
      <c r="F345" s="65"/>
      <c r="G345" s="65"/>
      <c r="H345" s="5">
        <v>536</v>
      </c>
      <c r="I345" s="202"/>
      <c r="J345" s="47"/>
      <c r="K345" s="98"/>
      <c r="L345" s="93"/>
      <c r="M345" s="142" t="s">
        <v>18</v>
      </c>
      <c r="N345" s="129">
        <v>0.25</v>
      </c>
      <c r="O345" s="178"/>
      <c r="P345" s="56"/>
      <c r="Q345" s="56"/>
      <c r="R345" s="56"/>
      <c r="S345" s="56"/>
      <c r="T345" s="56"/>
      <c r="U345" s="10">
        <f t="shared" si="99"/>
        <v>0</v>
      </c>
      <c r="V345" s="159">
        <f t="shared" si="100"/>
        <v>0</v>
      </c>
      <c r="W345" s="121">
        <f t="shared" si="101"/>
        <v>0</v>
      </c>
      <c r="X345" s="158">
        <f t="shared" si="104"/>
        <v>1100</v>
      </c>
      <c r="Y345" s="166"/>
      <c r="AX345" s="193">
        <f t="shared" si="103"/>
        <v>0</v>
      </c>
    </row>
    <row r="346" spans="2:50" s="21" customFormat="1" ht="75" customHeight="1">
      <c r="B346" s="81" t="s">
        <v>353</v>
      </c>
      <c r="C346" s="65"/>
      <c r="D346" s="65">
        <v>1</v>
      </c>
      <c r="E346" s="65">
        <v>1</v>
      </c>
      <c r="F346" s="65"/>
      <c r="G346" s="65"/>
      <c r="H346" s="5">
        <v>536</v>
      </c>
      <c r="I346" s="202"/>
      <c r="J346" s="47"/>
      <c r="K346" s="98"/>
      <c r="L346" s="93"/>
      <c r="M346" s="142" t="s">
        <v>18</v>
      </c>
      <c r="N346" s="129">
        <v>0.25</v>
      </c>
      <c r="O346" s="178"/>
      <c r="P346" s="56"/>
      <c r="Q346" s="56"/>
      <c r="R346" s="56"/>
      <c r="S346" s="56"/>
      <c r="T346" s="56"/>
      <c r="U346" s="10">
        <f t="shared" si="99"/>
        <v>0</v>
      </c>
      <c r="V346" s="159">
        <f t="shared" si="100"/>
        <v>0</v>
      </c>
      <c r="W346" s="121">
        <f t="shared" si="101"/>
        <v>0</v>
      </c>
      <c r="X346" s="158">
        <f t="shared" si="104"/>
        <v>1100</v>
      </c>
      <c r="Y346" s="166"/>
      <c r="AX346" s="193">
        <f t="shared" si="103"/>
        <v>1072</v>
      </c>
    </row>
    <row r="347" spans="2:50" s="21" customFormat="1" ht="75" customHeight="1">
      <c r="B347" s="81" t="s">
        <v>354</v>
      </c>
      <c r="C347" s="65"/>
      <c r="D347" s="65"/>
      <c r="E347" s="65"/>
      <c r="F347" s="65">
        <v>1</v>
      </c>
      <c r="G347" s="65"/>
      <c r="H347" s="5">
        <v>536</v>
      </c>
      <c r="I347" s="202"/>
      <c r="J347" s="47"/>
      <c r="K347" s="98"/>
      <c r="L347" s="93"/>
      <c r="M347" s="142" t="s">
        <v>18</v>
      </c>
      <c r="N347" s="129">
        <v>0.25</v>
      </c>
      <c r="O347" s="178"/>
      <c r="P347" s="56"/>
      <c r="Q347" s="56"/>
      <c r="R347" s="56"/>
      <c r="S347" s="56"/>
      <c r="T347" s="56"/>
      <c r="U347" s="10">
        <f t="shared" si="99"/>
        <v>0</v>
      </c>
      <c r="V347" s="159">
        <f t="shared" si="100"/>
        <v>0</v>
      </c>
      <c r="W347" s="121">
        <f t="shared" si="101"/>
        <v>0</v>
      </c>
      <c r="X347" s="158">
        <f t="shared" si="104"/>
        <v>1100</v>
      </c>
      <c r="Y347" s="166"/>
      <c r="AX347" s="193">
        <f t="shared" si="103"/>
        <v>536</v>
      </c>
    </row>
    <row r="348" spans="2:50" s="21" customFormat="1" ht="75" customHeight="1">
      <c r="B348" s="81" t="s">
        <v>355</v>
      </c>
      <c r="C348" s="65"/>
      <c r="D348" s="65">
        <v>1</v>
      </c>
      <c r="E348" s="65"/>
      <c r="F348" s="65"/>
      <c r="G348" s="65"/>
      <c r="H348" s="5">
        <v>536</v>
      </c>
      <c r="I348" s="202"/>
      <c r="J348" s="47"/>
      <c r="K348" s="98"/>
      <c r="L348" s="93"/>
      <c r="M348" s="142" t="s">
        <v>18</v>
      </c>
      <c r="N348" s="129">
        <v>0.25</v>
      </c>
      <c r="O348" s="178"/>
      <c r="P348" s="56"/>
      <c r="Q348" s="56"/>
      <c r="R348" s="56"/>
      <c r="S348" s="56"/>
      <c r="T348" s="56"/>
      <c r="U348" s="10">
        <f t="shared" si="99"/>
        <v>0</v>
      </c>
      <c r="V348" s="159">
        <f t="shared" si="100"/>
        <v>0</v>
      </c>
      <c r="W348" s="121">
        <f t="shared" si="101"/>
        <v>0</v>
      </c>
      <c r="X348" s="158">
        <f t="shared" si="104"/>
        <v>1100</v>
      </c>
      <c r="Y348" s="166"/>
      <c r="AX348" s="193">
        <f t="shared" si="103"/>
        <v>536</v>
      </c>
    </row>
    <row r="349" spans="2:50" s="21" customFormat="1" ht="75" customHeight="1">
      <c r="B349" s="81" t="s">
        <v>356</v>
      </c>
      <c r="C349" s="65"/>
      <c r="D349" s="65">
        <v>1</v>
      </c>
      <c r="E349" s="65">
        <v>1</v>
      </c>
      <c r="F349" s="65">
        <v>1</v>
      </c>
      <c r="G349" s="65"/>
      <c r="H349" s="5">
        <v>536</v>
      </c>
      <c r="I349" s="202"/>
      <c r="J349" s="47"/>
      <c r="K349" s="98"/>
      <c r="L349" s="93"/>
      <c r="M349" s="142" t="s">
        <v>18</v>
      </c>
      <c r="N349" s="129">
        <v>0.25</v>
      </c>
      <c r="O349" s="178"/>
      <c r="P349" s="56"/>
      <c r="Q349" s="56"/>
      <c r="R349" s="56"/>
      <c r="S349" s="56"/>
      <c r="T349" s="56"/>
      <c r="U349" s="10">
        <f t="shared" si="99"/>
        <v>0</v>
      </c>
      <c r="V349" s="159">
        <f t="shared" si="100"/>
        <v>0</v>
      </c>
      <c r="W349" s="121">
        <f t="shared" si="101"/>
        <v>0</v>
      </c>
      <c r="X349" s="158">
        <f t="shared" si="104"/>
        <v>1100</v>
      </c>
      <c r="Y349" s="166"/>
      <c r="AX349" s="193">
        <f t="shared" si="103"/>
        <v>1608</v>
      </c>
    </row>
    <row r="350" spans="2:50" s="21" customFormat="1" ht="75" customHeight="1">
      <c r="B350" s="81" t="s">
        <v>357</v>
      </c>
      <c r="C350" s="65"/>
      <c r="D350" s="65">
        <v>1</v>
      </c>
      <c r="E350" s="65">
        <v>1</v>
      </c>
      <c r="F350" s="65"/>
      <c r="G350" s="65"/>
      <c r="H350" s="5">
        <v>536</v>
      </c>
      <c r="I350" s="202"/>
      <c r="J350" s="47"/>
      <c r="K350" s="98"/>
      <c r="L350" s="93"/>
      <c r="M350" s="142" t="s">
        <v>18</v>
      </c>
      <c r="N350" s="129">
        <v>0.25</v>
      </c>
      <c r="O350" s="178"/>
      <c r="P350" s="56"/>
      <c r="Q350" s="56"/>
      <c r="R350" s="56"/>
      <c r="S350" s="56"/>
      <c r="T350" s="56"/>
      <c r="U350" s="10">
        <f t="shared" ref="U350:U357" si="105">SUM(P350:T350)</f>
        <v>0</v>
      </c>
      <c r="V350" s="159">
        <f t="shared" ref="V350:V357" si="106">U350*H350</f>
        <v>0</v>
      </c>
      <c r="W350" s="121">
        <f t="shared" ref="W350:W357" si="107">N350*U350</f>
        <v>0</v>
      </c>
      <c r="X350" s="158">
        <f t="shared" si="104"/>
        <v>1100</v>
      </c>
      <c r="Y350" s="166"/>
      <c r="AX350" s="193">
        <f t="shared" ref="AX350:AX357" si="108">SUM(C350:G350)*H350</f>
        <v>1072</v>
      </c>
    </row>
    <row r="351" spans="2:50" s="21" customFormat="1" ht="75" customHeight="1">
      <c r="B351" s="81" t="s">
        <v>358</v>
      </c>
      <c r="C351" s="65"/>
      <c r="D351" s="65">
        <v>1</v>
      </c>
      <c r="E351" s="65">
        <v>1</v>
      </c>
      <c r="F351" s="65">
        <v>1</v>
      </c>
      <c r="G351" s="65"/>
      <c r="H351" s="5">
        <v>536</v>
      </c>
      <c r="I351" s="202"/>
      <c r="J351" s="47"/>
      <c r="K351" s="98"/>
      <c r="L351" s="93"/>
      <c r="M351" s="142" t="s">
        <v>18</v>
      </c>
      <c r="N351" s="129">
        <v>0.25</v>
      </c>
      <c r="O351" s="178"/>
      <c r="P351" s="56"/>
      <c r="Q351" s="56"/>
      <c r="R351" s="56"/>
      <c r="S351" s="56"/>
      <c r="T351" s="56"/>
      <c r="U351" s="10">
        <f t="shared" si="105"/>
        <v>0</v>
      </c>
      <c r="V351" s="159">
        <f t="shared" si="106"/>
        <v>0</v>
      </c>
      <c r="W351" s="121">
        <f t="shared" si="107"/>
        <v>0</v>
      </c>
      <c r="X351" s="158">
        <f t="shared" si="104"/>
        <v>1100</v>
      </c>
      <c r="Y351" s="166"/>
      <c r="AX351" s="193">
        <f t="shared" si="108"/>
        <v>1608</v>
      </c>
    </row>
    <row r="352" spans="2:50" s="21" customFormat="1" ht="75" customHeight="1">
      <c r="B352" s="81" t="s">
        <v>359</v>
      </c>
      <c r="C352" s="65"/>
      <c r="D352" s="65">
        <v>1</v>
      </c>
      <c r="E352" s="65">
        <v>1</v>
      </c>
      <c r="F352" s="65"/>
      <c r="G352" s="65"/>
      <c r="H352" s="5">
        <v>536</v>
      </c>
      <c r="I352" s="202"/>
      <c r="J352" s="47"/>
      <c r="K352" s="98"/>
      <c r="L352" s="93"/>
      <c r="M352" s="142" t="s">
        <v>18</v>
      </c>
      <c r="N352" s="129">
        <v>0.25</v>
      </c>
      <c r="O352" s="178"/>
      <c r="P352" s="56"/>
      <c r="Q352" s="56"/>
      <c r="R352" s="56"/>
      <c r="S352" s="56"/>
      <c r="T352" s="56"/>
      <c r="U352" s="10">
        <f t="shared" si="105"/>
        <v>0</v>
      </c>
      <c r="V352" s="159">
        <f t="shared" si="106"/>
        <v>0</v>
      </c>
      <c r="W352" s="121">
        <f t="shared" si="107"/>
        <v>0</v>
      </c>
      <c r="X352" s="158">
        <f t="shared" si="104"/>
        <v>1100</v>
      </c>
      <c r="Y352" s="166"/>
      <c r="AX352" s="193">
        <f t="shared" si="108"/>
        <v>1072</v>
      </c>
    </row>
    <row r="353" spans="2:50" s="21" customFormat="1" ht="75" customHeight="1">
      <c r="B353" s="81" t="s">
        <v>360</v>
      </c>
      <c r="C353" s="65"/>
      <c r="D353" s="65"/>
      <c r="E353" s="65">
        <v>1</v>
      </c>
      <c r="F353" s="65">
        <v>1</v>
      </c>
      <c r="G353" s="65"/>
      <c r="H353" s="5">
        <v>536</v>
      </c>
      <c r="I353" s="202"/>
      <c r="J353" s="47"/>
      <c r="K353" s="98"/>
      <c r="L353" s="93"/>
      <c r="M353" s="142" t="s">
        <v>18</v>
      </c>
      <c r="N353" s="129">
        <v>0.25</v>
      </c>
      <c r="O353" s="178"/>
      <c r="P353" s="56"/>
      <c r="Q353" s="56"/>
      <c r="R353" s="56"/>
      <c r="S353" s="56"/>
      <c r="T353" s="56"/>
      <c r="U353" s="10">
        <f t="shared" si="105"/>
        <v>0</v>
      </c>
      <c r="V353" s="159">
        <f t="shared" si="106"/>
        <v>0</v>
      </c>
      <c r="W353" s="121">
        <f t="shared" si="107"/>
        <v>0</v>
      </c>
      <c r="X353" s="158">
        <f t="shared" si="104"/>
        <v>1100</v>
      </c>
      <c r="Y353" s="166"/>
      <c r="AX353" s="193">
        <f t="shared" si="108"/>
        <v>1072</v>
      </c>
    </row>
    <row r="354" spans="2:50" s="21" customFormat="1" ht="75" customHeight="1">
      <c r="B354" s="81" t="s">
        <v>361</v>
      </c>
      <c r="C354" s="65"/>
      <c r="D354" s="65">
        <v>1</v>
      </c>
      <c r="E354" s="65"/>
      <c r="F354" s="65"/>
      <c r="G354" s="65"/>
      <c r="H354" s="5">
        <v>536</v>
      </c>
      <c r="I354" s="202"/>
      <c r="J354" s="47"/>
      <c r="K354" s="98"/>
      <c r="L354" s="93"/>
      <c r="M354" s="142" t="s">
        <v>18</v>
      </c>
      <c r="N354" s="129">
        <v>0.25</v>
      </c>
      <c r="O354" s="178"/>
      <c r="P354" s="56"/>
      <c r="Q354" s="56"/>
      <c r="R354" s="56"/>
      <c r="S354" s="56"/>
      <c r="T354" s="56"/>
      <c r="U354" s="10">
        <f t="shared" si="105"/>
        <v>0</v>
      </c>
      <c r="V354" s="159">
        <f t="shared" si="106"/>
        <v>0</v>
      </c>
      <c r="W354" s="121">
        <f t="shared" si="107"/>
        <v>0</v>
      </c>
      <c r="X354" s="158">
        <f t="shared" si="104"/>
        <v>1100</v>
      </c>
      <c r="Y354" s="166"/>
      <c r="AX354" s="193">
        <f t="shared" si="108"/>
        <v>536</v>
      </c>
    </row>
    <row r="355" spans="2:50" s="21" customFormat="1" ht="75" customHeight="1">
      <c r="B355" s="81" t="s">
        <v>362</v>
      </c>
      <c r="C355" s="65"/>
      <c r="D355" s="65">
        <v>1</v>
      </c>
      <c r="E355" s="65">
        <v>1</v>
      </c>
      <c r="F355" s="65">
        <v>1</v>
      </c>
      <c r="G355" s="65"/>
      <c r="H355" s="5">
        <v>536</v>
      </c>
      <c r="I355" s="202"/>
      <c r="J355" s="47"/>
      <c r="K355" s="98"/>
      <c r="L355" s="93"/>
      <c r="M355" s="142" t="s">
        <v>18</v>
      </c>
      <c r="N355" s="129">
        <v>0.25</v>
      </c>
      <c r="O355" s="178"/>
      <c r="P355" s="56"/>
      <c r="Q355" s="56"/>
      <c r="R355" s="56"/>
      <c r="S355" s="56"/>
      <c r="T355" s="56"/>
      <c r="U355" s="10">
        <f t="shared" si="105"/>
        <v>0</v>
      </c>
      <c r="V355" s="159">
        <f t="shared" si="106"/>
        <v>0</v>
      </c>
      <c r="W355" s="121">
        <f t="shared" si="107"/>
        <v>0</v>
      </c>
      <c r="X355" s="158">
        <f t="shared" si="104"/>
        <v>1100</v>
      </c>
      <c r="Y355" s="166"/>
      <c r="AX355" s="193">
        <f t="shared" si="108"/>
        <v>1608</v>
      </c>
    </row>
    <row r="356" spans="2:50" s="21" customFormat="1" ht="75" customHeight="1">
      <c r="B356" s="81" t="s">
        <v>363</v>
      </c>
      <c r="C356" s="65"/>
      <c r="D356" s="65">
        <v>1</v>
      </c>
      <c r="E356" s="65"/>
      <c r="F356" s="65">
        <v>1</v>
      </c>
      <c r="G356" s="65"/>
      <c r="H356" s="5">
        <v>536</v>
      </c>
      <c r="I356" s="202"/>
      <c r="J356" s="47"/>
      <c r="K356" s="98"/>
      <c r="L356" s="93"/>
      <c r="M356" s="142" t="s">
        <v>18</v>
      </c>
      <c r="N356" s="129">
        <v>0.25</v>
      </c>
      <c r="O356" s="178"/>
      <c r="P356" s="56"/>
      <c r="Q356" s="56"/>
      <c r="R356" s="56"/>
      <c r="S356" s="56"/>
      <c r="T356" s="56"/>
      <c r="U356" s="10">
        <f t="shared" si="105"/>
        <v>0</v>
      </c>
      <c r="V356" s="159">
        <f t="shared" si="106"/>
        <v>0</v>
      </c>
      <c r="W356" s="121">
        <f t="shared" si="107"/>
        <v>0</v>
      </c>
      <c r="X356" s="158">
        <f t="shared" si="104"/>
        <v>1100</v>
      </c>
      <c r="Y356" s="166"/>
      <c r="AX356" s="193">
        <f t="shared" si="108"/>
        <v>1072</v>
      </c>
    </row>
    <row r="357" spans="2:50" s="21" customFormat="1" ht="75" customHeight="1">
      <c r="B357" s="81" t="s">
        <v>364</v>
      </c>
      <c r="C357" s="65"/>
      <c r="D357" s="65">
        <v>1</v>
      </c>
      <c r="E357" s="65">
        <v>1</v>
      </c>
      <c r="F357" s="65"/>
      <c r="G357" s="65"/>
      <c r="H357" s="5">
        <v>536</v>
      </c>
      <c r="I357" s="202"/>
      <c r="J357" s="47"/>
      <c r="K357" s="98"/>
      <c r="L357" s="93"/>
      <c r="M357" s="142" t="s">
        <v>18</v>
      </c>
      <c r="N357" s="129">
        <v>0.25</v>
      </c>
      <c r="O357" s="178"/>
      <c r="P357" s="56"/>
      <c r="Q357" s="56"/>
      <c r="R357" s="56"/>
      <c r="S357" s="56"/>
      <c r="T357" s="56"/>
      <c r="U357" s="10">
        <f t="shared" si="105"/>
        <v>0</v>
      </c>
      <c r="V357" s="159">
        <f t="shared" si="106"/>
        <v>0</v>
      </c>
      <c r="W357" s="121">
        <f t="shared" si="107"/>
        <v>0</v>
      </c>
      <c r="X357" s="158">
        <f t="shared" si="104"/>
        <v>1100</v>
      </c>
      <c r="Y357" s="166"/>
      <c r="AX357" s="193">
        <f t="shared" si="108"/>
        <v>1072</v>
      </c>
    </row>
    <row r="358" spans="2:50" s="21" customFormat="1" ht="75" customHeight="1">
      <c r="B358" s="81" t="s">
        <v>365</v>
      </c>
      <c r="C358" s="65"/>
      <c r="D358" s="65">
        <v>1</v>
      </c>
      <c r="E358" s="65">
        <v>1</v>
      </c>
      <c r="F358" s="65">
        <v>1</v>
      </c>
      <c r="G358" s="65"/>
      <c r="H358" s="5">
        <v>536</v>
      </c>
      <c r="I358" s="202"/>
      <c r="J358" s="47"/>
      <c r="K358" s="98"/>
      <c r="L358" s="93"/>
      <c r="M358" s="142" t="s">
        <v>18</v>
      </c>
      <c r="N358" s="129">
        <v>0.25</v>
      </c>
      <c r="O358" s="178"/>
      <c r="P358" s="56"/>
      <c r="Q358" s="56"/>
      <c r="R358" s="56"/>
      <c r="S358" s="56"/>
      <c r="T358" s="56"/>
      <c r="U358" s="10">
        <f t="shared" ref="U358:U365" si="109">SUM(P358:T358)</f>
        <v>0</v>
      </c>
      <c r="V358" s="159">
        <f t="shared" ref="V358:V365" si="110">U358*H358</f>
        <v>0</v>
      </c>
      <c r="W358" s="121">
        <f t="shared" ref="W358:W365" si="111">N358*U358</f>
        <v>0</v>
      </c>
      <c r="X358" s="158">
        <f t="shared" si="104"/>
        <v>1100</v>
      </c>
      <c r="Y358" s="166"/>
      <c r="AX358" s="193">
        <f t="shared" ref="AX358:AX365" si="112">SUM(C358:G358)*H358</f>
        <v>1608</v>
      </c>
    </row>
    <row r="359" spans="2:50" s="21" customFormat="1" ht="75" customHeight="1">
      <c r="B359" s="81" t="s">
        <v>366</v>
      </c>
      <c r="C359" s="65"/>
      <c r="D359" s="65"/>
      <c r="E359" s="65">
        <v>1</v>
      </c>
      <c r="F359" s="65">
        <v>1</v>
      </c>
      <c r="G359" s="65"/>
      <c r="H359" s="5">
        <v>536</v>
      </c>
      <c r="I359" s="202"/>
      <c r="J359" s="47"/>
      <c r="K359" s="98"/>
      <c r="L359" s="93"/>
      <c r="M359" s="142" t="s">
        <v>18</v>
      </c>
      <c r="N359" s="129">
        <v>0.25</v>
      </c>
      <c r="O359" s="178"/>
      <c r="P359" s="56"/>
      <c r="Q359" s="56"/>
      <c r="R359" s="56"/>
      <c r="S359" s="56"/>
      <c r="T359" s="56"/>
      <c r="U359" s="10">
        <f t="shared" si="109"/>
        <v>0</v>
      </c>
      <c r="V359" s="159">
        <f t="shared" si="110"/>
        <v>0</v>
      </c>
      <c r="W359" s="121">
        <f t="shared" si="111"/>
        <v>0</v>
      </c>
      <c r="X359" s="158">
        <f t="shared" si="104"/>
        <v>1100</v>
      </c>
      <c r="Y359" s="166"/>
      <c r="AX359" s="193">
        <f t="shared" si="112"/>
        <v>1072</v>
      </c>
    </row>
    <row r="360" spans="2:50" s="21" customFormat="1" ht="75" customHeight="1">
      <c r="B360" s="81" t="s">
        <v>367</v>
      </c>
      <c r="C360" s="65"/>
      <c r="D360" s="65"/>
      <c r="E360" s="65">
        <v>1</v>
      </c>
      <c r="F360" s="65">
        <v>1</v>
      </c>
      <c r="G360" s="65"/>
      <c r="H360" s="5">
        <v>536</v>
      </c>
      <c r="I360" s="202"/>
      <c r="J360" s="47"/>
      <c r="K360" s="98"/>
      <c r="L360" s="93"/>
      <c r="M360" s="142" t="s">
        <v>18</v>
      </c>
      <c r="N360" s="129">
        <v>0.25</v>
      </c>
      <c r="O360" s="178"/>
      <c r="P360" s="56"/>
      <c r="Q360" s="56"/>
      <c r="R360" s="56"/>
      <c r="S360" s="56"/>
      <c r="T360" s="56"/>
      <c r="U360" s="10">
        <f t="shared" si="109"/>
        <v>0</v>
      </c>
      <c r="V360" s="159">
        <f t="shared" si="110"/>
        <v>0</v>
      </c>
      <c r="W360" s="121">
        <f t="shared" si="111"/>
        <v>0</v>
      </c>
      <c r="X360" s="158">
        <f t="shared" si="104"/>
        <v>1100</v>
      </c>
      <c r="Y360" s="166"/>
      <c r="AX360" s="193">
        <f t="shared" si="112"/>
        <v>1072</v>
      </c>
    </row>
    <row r="361" spans="2:50" s="21" customFormat="1" ht="75" customHeight="1">
      <c r="B361" s="81" t="s">
        <v>368</v>
      </c>
      <c r="C361" s="65"/>
      <c r="D361" s="65">
        <v>1</v>
      </c>
      <c r="E361" s="65">
        <v>1</v>
      </c>
      <c r="F361" s="65"/>
      <c r="G361" s="65"/>
      <c r="H361" s="5">
        <v>536</v>
      </c>
      <c r="I361" s="202"/>
      <c r="J361" s="47"/>
      <c r="K361" s="98"/>
      <c r="L361" s="98"/>
      <c r="M361" s="142" t="s">
        <v>18</v>
      </c>
      <c r="N361" s="129">
        <v>0.25</v>
      </c>
      <c r="O361" s="178"/>
      <c r="P361" s="56"/>
      <c r="Q361" s="56"/>
      <c r="R361" s="56"/>
      <c r="S361" s="56"/>
      <c r="T361" s="56"/>
      <c r="U361" s="10">
        <f t="shared" si="109"/>
        <v>0</v>
      </c>
      <c r="V361" s="159">
        <f t="shared" si="110"/>
        <v>0</v>
      </c>
      <c r="W361" s="121">
        <f t="shared" si="111"/>
        <v>0</v>
      </c>
      <c r="X361" s="158">
        <f t="shared" si="104"/>
        <v>1100</v>
      </c>
      <c r="Y361" s="166"/>
      <c r="AX361" s="193">
        <f t="shared" si="112"/>
        <v>1072</v>
      </c>
    </row>
    <row r="362" spans="2:50" s="21" customFormat="1" ht="75" customHeight="1">
      <c r="B362" s="81" t="s">
        <v>369</v>
      </c>
      <c r="C362" s="65"/>
      <c r="D362" s="65"/>
      <c r="E362" s="65">
        <v>1</v>
      </c>
      <c r="F362" s="65"/>
      <c r="G362" s="65"/>
      <c r="H362" s="5">
        <v>536</v>
      </c>
      <c r="I362" s="202"/>
      <c r="J362" s="47"/>
      <c r="K362" s="98"/>
      <c r="L362" s="93"/>
      <c r="M362" s="142" t="s">
        <v>18</v>
      </c>
      <c r="N362" s="129">
        <v>0.25</v>
      </c>
      <c r="O362" s="178"/>
      <c r="P362" s="56"/>
      <c r="Q362" s="56"/>
      <c r="R362" s="56"/>
      <c r="S362" s="56"/>
      <c r="T362" s="56"/>
      <c r="U362" s="10">
        <f t="shared" si="109"/>
        <v>0</v>
      </c>
      <c r="V362" s="159">
        <f t="shared" si="110"/>
        <v>0</v>
      </c>
      <c r="W362" s="121">
        <f t="shared" si="111"/>
        <v>0</v>
      </c>
      <c r="X362" s="158">
        <f t="shared" si="104"/>
        <v>1100</v>
      </c>
      <c r="Y362" s="166"/>
      <c r="AX362" s="193">
        <f t="shared" si="112"/>
        <v>536</v>
      </c>
    </row>
    <row r="363" spans="2:50" s="21" customFormat="1" ht="75" customHeight="1">
      <c r="B363" s="81" t="s">
        <v>370</v>
      </c>
      <c r="C363" s="65"/>
      <c r="D363" s="65">
        <v>1</v>
      </c>
      <c r="E363" s="65">
        <v>1</v>
      </c>
      <c r="F363" s="65"/>
      <c r="G363" s="65"/>
      <c r="H363" s="5">
        <v>536</v>
      </c>
      <c r="I363" s="202"/>
      <c r="J363" s="47"/>
      <c r="K363" s="98"/>
      <c r="L363" s="93"/>
      <c r="M363" s="142" t="s">
        <v>18</v>
      </c>
      <c r="N363" s="129">
        <v>0.25</v>
      </c>
      <c r="O363" s="178"/>
      <c r="P363" s="56"/>
      <c r="Q363" s="56"/>
      <c r="R363" s="56"/>
      <c r="S363" s="56"/>
      <c r="T363" s="56"/>
      <c r="U363" s="10">
        <f t="shared" si="109"/>
        <v>0</v>
      </c>
      <c r="V363" s="159">
        <f t="shared" si="110"/>
        <v>0</v>
      </c>
      <c r="W363" s="121">
        <f t="shared" si="111"/>
        <v>0</v>
      </c>
      <c r="X363" s="158">
        <f t="shared" si="104"/>
        <v>1100</v>
      </c>
      <c r="Y363" s="166"/>
      <c r="AX363" s="193">
        <f t="shared" si="112"/>
        <v>1072</v>
      </c>
    </row>
    <row r="364" spans="2:50" s="21" customFormat="1" ht="75" customHeight="1">
      <c r="B364" s="81" t="s">
        <v>371</v>
      </c>
      <c r="C364" s="65"/>
      <c r="D364" s="65"/>
      <c r="E364" s="65">
        <v>1</v>
      </c>
      <c r="F364" s="65">
        <v>1</v>
      </c>
      <c r="G364" s="65"/>
      <c r="H364" s="5">
        <v>536</v>
      </c>
      <c r="I364" s="202"/>
      <c r="J364" s="47"/>
      <c r="K364" s="98"/>
      <c r="L364" s="93"/>
      <c r="M364" s="142" t="s">
        <v>18</v>
      </c>
      <c r="N364" s="129">
        <v>0.25</v>
      </c>
      <c r="O364" s="178"/>
      <c r="P364" s="56"/>
      <c r="Q364" s="56"/>
      <c r="R364" s="56"/>
      <c r="S364" s="56"/>
      <c r="T364" s="56"/>
      <c r="U364" s="10">
        <f t="shared" si="109"/>
        <v>0</v>
      </c>
      <c r="V364" s="159">
        <f t="shared" si="110"/>
        <v>0</v>
      </c>
      <c r="W364" s="121">
        <f t="shared" si="111"/>
        <v>0</v>
      </c>
      <c r="X364" s="158">
        <f t="shared" si="104"/>
        <v>1100</v>
      </c>
      <c r="Y364" s="166"/>
      <c r="AX364" s="193">
        <f t="shared" si="112"/>
        <v>1072</v>
      </c>
    </row>
    <row r="365" spans="2:50" s="21" customFormat="1" ht="75" customHeight="1">
      <c r="B365" s="81" t="s">
        <v>372</v>
      </c>
      <c r="C365" s="65"/>
      <c r="D365" s="65"/>
      <c r="E365" s="65">
        <v>1</v>
      </c>
      <c r="F365" s="65">
        <v>1</v>
      </c>
      <c r="G365" s="65"/>
      <c r="H365" s="5">
        <v>536</v>
      </c>
      <c r="I365" s="202"/>
      <c r="J365" s="47"/>
      <c r="K365" s="98"/>
      <c r="L365" s="93"/>
      <c r="M365" s="142" t="s">
        <v>18</v>
      </c>
      <c r="N365" s="129">
        <v>0.25</v>
      </c>
      <c r="O365" s="178"/>
      <c r="P365" s="56"/>
      <c r="Q365" s="56"/>
      <c r="R365" s="56"/>
      <c r="S365" s="56"/>
      <c r="T365" s="56"/>
      <c r="U365" s="10">
        <f t="shared" si="109"/>
        <v>0</v>
      </c>
      <c r="V365" s="159">
        <f t="shared" si="110"/>
        <v>0</v>
      </c>
      <c r="W365" s="121">
        <f t="shared" si="111"/>
        <v>0</v>
      </c>
      <c r="X365" s="158">
        <f t="shared" si="104"/>
        <v>1100</v>
      </c>
      <c r="Y365" s="166"/>
      <c r="AX365" s="193">
        <f t="shared" si="112"/>
        <v>1072</v>
      </c>
    </row>
    <row r="366" spans="2:50" s="21" customFormat="1" ht="75" customHeight="1">
      <c r="B366" s="81" t="s">
        <v>373</v>
      </c>
      <c r="C366" s="65"/>
      <c r="D366" s="65"/>
      <c r="E366" s="65"/>
      <c r="F366" s="65"/>
      <c r="G366" s="65"/>
      <c r="H366" s="5">
        <v>536</v>
      </c>
      <c r="I366" s="202"/>
      <c r="J366" s="47"/>
      <c r="K366" s="98"/>
      <c r="L366" s="93"/>
      <c r="M366" s="142" t="s">
        <v>18</v>
      </c>
      <c r="N366" s="129">
        <v>0.25</v>
      </c>
      <c r="O366" s="178"/>
      <c r="P366" s="56"/>
      <c r="Q366" s="56"/>
      <c r="R366" s="56"/>
      <c r="S366" s="56"/>
      <c r="T366" s="56"/>
      <c r="U366" s="10">
        <f>SUM(P366:T366)</f>
        <v>0</v>
      </c>
      <c r="V366" s="159">
        <f>U366*H366</f>
        <v>0</v>
      </c>
      <c r="W366" s="121">
        <f>N366*U366</f>
        <v>0</v>
      </c>
      <c r="X366" s="158">
        <f t="shared" si="104"/>
        <v>1100</v>
      </c>
      <c r="Y366" s="166"/>
      <c r="AX366" s="193">
        <f>SUM(C366:G366)*H366</f>
        <v>0</v>
      </c>
    </row>
    <row r="367" spans="2:50" s="21" customFormat="1" ht="75" customHeight="1">
      <c r="B367" s="81" t="s">
        <v>374</v>
      </c>
      <c r="C367" s="65"/>
      <c r="D367" s="65">
        <v>1</v>
      </c>
      <c r="E367" s="65">
        <v>1</v>
      </c>
      <c r="F367" s="65">
        <v>1</v>
      </c>
      <c r="G367" s="65"/>
      <c r="H367" s="5">
        <v>536</v>
      </c>
      <c r="I367" s="202"/>
      <c r="J367" s="47"/>
      <c r="K367" s="98"/>
      <c r="L367" s="93"/>
      <c r="M367" s="142" t="s">
        <v>18</v>
      </c>
      <c r="N367" s="129">
        <v>0.25</v>
      </c>
      <c r="O367" s="178"/>
      <c r="P367" s="56"/>
      <c r="Q367" s="56"/>
      <c r="R367" s="56"/>
      <c r="S367" s="56"/>
      <c r="T367" s="56"/>
      <c r="U367" s="10">
        <f>SUM(P367:T367)</f>
        <v>0</v>
      </c>
      <c r="V367" s="159">
        <f>U367*H367</f>
        <v>0</v>
      </c>
      <c r="W367" s="121">
        <f>N367*U367</f>
        <v>0</v>
      </c>
      <c r="X367" s="158">
        <f t="shared" si="104"/>
        <v>1100</v>
      </c>
      <c r="Y367" s="166"/>
      <c r="AX367" s="193">
        <f>SUM(C367:G367)*H367</f>
        <v>1608</v>
      </c>
    </row>
    <row r="368" spans="2:50" s="21" customFormat="1" ht="75" customHeight="1">
      <c r="B368" s="81" t="s">
        <v>375</v>
      </c>
      <c r="C368" s="65"/>
      <c r="D368" s="65"/>
      <c r="E368" s="65"/>
      <c r="F368" s="65">
        <v>1</v>
      </c>
      <c r="G368" s="65"/>
      <c r="H368" s="5">
        <v>536</v>
      </c>
      <c r="I368" s="202"/>
      <c r="J368" s="47"/>
      <c r="K368" s="98"/>
      <c r="L368" s="93"/>
      <c r="M368" s="142" t="s">
        <v>18</v>
      </c>
      <c r="N368" s="129">
        <v>0.25</v>
      </c>
      <c r="O368" s="178"/>
      <c r="P368" s="56"/>
      <c r="Q368" s="56"/>
      <c r="R368" s="56"/>
      <c r="S368" s="56"/>
      <c r="T368" s="56"/>
      <c r="U368" s="10">
        <f>SUM(P368:T368)</f>
        <v>0</v>
      </c>
      <c r="V368" s="159">
        <f>U368*H368</f>
        <v>0</v>
      </c>
      <c r="W368" s="121">
        <f>N368*U368</f>
        <v>0</v>
      </c>
      <c r="X368" s="158">
        <f t="shared" si="104"/>
        <v>1100</v>
      </c>
      <c r="Y368" s="166"/>
      <c r="AX368" s="193">
        <f>SUM(C368:G368)*H368</f>
        <v>536</v>
      </c>
    </row>
    <row r="369" spans="2:50" s="21" customFormat="1" ht="75" customHeight="1">
      <c r="B369" s="81" t="s">
        <v>376</v>
      </c>
      <c r="C369" s="65"/>
      <c r="D369" s="65"/>
      <c r="E369" s="65">
        <v>1</v>
      </c>
      <c r="F369" s="65"/>
      <c r="G369" s="65"/>
      <c r="H369" s="5">
        <v>536</v>
      </c>
      <c r="I369" s="202"/>
      <c r="J369" s="47"/>
      <c r="K369" s="98"/>
      <c r="L369" s="93"/>
      <c r="M369" s="142" t="s">
        <v>18</v>
      </c>
      <c r="N369" s="129">
        <v>0.25</v>
      </c>
      <c r="O369" s="178"/>
      <c r="P369" s="56"/>
      <c r="Q369" s="56"/>
      <c r="R369" s="56"/>
      <c r="S369" s="56"/>
      <c r="T369" s="56"/>
      <c r="U369" s="10">
        <f>SUM(P369:T369)</f>
        <v>0</v>
      </c>
      <c r="V369" s="159">
        <f>U369*H369</f>
        <v>0</v>
      </c>
      <c r="W369" s="121">
        <f>N369*U369</f>
        <v>0</v>
      </c>
      <c r="X369" s="158">
        <f t="shared" si="104"/>
        <v>1100</v>
      </c>
      <c r="Y369" s="166"/>
      <c r="AX369" s="193">
        <f>SUM(C369:G369)*H369</f>
        <v>536</v>
      </c>
    </row>
    <row r="370" spans="2:50" s="21" customFormat="1" ht="75" customHeight="1">
      <c r="B370" s="81" t="s">
        <v>377</v>
      </c>
      <c r="C370" s="65"/>
      <c r="D370" s="65">
        <v>1</v>
      </c>
      <c r="E370" s="65">
        <v>1</v>
      </c>
      <c r="F370" s="65">
        <v>1</v>
      </c>
      <c r="G370" s="65"/>
      <c r="H370" s="5">
        <v>536</v>
      </c>
      <c r="I370" s="202"/>
      <c r="J370" s="47"/>
      <c r="K370" s="98"/>
      <c r="L370" s="93"/>
      <c r="M370" s="142" t="s">
        <v>18</v>
      </c>
      <c r="N370" s="129">
        <v>0.25</v>
      </c>
      <c r="O370" s="178"/>
      <c r="P370" s="56"/>
      <c r="Q370" s="56"/>
      <c r="R370" s="56"/>
      <c r="S370" s="56"/>
      <c r="T370" s="56"/>
      <c r="U370" s="10">
        <f>SUM(P370:T370)</f>
        <v>0</v>
      </c>
      <c r="V370" s="159">
        <f>U370*H370</f>
        <v>0</v>
      </c>
      <c r="W370" s="121">
        <f>N370*U370</f>
        <v>0</v>
      </c>
      <c r="X370" s="158">
        <f t="shared" si="104"/>
        <v>1100</v>
      </c>
      <c r="Y370" s="166"/>
      <c r="AX370" s="193">
        <f>SUM(C370:G370)*H370</f>
        <v>1608</v>
      </c>
    </row>
    <row r="371" spans="2:50" s="21" customFormat="1" ht="75" customHeight="1">
      <c r="B371" s="81" t="s">
        <v>378</v>
      </c>
      <c r="C371" s="65"/>
      <c r="D371" s="65"/>
      <c r="E371" s="65">
        <v>1</v>
      </c>
      <c r="F371" s="65"/>
      <c r="G371" s="65"/>
      <c r="H371" s="5">
        <v>536</v>
      </c>
      <c r="I371" s="202"/>
      <c r="J371" s="47"/>
      <c r="K371" s="98"/>
      <c r="L371" s="98"/>
      <c r="M371" s="142" t="s">
        <v>18</v>
      </c>
      <c r="N371" s="129">
        <v>0.25</v>
      </c>
      <c r="O371" s="178"/>
      <c r="P371" s="56"/>
      <c r="Q371" s="56"/>
      <c r="R371" s="56"/>
      <c r="S371" s="56"/>
      <c r="T371" s="56"/>
      <c r="U371" s="10">
        <f t="shared" ref="U371:U377" si="113">SUM(P371:T371)</f>
        <v>0</v>
      </c>
      <c r="V371" s="159">
        <f t="shared" ref="V371:V377" si="114">U371*H371</f>
        <v>0</v>
      </c>
      <c r="W371" s="121">
        <f t="shared" ref="W371:W377" si="115">N371*U371</f>
        <v>0</v>
      </c>
      <c r="X371" s="158">
        <f t="shared" si="104"/>
        <v>1100</v>
      </c>
      <c r="Y371" s="166"/>
      <c r="AX371" s="193">
        <f t="shared" ref="AX371:AX377" si="116">SUM(C371:G371)*H371</f>
        <v>536</v>
      </c>
    </row>
    <row r="372" spans="2:50" s="21" customFormat="1" ht="75" customHeight="1">
      <c r="B372" s="81" t="s">
        <v>379</v>
      </c>
      <c r="C372" s="65"/>
      <c r="D372" s="65"/>
      <c r="E372" s="65">
        <v>1</v>
      </c>
      <c r="F372" s="65">
        <v>1</v>
      </c>
      <c r="G372" s="65"/>
      <c r="H372" s="5">
        <v>536</v>
      </c>
      <c r="I372" s="202"/>
      <c r="J372" s="47"/>
      <c r="K372" s="98"/>
      <c r="L372" s="93"/>
      <c r="M372" s="142" t="s">
        <v>18</v>
      </c>
      <c r="N372" s="129">
        <v>0.25</v>
      </c>
      <c r="O372" s="178"/>
      <c r="P372" s="56"/>
      <c r="Q372" s="56"/>
      <c r="R372" s="56"/>
      <c r="S372" s="56"/>
      <c r="T372" s="56"/>
      <c r="U372" s="10">
        <f t="shared" si="113"/>
        <v>0</v>
      </c>
      <c r="V372" s="159">
        <f t="shared" si="114"/>
        <v>0</v>
      </c>
      <c r="W372" s="121">
        <f t="shared" si="115"/>
        <v>0</v>
      </c>
      <c r="X372" s="158">
        <f t="shared" si="104"/>
        <v>1100</v>
      </c>
      <c r="Y372" s="166"/>
      <c r="AX372" s="193">
        <f t="shared" si="116"/>
        <v>1072</v>
      </c>
    </row>
    <row r="373" spans="2:50" s="21" customFormat="1" ht="75" customHeight="1">
      <c r="B373" s="81" t="s">
        <v>380</v>
      </c>
      <c r="C373" s="65"/>
      <c r="D373" s="65">
        <v>2</v>
      </c>
      <c r="E373" s="65">
        <v>1</v>
      </c>
      <c r="F373" s="65">
        <v>2</v>
      </c>
      <c r="G373" s="65"/>
      <c r="H373" s="5">
        <v>536</v>
      </c>
      <c r="I373" s="202"/>
      <c r="J373" s="47"/>
      <c r="K373" s="98"/>
      <c r="L373" s="93"/>
      <c r="M373" s="142" t="s">
        <v>18</v>
      </c>
      <c r="N373" s="129">
        <v>0.25</v>
      </c>
      <c r="O373" s="178"/>
      <c r="P373" s="56"/>
      <c r="Q373" s="56"/>
      <c r="R373" s="56"/>
      <c r="S373" s="56"/>
      <c r="T373" s="56"/>
      <c r="U373" s="10">
        <f t="shared" si="113"/>
        <v>0</v>
      </c>
      <c r="V373" s="159">
        <f t="shared" si="114"/>
        <v>0</v>
      </c>
      <c r="W373" s="121">
        <f t="shared" si="115"/>
        <v>0</v>
      </c>
      <c r="X373" s="158">
        <f t="shared" si="104"/>
        <v>1100</v>
      </c>
      <c r="Y373" s="166"/>
      <c r="AX373" s="193">
        <f t="shared" si="116"/>
        <v>2680</v>
      </c>
    </row>
    <row r="374" spans="2:50" s="21" customFormat="1" ht="75" customHeight="1">
      <c r="B374" s="81" t="s">
        <v>381</v>
      </c>
      <c r="C374" s="65"/>
      <c r="D374" s="65">
        <v>1</v>
      </c>
      <c r="E374" s="65">
        <v>2</v>
      </c>
      <c r="F374" s="65">
        <v>2</v>
      </c>
      <c r="G374" s="65"/>
      <c r="H374" s="5">
        <v>536</v>
      </c>
      <c r="I374" s="202"/>
      <c r="J374" s="47"/>
      <c r="K374" s="98"/>
      <c r="L374" s="93"/>
      <c r="M374" s="142" t="s">
        <v>18</v>
      </c>
      <c r="N374" s="129">
        <v>0.25</v>
      </c>
      <c r="O374" s="178"/>
      <c r="P374" s="56"/>
      <c r="Q374" s="56"/>
      <c r="R374" s="56"/>
      <c r="S374" s="56"/>
      <c r="T374" s="56"/>
      <c r="U374" s="10">
        <f t="shared" si="113"/>
        <v>0</v>
      </c>
      <c r="V374" s="159">
        <f t="shared" si="114"/>
        <v>0</v>
      </c>
      <c r="W374" s="121">
        <f t="shared" si="115"/>
        <v>0</v>
      </c>
      <c r="X374" s="158">
        <f t="shared" si="104"/>
        <v>1100</v>
      </c>
      <c r="Y374" s="166"/>
      <c r="AX374" s="193">
        <f t="shared" si="116"/>
        <v>2680</v>
      </c>
    </row>
    <row r="375" spans="2:50" s="21" customFormat="1" ht="75" customHeight="1">
      <c r="B375" s="81" t="s">
        <v>382</v>
      </c>
      <c r="C375" s="65"/>
      <c r="D375" s="65">
        <v>2</v>
      </c>
      <c r="E375" s="65">
        <v>3</v>
      </c>
      <c r="F375" s="65"/>
      <c r="G375" s="65"/>
      <c r="H375" s="5">
        <v>536</v>
      </c>
      <c r="I375" s="202"/>
      <c r="J375" s="47"/>
      <c r="K375" s="98"/>
      <c r="L375" s="93"/>
      <c r="M375" s="142" t="s">
        <v>18</v>
      </c>
      <c r="N375" s="129">
        <v>0.25</v>
      </c>
      <c r="O375" s="178"/>
      <c r="P375" s="56"/>
      <c r="Q375" s="56"/>
      <c r="R375" s="56"/>
      <c r="S375" s="56"/>
      <c r="T375" s="56"/>
      <c r="U375" s="10">
        <f t="shared" si="113"/>
        <v>0</v>
      </c>
      <c r="V375" s="159">
        <f t="shared" si="114"/>
        <v>0</v>
      </c>
      <c r="W375" s="121">
        <f t="shared" si="115"/>
        <v>0</v>
      </c>
      <c r="X375" s="158">
        <f t="shared" si="104"/>
        <v>1100</v>
      </c>
      <c r="Y375" s="166"/>
      <c r="AX375" s="193">
        <f t="shared" si="116"/>
        <v>2680</v>
      </c>
    </row>
    <row r="376" spans="2:50" s="21" customFormat="1" ht="75" customHeight="1">
      <c r="B376" s="81" t="s">
        <v>383</v>
      </c>
      <c r="C376" s="65"/>
      <c r="D376" s="65">
        <v>2</v>
      </c>
      <c r="E376" s="65">
        <v>1</v>
      </c>
      <c r="F376" s="65">
        <v>1</v>
      </c>
      <c r="G376" s="65"/>
      <c r="H376" s="5">
        <v>536</v>
      </c>
      <c r="I376" s="202"/>
      <c r="J376" s="47"/>
      <c r="K376" s="98"/>
      <c r="L376" s="93"/>
      <c r="M376" s="142" t="s">
        <v>18</v>
      </c>
      <c r="N376" s="129">
        <v>0.25</v>
      </c>
      <c r="O376" s="178"/>
      <c r="P376" s="56"/>
      <c r="Q376" s="56"/>
      <c r="R376" s="56"/>
      <c r="S376" s="56"/>
      <c r="T376" s="56"/>
      <c r="U376" s="10">
        <f t="shared" si="113"/>
        <v>0</v>
      </c>
      <c r="V376" s="159">
        <f t="shared" si="114"/>
        <v>0</v>
      </c>
      <c r="W376" s="121">
        <f t="shared" si="115"/>
        <v>0</v>
      </c>
      <c r="X376" s="158">
        <f t="shared" si="104"/>
        <v>1100</v>
      </c>
      <c r="Y376" s="166"/>
      <c r="AX376" s="193">
        <f t="shared" si="116"/>
        <v>2144</v>
      </c>
    </row>
    <row r="377" spans="2:50" s="21" customFormat="1" ht="75" customHeight="1">
      <c r="B377" s="81" t="s">
        <v>384</v>
      </c>
      <c r="C377" s="65"/>
      <c r="D377" s="65">
        <v>2</v>
      </c>
      <c r="E377" s="65">
        <v>1</v>
      </c>
      <c r="F377" s="65">
        <v>2</v>
      </c>
      <c r="G377" s="65"/>
      <c r="H377" s="5">
        <v>536</v>
      </c>
      <c r="I377" s="202"/>
      <c r="J377" s="47"/>
      <c r="K377" s="98"/>
      <c r="L377" s="93"/>
      <c r="M377" s="142" t="s">
        <v>18</v>
      </c>
      <c r="N377" s="129">
        <v>0.25</v>
      </c>
      <c r="O377" s="178"/>
      <c r="P377" s="56"/>
      <c r="Q377" s="56"/>
      <c r="R377" s="56"/>
      <c r="S377" s="56"/>
      <c r="T377" s="56"/>
      <c r="U377" s="10">
        <f t="shared" si="113"/>
        <v>0</v>
      </c>
      <c r="V377" s="159">
        <f t="shared" si="114"/>
        <v>0</v>
      </c>
      <c r="W377" s="121">
        <f t="shared" si="115"/>
        <v>0</v>
      </c>
      <c r="X377" s="158">
        <f t="shared" si="104"/>
        <v>1100</v>
      </c>
      <c r="Y377" s="166"/>
      <c r="AX377" s="193">
        <f t="shared" si="116"/>
        <v>2680</v>
      </c>
    </row>
    <row r="378" spans="2:50" s="21" customFormat="1" ht="75" customHeight="1">
      <c r="B378" s="81" t="s">
        <v>385</v>
      </c>
      <c r="C378" s="65"/>
      <c r="D378" s="65">
        <v>1</v>
      </c>
      <c r="E378" s="65"/>
      <c r="F378" s="65"/>
      <c r="G378" s="65"/>
      <c r="H378" s="5">
        <v>536</v>
      </c>
      <c r="I378" s="202"/>
      <c r="J378" s="47"/>
      <c r="K378" s="98"/>
      <c r="L378" s="93"/>
      <c r="M378" s="142" t="s">
        <v>18</v>
      </c>
      <c r="N378" s="129">
        <v>0.25</v>
      </c>
      <c r="O378" s="178"/>
      <c r="P378" s="56"/>
      <c r="Q378" s="56"/>
      <c r="R378" s="56"/>
      <c r="S378" s="56"/>
      <c r="T378" s="56"/>
      <c r="U378" s="10">
        <f t="shared" ref="U378:U395" si="117">SUM(P378:T378)</f>
        <v>0</v>
      </c>
      <c r="V378" s="159">
        <f t="shared" ref="V378:V395" si="118">U378*H378</f>
        <v>0</v>
      </c>
      <c r="W378" s="121">
        <f>N378*U378</f>
        <v>0</v>
      </c>
      <c r="X378" s="158">
        <f t="shared" si="104"/>
        <v>1100</v>
      </c>
      <c r="Y378" s="166"/>
      <c r="AX378" s="193">
        <f>SUM(C378:G378)*H378</f>
        <v>536</v>
      </c>
    </row>
    <row r="379" spans="2:50" s="21" customFormat="1" ht="75" customHeight="1">
      <c r="B379" s="81" t="s">
        <v>386</v>
      </c>
      <c r="C379" s="65"/>
      <c r="D379" s="65"/>
      <c r="E379" s="65"/>
      <c r="F379" s="65">
        <v>1</v>
      </c>
      <c r="G379" s="65"/>
      <c r="H379" s="5">
        <v>536</v>
      </c>
      <c r="I379" s="202"/>
      <c r="J379" s="47"/>
      <c r="K379" s="98"/>
      <c r="L379" s="93"/>
      <c r="M379" s="142" t="s">
        <v>18</v>
      </c>
      <c r="N379" s="129">
        <v>0.25</v>
      </c>
      <c r="O379" s="178"/>
      <c r="P379" s="56"/>
      <c r="Q379" s="56"/>
      <c r="R379" s="56"/>
      <c r="S379" s="56"/>
      <c r="T379" s="56"/>
      <c r="U379" s="10">
        <f t="shared" si="117"/>
        <v>0</v>
      </c>
      <c r="V379" s="159">
        <f t="shared" si="118"/>
        <v>0</v>
      </c>
      <c r="W379" s="121">
        <f>N379*U379</f>
        <v>0</v>
      </c>
      <c r="X379" s="158">
        <f t="shared" si="104"/>
        <v>1100</v>
      </c>
      <c r="Y379" s="166"/>
      <c r="AX379" s="193">
        <f>SUM(C379:G379)*H379</f>
        <v>536</v>
      </c>
    </row>
    <row r="380" spans="2:50" s="21" customFormat="1" ht="75" customHeight="1">
      <c r="B380" s="81" t="s">
        <v>387</v>
      </c>
      <c r="C380" s="65"/>
      <c r="D380" s="65">
        <v>1</v>
      </c>
      <c r="E380" s="65">
        <v>1</v>
      </c>
      <c r="F380" s="65"/>
      <c r="G380" s="65"/>
      <c r="H380" s="5">
        <v>536</v>
      </c>
      <c r="I380" s="202"/>
      <c r="J380" s="47"/>
      <c r="K380" s="98"/>
      <c r="L380" s="93"/>
      <c r="M380" s="142" t="s">
        <v>18</v>
      </c>
      <c r="N380" s="129">
        <v>0.25</v>
      </c>
      <c r="O380" s="178"/>
      <c r="P380" s="56"/>
      <c r="Q380" s="56"/>
      <c r="R380" s="56"/>
      <c r="S380" s="56"/>
      <c r="T380" s="56"/>
      <c r="U380" s="10">
        <f t="shared" si="117"/>
        <v>0</v>
      </c>
      <c r="V380" s="159">
        <f t="shared" si="118"/>
        <v>0</v>
      </c>
      <c r="W380" s="121">
        <f>N380*U380</f>
        <v>0</v>
      </c>
      <c r="X380" s="158">
        <f t="shared" si="104"/>
        <v>1100</v>
      </c>
      <c r="Y380" s="166"/>
      <c r="AX380" s="193">
        <f>SUM(C380:G380)*H380</f>
        <v>1072</v>
      </c>
    </row>
    <row r="381" spans="2:50" s="21" customFormat="1" ht="75" customHeight="1">
      <c r="B381" s="81" t="s">
        <v>399</v>
      </c>
      <c r="C381" s="28"/>
      <c r="D381" s="28">
        <v>1</v>
      </c>
      <c r="E381" s="28">
        <v>1</v>
      </c>
      <c r="F381" s="28"/>
      <c r="G381" s="28"/>
      <c r="H381" s="5">
        <v>536</v>
      </c>
      <c r="I381" s="203"/>
      <c r="J381" s="29"/>
      <c r="K381" s="98"/>
      <c r="L381" s="98"/>
      <c r="M381" s="142" t="s">
        <v>18</v>
      </c>
      <c r="N381" s="129">
        <v>0.2</v>
      </c>
      <c r="O381" s="167"/>
      <c r="P381" s="56"/>
      <c r="Q381" s="56"/>
      <c r="R381" s="56"/>
      <c r="S381" s="56"/>
      <c r="T381" s="56"/>
      <c r="U381" s="10">
        <f t="shared" si="117"/>
        <v>0</v>
      </c>
      <c r="V381" s="159">
        <f t="shared" si="118"/>
        <v>0</v>
      </c>
      <c r="W381" s="121">
        <f t="shared" ref="W381:W394" si="119">U381*N381</f>
        <v>0</v>
      </c>
      <c r="X381" s="158">
        <f t="shared" si="104"/>
        <v>1100</v>
      </c>
      <c r="Y381" s="166"/>
      <c r="AX381" s="193">
        <f>SUM(C381:G381)*H381</f>
        <v>1072</v>
      </c>
    </row>
    <row r="382" spans="2:50" s="21" customFormat="1" ht="75" customHeight="1">
      <c r="B382" s="81" t="s">
        <v>447</v>
      </c>
      <c r="C382" s="28"/>
      <c r="D382" s="28">
        <v>1</v>
      </c>
      <c r="E382" s="28">
        <v>1</v>
      </c>
      <c r="F382" s="28"/>
      <c r="G382" s="28"/>
      <c r="H382" s="5">
        <v>536</v>
      </c>
      <c r="I382" s="203"/>
      <c r="J382" s="29"/>
      <c r="K382" s="98"/>
      <c r="L382" s="222"/>
      <c r="M382" s="142" t="s">
        <v>18</v>
      </c>
      <c r="N382" s="129">
        <v>0.2</v>
      </c>
      <c r="O382" s="167"/>
      <c r="P382" s="56"/>
      <c r="Q382" s="56"/>
      <c r="R382" s="56"/>
      <c r="S382" s="56"/>
      <c r="T382" s="56"/>
      <c r="U382" s="10">
        <f t="shared" si="117"/>
        <v>0</v>
      </c>
      <c r="V382" s="159">
        <f t="shared" si="118"/>
        <v>0</v>
      </c>
      <c r="W382" s="121">
        <f t="shared" si="119"/>
        <v>0</v>
      </c>
      <c r="X382" s="158">
        <f t="shared" si="104"/>
        <v>1100</v>
      </c>
      <c r="Y382" s="166"/>
      <c r="AX382" s="193"/>
    </row>
    <row r="383" spans="2:50" s="21" customFormat="1" ht="75" customHeight="1">
      <c r="B383" s="81" t="s">
        <v>435</v>
      </c>
      <c r="C383" s="28"/>
      <c r="D383" s="28">
        <v>1</v>
      </c>
      <c r="E383" s="28">
        <v>2</v>
      </c>
      <c r="F383" s="28"/>
      <c r="G383" s="28"/>
      <c r="H383" s="5">
        <v>522</v>
      </c>
      <c r="I383" s="203"/>
      <c r="J383" s="29"/>
      <c r="K383" s="98"/>
      <c r="L383" s="98"/>
      <c r="M383" s="142" t="s">
        <v>18</v>
      </c>
      <c r="N383" s="129">
        <v>0.2</v>
      </c>
      <c r="O383" s="167"/>
      <c r="P383" s="56"/>
      <c r="Q383" s="56"/>
      <c r="R383" s="56"/>
      <c r="S383" s="56"/>
      <c r="T383" s="56"/>
      <c r="U383" s="10">
        <f t="shared" si="117"/>
        <v>0</v>
      </c>
      <c r="V383" s="159">
        <f t="shared" si="118"/>
        <v>0</v>
      </c>
      <c r="W383" s="121">
        <f t="shared" si="119"/>
        <v>0</v>
      </c>
      <c r="X383" s="158">
        <f t="shared" ref="X383:X395" si="120">CEILING(IF(H383&lt;=700,H383*2,IF(H383&lt;=1600,H383*1.9,H383*1.8)),100)</f>
        <v>1100</v>
      </c>
      <c r="Y383" s="166"/>
      <c r="AX383" s="193">
        <f t="shared" ref="AX383:AX402" si="121">SUM(C383:G383)*H383</f>
        <v>1566</v>
      </c>
    </row>
    <row r="384" spans="2:50" s="21" customFormat="1" ht="75" customHeight="1">
      <c r="B384" s="81" t="s">
        <v>436</v>
      </c>
      <c r="C384" s="28"/>
      <c r="D384" s="28"/>
      <c r="E384" s="28"/>
      <c r="F384" s="28"/>
      <c r="G384" s="28"/>
      <c r="H384" s="5">
        <v>522</v>
      </c>
      <c r="I384" s="203"/>
      <c r="J384" s="29"/>
      <c r="K384" s="98"/>
      <c r="L384" s="98"/>
      <c r="M384" s="142" t="s">
        <v>18</v>
      </c>
      <c r="N384" s="129">
        <v>0.2</v>
      </c>
      <c r="O384" s="167"/>
      <c r="P384" s="56"/>
      <c r="Q384" s="56"/>
      <c r="R384" s="56"/>
      <c r="S384" s="56"/>
      <c r="T384" s="56"/>
      <c r="U384" s="10">
        <f t="shared" si="117"/>
        <v>0</v>
      </c>
      <c r="V384" s="159">
        <f t="shared" si="118"/>
        <v>0</v>
      </c>
      <c r="W384" s="121">
        <f t="shared" si="119"/>
        <v>0</v>
      </c>
      <c r="X384" s="158">
        <f t="shared" si="120"/>
        <v>1100</v>
      </c>
      <c r="Y384" s="166"/>
      <c r="AX384" s="193">
        <f t="shared" si="121"/>
        <v>0</v>
      </c>
    </row>
    <row r="385" spans="2:50" s="21" customFormat="1" ht="75" customHeight="1">
      <c r="B385" s="81" t="s">
        <v>530</v>
      </c>
      <c r="C385" s="28"/>
      <c r="D385" s="28">
        <v>1</v>
      </c>
      <c r="E385" s="28">
        <v>1</v>
      </c>
      <c r="F385" s="28">
        <v>1</v>
      </c>
      <c r="G385" s="28"/>
      <c r="H385" s="5">
        <v>522</v>
      </c>
      <c r="I385" s="203"/>
      <c r="J385" s="29"/>
      <c r="K385" s="98"/>
      <c r="L385" s="98"/>
      <c r="M385" s="142" t="s">
        <v>18</v>
      </c>
      <c r="N385" s="129">
        <v>0.2</v>
      </c>
      <c r="O385" s="167"/>
      <c r="P385" s="56"/>
      <c r="Q385" s="56"/>
      <c r="R385" s="56"/>
      <c r="S385" s="56"/>
      <c r="T385" s="56"/>
      <c r="U385" s="10">
        <f t="shared" si="117"/>
        <v>0</v>
      </c>
      <c r="V385" s="159">
        <f t="shared" si="118"/>
        <v>0</v>
      </c>
      <c r="W385" s="121">
        <f t="shared" si="119"/>
        <v>0</v>
      </c>
      <c r="X385" s="158">
        <f t="shared" si="120"/>
        <v>1100</v>
      </c>
      <c r="Y385" s="166"/>
      <c r="AX385" s="193">
        <f t="shared" si="121"/>
        <v>1566</v>
      </c>
    </row>
    <row r="386" spans="2:50" s="21" customFormat="1" ht="75" customHeight="1">
      <c r="B386" s="81" t="s">
        <v>437</v>
      </c>
      <c r="C386" s="28"/>
      <c r="D386" s="28"/>
      <c r="E386" s="28"/>
      <c r="F386" s="28">
        <v>1</v>
      </c>
      <c r="G386" s="28"/>
      <c r="H386" s="5">
        <v>522</v>
      </c>
      <c r="I386" s="203"/>
      <c r="J386" s="29"/>
      <c r="K386" s="98"/>
      <c r="L386" s="98"/>
      <c r="M386" s="142" t="s">
        <v>18</v>
      </c>
      <c r="N386" s="129">
        <v>0.2</v>
      </c>
      <c r="O386" s="167"/>
      <c r="P386" s="56"/>
      <c r="Q386" s="56"/>
      <c r="R386" s="56"/>
      <c r="S386" s="56"/>
      <c r="T386" s="56"/>
      <c r="U386" s="10">
        <f t="shared" si="117"/>
        <v>0</v>
      </c>
      <c r="V386" s="159">
        <f t="shared" si="118"/>
        <v>0</v>
      </c>
      <c r="W386" s="121">
        <f t="shared" si="119"/>
        <v>0</v>
      </c>
      <c r="X386" s="158">
        <f t="shared" si="120"/>
        <v>1100</v>
      </c>
      <c r="Y386" s="166"/>
      <c r="AX386" s="193">
        <f t="shared" si="121"/>
        <v>522</v>
      </c>
    </row>
    <row r="387" spans="2:50" s="21" customFormat="1" ht="75" customHeight="1">
      <c r="B387" s="81" t="s">
        <v>438</v>
      </c>
      <c r="C387" s="28"/>
      <c r="D387" s="28">
        <v>1</v>
      </c>
      <c r="E387" s="28">
        <v>1</v>
      </c>
      <c r="F387" s="28">
        <v>1</v>
      </c>
      <c r="G387" s="28"/>
      <c r="H387" s="5">
        <v>522</v>
      </c>
      <c r="I387" s="203"/>
      <c r="J387" s="29"/>
      <c r="K387" s="98"/>
      <c r="L387" s="98"/>
      <c r="M387" s="142" t="s">
        <v>18</v>
      </c>
      <c r="N387" s="129">
        <v>0.2</v>
      </c>
      <c r="O387" s="167"/>
      <c r="P387" s="56"/>
      <c r="Q387" s="56"/>
      <c r="R387" s="56"/>
      <c r="S387" s="56"/>
      <c r="T387" s="56"/>
      <c r="U387" s="10">
        <f t="shared" si="117"/>
        <v>0</v>
      </c>
      <c r="V387" s="159">
        <f t="shared" si="118"/>
        <v>0</v>
      </c>
      <c r="W387" s="121">
        <f t="shared" si="119"/>
        <v>0</v>
      </c>
      <c r="X387" s="158">
        <f t="shared" si="120"/>
        <v>1100</v>
      </c>
      <c r="Y387" s="166"/>
      <c r="AX387" s="193">
        <f t="shared" si="121"/>
        <v>1566</v>
      </c>
    </row>
    <row r="388" spans="2:50" s="21" customFormat="1" ht="75" customHeight="1">
      <c r="B388" s="81" t="s">
        <v>439</v>
      </c>
      <c r="C388" s="28"/>
      <c r="D388" s="28">
        <v>1</v>
      </c>
      <c r="E388" s="28">
        <v>1</v>
      </c>
      <c r="F388" s="28">
        <v>1</v>
      </c>
      <c r="G388" s="28"/>
      <c r="H388" s="5">
        <v>522</v>
      </c>
      <c r="I388" s="203"/>
      <c r="J388" s="29"/>
      <c r="K388" s="98"/>
      <c r="L388" s="98"/>
      <c r="M388" s="142" t="s">
        <v>18</v>
      </c>
      <c r="N388" s="129">
        <v>0.2</v>
      </c>
      <c r="O388" s="167"/>
      <c r="P388" s="56"/>
      <c r="Q388" s="56"/>
      <c r="R388" s="56"/>
      <c r="S388" s="56"/>
      <c r="T388" s="56"/>
      <c r="U388" s="10">
        <f t="shared" si="117"/>
        <v>0</v>
      </c>
      <c r="V388" s="159">
        <f t="shared" si="118"/>
        <v>0</v>
      </c>
      <c r="W388" s="121">
        <f t="shared" si="119"/>
        <v>0</v>
      </c>
      <c r="X388" s="158">
        <f t="shared" si="120"/>
        <v>1100</v>
      </c>
      <c r="Y388" s="166"/>
      <c r="AX388" s="193">
        <f t="shared" si="121"/>
        <v>1566</v>
      </c>
    </row>
    <row r="389" spans="2:50" s="21" customFormat="1" ht="75" customHeight="1">
      <c r="B389" s="81" t="s">
        <v>440</v>
      </c>
      <c r="C389" s="28"/>
      <c r="D389" s="28">
        <v>1</v>
      </c>
      <c r="E389" s="28">
        <v>1</v>
      </c>
      <c r="F389" s="28"/>
      <c r="G389" s="28"/>
      <c r="H389" s="5">
        <v>522</v>
      </c>
      <c r="I389" s="203"/>
      <c r="J389" s="29"/>
      <c r="K389" s="98"/>
      <c r="L389" s="98"/>
      <c r="M389" s="142" t="s">
        <v>18</v>
      </c>
      <c r="N389" s="129">
        <v>0.2</v>
      </c>
      <c r="O389" s="167"/>
      <c r="P389" s="56"/>
      <c r="Q389" s="56"/>
      <c r="R389" s="56"/>
      <c r="S389" s="56"/>
      <c r="T389" s="56"/>
      <c r="U389" s="10">
        <f t="shared" si="117"/>
        <v>0</v>
      </c>
      <c r="V389" s="159">
        <f t="shared" si="118"/>
        <v>0</v>
      </c>
      <c r="W389" s="121">
        <f t="shared" si="119"/>
        <v>0</v>
      </c>
      <c r="X389" s="158">
        <f t="shared" si="120"/>
        <v>1100</v>
      </c>
      <c r="Y389" s="166"/>
      <c r="AX389" s="193">
        <f t="shared" si="121"/>
        <v>1044</v>
      </c>
    </row>
    <row r="390" spans="2:50" s="21" customFormat="1" ht="75" customHeight="1">
      <c r="B390" s="81" t="s">
        <v>441</v>
      </c>
      <c r="C390" s="28"/>
      <c r="D390" s="28">
        <v>1</v>
      </c>
      <c r="E390" s="28">
        <v>1</v>
      </c>
      <c r="F390" s="28">
        <v>1</v>
      </c>
      <c r="G390" s="28"/>
      <c r="H390" s="5">
        <v>522</v>
      </c>
      <c r="I390" s="203"/>
      <c r="J390" s="29"/>
      <c r="K390" s="98"/>
      <c r="L390" s="98"/>
      <c r="M390" s="142" t="s">
        <v>18</v>
      </c>
      <c r="N390" s="129">
        <v>0.2</v>
      </c>
      <c r="O390" s="167"/>
      <c r="P390" s="56"/>
      <c r="Q390" s="56"/>
      <c r="R390" s="56"/>
      <c r="S390" s="56"/>
      <c r="T390" s="56"/>
      <c r="U390" s="10">
        <f t="shared" si="117"/>
        <v>0</v>
      </c>
      <c r="V390" s="159">
        <f t="shared" si="118"/>
        <v>0</v>
      </c>
      <c r="W390" s="121">
        <f t="shared" si="119"/>
        <v>0</v>
      </c>
      <c r="X390" s="158">
        <f t="shared" si="120"/>
        <v>1100</v>
      </c>
      <c r="Y390" s="166"/>
      <c r="AX390" s="193">
        <f t="shared" si="121"/>
        <v>1566</v>
      </c>
    </row>
    <row r="391" spans="2:50" s="21" customFormat="1" ht="75" customHeight="1">
      <c r="B391" s="81" t="s">
        <v>442</v>
      </c>
      <c r="C391" s="28"/>
      <c r="D391" s="28">
        <v>1</v>
      </c>
      <c r="E391" s="28">
        <v>2</v>
      </c>
      <c r="F391" s="28"/>
      <c r="G391" s="28"/>
      <c r="H391" s="5">
        <v>522</v>
      </c>
      <c r="I391" s="203"/>
      <c r="J391" s="29"/>
      <c r="K391" s="98"/>
      <c r="L391" s="98"/>
      <c r="M391" s="142" t="s">
        <v>18</v>
      </c>
      <c r="N391" s="129">
        <v>0.2</v>
      </c>
      <c r="O391" s="167"/>
      <c r="P391" s="56"/>
      <c r="Q391" s="56"/>
      <c r="R391" s="56"/>
      <c r="S391" s="56"/>
      <c r="T391" s="56"/>
      <c r="U391" s="10">
        <f t="shared" si="117"/>
        <v>0</v>
      </c>
      <c r="V391" s="159">
        <f t="shared" si="118"/>
        <v>0</v>
      </c>
      <c r="W391" s="121">
        <f t="shared" si="119"/>
        <v>0</v>
      </c>
      <c r="X391" s="158">
        <f t="shared" si="120"/>
        <v>1100</v>
      </c>
      <c r="Y391" s="166"/>
      <c r="AX391" s="193">
        <f t="shared" si="121"/>
        <v>1566</v>
      </c>
    </row>
    <row r="392" spans="2:50" s="21" customFormat="1" ht="75" customHeight="1">
      <c r="B392" s="81" t="s">
        <v>443</v>
      </c>
      <c r="C392" s="28"/>
      <c r="D392" s="28">
        <v>1</v>
      </c>
      <c r="E392" s="28">
        <v>1</v>
      </c>
      <c r="F392" s="28">
        <v>1</v>
      </c>
      <c r="G392" s="28"/>
      <c r="H392" s="5">
        <v>522</v>
      </c>
      <c r="I392" s="203"/>
      <c r="J392" s="29"/>
      <c r="K392" s="98"/>
      <c r="L392" s="98"/>
      <c r="M392" s="142" t="s">
        <v>18</v>
      </c>
      <c r="N392" s="129">
        <v>0.2</v>
      </c>
      <c r="O392" s="167"/>
      <c r="P392" s="56"/>
      <c r="Q392" s="56"/>
      <c r="R392" s="56"/>
      <c r="S392" s="56"/>
      <c r="T392" s="56"/>
      <c r="U392" s="10">
        <f t="shared" si="117"/>
        <v>0</v>
      </c>
      <c r="V392" s="159">
        <f t="shared" si="118"/>
        <v>0</v>
      </c>
      <c r="W392" s="121">
        <f t="shared" si="119"/>
        <v>0</v>
      </c>
      <c r="X392" s="158">
        <f t="shared" si="120"/>
        <v>1100</v>
      </c>
      <c r="Y392" s="166"/>
      <c r="AX392" s="193">
        <f t="shared" si="121"/>
        <v>1566</v>
      </c>
    </row>
    <row r="393" spans="2:50" s="21" customFormat="1" ht="75" customHeight="1">
      <c r="B393" s="81" t="s">
        <v>444</v>
      </c>
      <c r="C393" s="28"/>
      <c r="D393" s="28"/>
      <c r="E393" s="28"/>
      <c r="F393" s="28"/>
      <c r="G393" s="28"/>
      <c r="H393" s="5">
        <v>522</v>
      </c>
      <c r="I393" s="203"/>
      <c r="J393" s="29"/>
      <c r="K393" s="98"/>
      <c r="L393" s="98"/>
      <c r="M393" s="142" t="s">
        <v>18</v>
      </c>
      <c r="N393" s="129">
        <v>0.2</v>
      </c>
      <c r="O393" s="167"/>
      <c r="P393" s="56"/>
      <c r="Q393" s="56"/>
      <c r="R393" s="56"/>
      <c r="S393" s="56"/>
      <c r="T393" s="56"/>
      <c r="U393" s="10">
        <f t="shared" si="117"/>
        <v>0</v>
      </c>
      <c r="V393" s="159">
        <f t="shared" si="118"/>
        <v>0</v>
      </c>
      <c r="W393" s="121">
        <f t="shared" si="119"/>
        <v>0</v>
      </c>
      <c r="X393" s="158">
        <f t="shared" si="120"/>
        <v>1100</v>
      </c>
      <c r="Y393" s="166"/>
      <c r="AX393" s="193">
        <f t="shared" si="121"/>
        <v>0</v>
      </c>
    </row>
    <row r="394" spans="2:50" s="21" customFormat="1" ht="75" customHeight="1">
      <c r="B394" s="81" t="s">
        <v>445</v>
      </c>
      <c r="C394" s="28"/>
      <c r="D394" s="28"/>
      <c r="E394" s="28"/>
      <c r="F394" s="28"/>
      <c r="G394" s="28"/>
      <c r="H394" s="5">
        <v>522</v>
      </c>
      <c r="I394" s="203"/>
      <c r="J394" s="29"/>
      <c r="K394" s="98"/>
      <c r="L394" s="98"/>
      <c r="M394" s="142" t="s">
        <v>18</v>
      </c>
      <c r="N394" s="129">
        <v>0.2</v>
      </c>
      <c r="O394" s="167"/>
      <c r="P394" s="56"/>
      <c r="Q394" s="56"/>
      <c r="R394" s="56"/>
      <c r="S394" s="56"/>
      <c r="T394" s="56"/>
      <c r="U394" s="10">
        <f t="shared" si="117"/>
        <v>0</v>
      </c>
      <c r="V394" s="159">
        <f t="shared" si="118"/>
        <v>0</v>
      </c>
      <c r="W394" s="121">
        <f t="shared" si="119"/>
        <v>0</v>
      </c>
      <c r="X394" s="158">
        <f t="shared" si="120"/>
        <v>1100</v>
      </c>
      <c r="Y394" s="166"/>
      <c r="AX394" s="193">
        <f t="shared" si="121"/>
        <v>0</v>
      </c>
    </row>
    <row r="395" spans="2:50" s="21" customFormat="1" ht="75" customHeight="1">
      <c r="B395" s="224" t="s">
        <v>523</v>
      </c>
      <c r="C395" s="31"/>
      <c r="D395" s="31"/>
      <c r="E395" s="31">
        <v>1</v>
      </c>
      <c r="F395" s="31"/>
      <c r="G395" s="31"/>
      <c r="H395" s="5">
        <v>300</v>
      </c>
      <c r="I395" s="202"/>
      <c r="J395" s="29"/>
      <c r="K395" s="98"/>
      <c r="L395" s="39"/>
      <c r="M395" s="142" t="s">
        <v>18</v>
      </c>
      <c r="N395" s="129">
        <v>0.15</v>
      </c>
      <c r="O395" s="178"/>
      <c r="P395" s="56"/>
      <c r="Q395" s="56"/>
      <c r="R395" s="56"/>
      <c r="S395" s="56"/>
      <c r="T395" s="56"/>
      <c r="U395" s="10">
        <f t="shared" si="117"/>
        <v>0</v>
      </c>
      <c r="V395" s="159">
        <f t="shared" si="118"/>
        <v>0</v>
      </c>
      <c r="W395" s="121">
        <f>N395*U395</f>
        <v>0</v>
      </c>
      <c r="X395" s="158">
        <f t="shared" si="120"/>
        <v>600</v>
      </c>
      <c r="Y395" s="166"/>
      <c r="AX395" s="193">
        <f t="shared" si="121"/>
        <v>300</v>
      </c>
    </row>
    <row r="396" spans="2:50" s="21" customFormat="1" ht="75" customHeight="1">
      <c r="B396" s="81" t="s">
        <v>531</v>
      </c>
      <c r="C396" s="31"/>
      <c r="D396" s="31"/>
      <c r="E396" s="31"/>
      <c r="F396" s="31"/>
      <c r="G396" s="31"/>
      <c r="H396" s="5">
        <v>522</v>
      </c>
      <c r="I396" s="202"/>
      <c r="J396" s="29"/>
      <c r="K396" s="98"/>
      <c r="L396" s="39"/>
      <c r="M396" s="142" t="s">
        <v>18</v>
      </c>
      <c r="N396" s="129">
        <v>0.15</v>
      </c>
      <c r="O396" s="178"/>
      <c r="P396" s="56"/>
      <c r="Q396" s="56"/>
      <c r="R396" s="56"/>
      <c r="S396" s="56"/>
      <c r="T396" s="56"/>
      <c r="U396" s="10">
        <f t="shared" ref="U396" si="122">SUM(P396:T396)</f>
        <v>0</v>
      </c>
      <c r="V396" s="159">
        <f t="shared" ref="V396" si="123">U396*H396</f>
        <v>0</v>
      </c>
      <c r="W396" s="121">
        <f>N396*U396</f>
        <v>0</v>
      </c>
      <c r="X396" s="158">
        <f t="shared" ref="X396" si="124">CEILING(IF(H396&lt;=700,H396*2,IF(H396&lt;=1600,H396*1.9,H396*1.8)),100)</f>
        <v>1100</v>
      </c>
      <c r="Y396" s="166"/>
      <c r="AX396" s="193">
        <f t="shared" ref="AX396" si="125">SUM(C396:G396)*H396</f>
        <v>0</v>
      </c>
    </row>
    <row r="397" spans="2:50" s="21" customFormat="1" ht="21">
      <c r="B397" s="83" t="s">
        <v>99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145"/>
      <c r="N397" s="132"/>
      <c r="O397" s="180"/>
      <c r="P397" s="59"/>
      <c r="Q397" s="59"/>
      <c r="R397" s="59"/>
      <c r="S397" s="59"/>
      <c r="T397" s="59"/>
      <c r="U397" s="59"/>
      <c r="V397" s="59"/>
      <c r="W397" s="59"/>
      <c r="X397" s="59"/>
      <c r="Y397" s="166"/>
      <c r="AX397" s="193">
        <f t="shared" si="121"/>
        <v>0</v>
      </c>
    </row>
    <row r="398" spans="2:50" s="44" customFormat="1" ht="73.5" customHeight="1">
      <c r="B398" s="81" t="s">
        <v>117</v>
      </c>
      <c r="C398" s="63">
        <v>1</v>
      </c>
      <c r="D398" s="63"/>
      <c r="E398" s="63"/>
      <c r="F398" s="63"/>
      <c r="G398" s="63"/>
      <c r="H398" s="7">
        <v>357</v>
      </c>
      <c r="I398" s="205"/>
      <c r="J398" s="37"/>
      <c r="K398" s="99"/>
      <c r="L398" s="39"/>
      <c r="M398" s="140" t="s">
        <v>18</v>
      </c>
      <c r="N398" s="129">
        <v>0.15</v>
      </c>
      <c r="O398" s="178"/>
      <c r="P398" s="56"/>
      <c r="Q398" s="56"/>
      <c r="R398" s="56"/>
      <c r="S398" s="56"/>
      <c r="T398" s="56"/>
      <c r="U398" s="10">
        <f>SUM(P398:T398)</f>
        <v>0</v>
      </c>
      <c r="V398" s="159">
        <f>U398*H398</f>
        <v>0</v>
      </c>
      <c r="W398" s="121">
        <f>N398*U398</f>
        <v>0</v>
      </c>
      <c r="X398" s="158">
        <f>CEILING(IF(H398&lt;=700,H398*2.2,IF(H398&lt;=1600,H398*2,H398*1.8)),100)</f>
        <v>800</v>
      </c>
      <c r="Y398" s="166"/>
      <c r="AX398" s="193">
        <f t="shared" si="121"/>
        <v>357</v>
      </c>
    </row>
    <row r="399" spans="2:50" s="44" customFormat="1" ht="73.5" customHeight="1">
      <c r="B399" s="81" t="s">
        <v>118</v>
      </c>
      <c r="C399" s="63">
        <v>1</v>
      </c>
      <c r="D399" s="63"/>
      <c r="E399" s="63"/>
      <c r="F399" s="63"/>
      <c r="G399" s="63"/>
      <c r="H399" s="7">
        <v>357</v>
      </c>
      <c r="I399" s="205"/>
      <c r="J399" s="37"/>
      <c r="K399" s="99"/>
      <c r="L399" s="39"/>
      <c r="M399" s="140" t="s">
        <v>18</v>
      </c>
      <c r="N399" s="129">
        <v>0.15</v>
      </c>
      <c r="O399" s="178"/>
      <c r="P399" s="56"/>
      <c r="Q399" s="56"/>
      <c r="R399" s="56"/>
      <c r="S399" s="56"/>
      <c r="T399" s="56"/>
      <c r="U399" s="10">
        <f>SUM(P399:T399)</f>
        <v>0</v>
      </c>
      <c r="V399" s="159">
        <f>U399*H399</f>
        <v>0</v>
      </c>
      <c r="W399" s="121">
        <f>N399*U399</f>
        <v>0</v>
      </c>
      <c r="X399" s="158">
        <f>CEILING(IF(H399&lt;=700,H399*2.2,IF(H399&lt;=1600,H399*2,H399*1.8)),100)</f>
        <v>800</v>
      </c>
      <c r="Y399" s="166"/>
      <c r="AX399" s="193">
        <f t="shared" si="121"/>
        <v>357</v>
      </c>
    </row>
    <row r="400" spans="2:50" s="21" customFormat="1" ht="21">
      <c r="B400" s="83" t="s">
        <v>189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182"/>
      <c r="N400" s="132"/>
      <c r="O400" s="180"/>
      <c r="P400" s="59"/>
      <c r="Q400" s="59"/>
      <c r="R400" s="59"/>
      <c r="S400" s="59"/>
      <c r="T400" s="59"/>
      <c r="U400" s="59"/>
      <c r="V400" s="59"/>
      <c r="W400" s="59"/>
      <c r="X400" s="59"/>
      <c r="Y400" s="166"/>
      <c r="AX400" s="193">
        <f t="shared" si="121"/>
        <v>0</v>
      </c>
    </row>
    <row r="401" spans="2:50" s="44" customFormat="1" ht="75" customHeight="1">
      <c r="B401" s="81" t="s">
        <v>5</v>
      </c>
      <c r="C401" s="66"/>
      <c r="D401" s="66">
        <v>2</v>
      </c>
      <c r="E401" s="66"/>
      <c r="F401" s="66">
        <v>2</v>
      </c>
      <c r="G401" s="66"/>
      <c r="H401" s="72">
        <v>710.49382716049377</v>
      </c>
      <c r="I401" s="208"/>
      <c r="J401" s="48"/>
      <c r="K401" s="38"/>
      <c r="L401" s="45"/>
      <c r="M401" s="146" t="s">
        <v>18</v>
      </c>
      <c r="N401" s="129">
        <v>0.5</v>
      </c>
      <c r="O401" s="178"/>
      <c r="P401" s="56"/>
      <c r="Q401" s="56"/>
      <c r="R401" s="56"/>
      <c r="S401" s="56"/>
      <c r="T401" s="56"/>
      <c r="U401" s="10">
        <f>SUM(P401:T401)</f>
        <v>0</v>
      </c>
      <c r="V401" s="159">
        <f>H401*U401</f>
        <v>0</v>
      </c>
      <c r="W401" s="121">
        <f t="shared" ref="W401:W411" si="126">N401*U401</f>
        <v>0</v>
      </c>
      <c r="X401" s="158">
        <f>CEILING(IF(H401&lt;=700,H401*2.2,IF(H401&lt;=1600,H401*2,H401*1.8)),100)</f>
        <v>1500</v>
      </c>
      <c r="Y401" s="166"/>
      <c r="AX401" s="193">
        <f t="shared" si="121"/>
        <v>2841.9753086419751</v>
      </c>
    </row>
    <row r="402" spans="2:50" s="44" customFormat="1" ht="75" customHeight="1">
      <c r="B402" s="81" t="s">
        <v>6</v>
      </c>
      <c r="C402" s="66"/>
      <c r="D402" s="66">
        <v>3</v>
      </c>
      <c r="E402" s="66"/>
      <c r="F402" s="66">
        <v>3</v>
      </c>
      <c r="G402" s="66"/>
      <c r="H402" s="72">
        <v>710.49382716049377</v>
      </c>
      <c r="I402" s="208"/>
      <c r="J402" s="48"/>
      <c r="K402" s="38"/>
      <c r="L402" s="45"/>
      <c r="M402" s="146" t="s">
        <v>18</v>
      </c>
      <c r="N402" s="129">
        <v>0.5</v>
      </c>
      <c r="O402" s="178"/>
      <c r="P402" s="56"/>
      <c r="Q402" s="56"/>
      <c r="R402" s="56"/>
      <c r="S402" s="56"/>
      <c r="T402" s="56"/>
      <c r="U402" s="10">
        <f t="shared" ref="U402:U409" si="127">SUM(P402:T402)</f>
        <v>0</v>
      </c>
      <c r="V402" s="159">
        <f>H402*U402</f>
        <v>0</v>
      </c>
      <c r="W402" s="121">
        <f t="shared" si="126"/>
        <v>0</v>
      </c>
      <c r="X402" s="158">
        <f>CEILING(IF(H402&lt;=700,H402*2.2,IF(H402&lt;=1600,H402*2,H402*1.8)),100)</f>
        <v>1500</v>
      </c>
      <c r="Y402" s="166"/>
      <c r="AX402" s="193">
        <f t="shared" si="121"/>
        <v>4262.9629629629626</v>
      </c>
    </row>
    <row r="403" spans="2:50" s="44" customFormat="1" ht="75" customHeight="1">
      <c r="B403" s="81" t="s">
        <v>7</v>
      </c>
      <c r="C403" s="66"/>
      <c r="D403" s="66">
        <v>1</v>
      </c>
      <c r="E403" s="66">
        <v>1</v>
      </c>
      <c r="F403" s="66"/>
      <c r="G403" s="66"/>
      <c r="H403" s="72">
        <v>710.49382716049377</v>
      </c>
      <c r="I403" s="208"/>
      <c r="J403" s="48"/>
      <c r="K403" s="38"/>
      <c r="L403" s="45"/>
      <c r="M403" s="146" t="s">
        <v>18</v>
      </c>
      <c r="N403" s="129">
        <v>0.5</v>
      </c>
      <c r="O403" s="178"/>
      <c r="P403" s="56"/>
      <c r="Q403" s="56"/>
      <c r="R403" s="56"/>
      <c r="S403" s="56"/>
      <c r="T403" s="56"/>
      <c r="U403" s="10">
        <f t="shared" si="127"/>
        <v>0</v>
      </c>
      <c r="V403" s="159">
        <f>H403*U403</f>
        <v>0</v>
      </c>
      <c r="W403" s="121">
        <f t="shared" si="126"/>
        <v>0</v>
      </c>
      <c r="X403" s="158">
        <f>CEILING(IF(H403&lt;=700,H403*2.2,IF(H403&lt;=1600,H403*2,H403*1.8)),100)</f>
        <v>1500</v>
      </c>
      <c r="Y403" s="166"/>
      <c r="AX403" s="193">
        <f t="shared" ref="AX403:AX421" si="128">SUM(C403:G403)*H403</f>
        <v>1420.9876543209875</v>
      </c>
    </row>
    <row r="404" spans="2:50" s="44" customFormat="1" ht="75" customHeight="1">
      <c r="B404" s="81" t="s">
        <v>16</v>
      </c>
      <c r="C404" s="66"/>
      <c r="D404" s="66"/>
      <c r="E404" s="66">
        <v>1</v>
      </c>
      <c r="F404" s="66"/>
      <c r="G404" s="66"/>
      <c r="H404" s="72">
        <v>620.33724298097434</v>
      </c>
      <c r="I404" s="208"/>
      <c r="J404" s="48"/>
      <c r="K404" s="38"/>
      <c r="L404" s="45"/>
      <c r="M404" s="146" t="s">
        <v>18</v>
      </c>
      <c r="N404" s="129">
        <v>0.5</v>
      </c>
      <c r="O404" s="178"/>
      <c r="P404" s="56"/>
      <c r="Q404" s="56"/>
      <c r="R404" s="56"/>
      <c r="S404" s="56"/>
      <c r="T404" s="56"/>
      <c r="U404" s="10">
        <f t="shared" si="127"/>
        <v>0</v>
      </c>
      <c r="V404" s="159">
        <f>H404*U404</f>
        <v>0</v>
      </c>
      <c r="W404" s="121">
        <f t="shared" si="126"/>
        <v>0</v>
      </c>
      <c r="X404" s="158">
        <f>CEILING(IF(H404&lt;=700,H404*2.2,IF(H404&lt;=1600,H404*2,H404*1.8)),100)</f>
        <v>1400</v>
      </c>
      <c r="Y404" s="166"/>
      <c r="AX404" s="193">
        <f t="shared" si="128"/>
        <v>620.33724298097434</v>
      </c>
    </row>
    <row r="405" spans="2:50" s="21" customFormat="1" ht="73.5" customHeight="1">
      <c r="B405" s="81" t="s">
        <v>24</v>
      </c>
      <c r="C405" s="66"/>
      <c r="D405" s="66">
        <v>1</v>
      </c>
      <c r="E405" s="66">
        <v>1</v>
      </c>
      <c r="F405" s="66"/>
      <c r="G405" s="66"/>
      <c r="H405" s="72">
        <v>620.33724298097434</v>
      </c>
      <c r="I405" s="208"/>
      <c r="J405" s="48"/>
      <c r="K405" s="38"/>
      <c r="L405" s="25"/>
      <c r="M405" s="146" t="s">
        <v>18</v>
      </c>
      <c r="N405" s="129">
        <v>0.5</v>
      </c>
      <c r="O405" s="178"/>
      <c r="P405" s="56"/>
      <c r="Q405" s="56"/>
      <c r="R405" s="56"/>
      <c r="S405" s="56"/>
      <c r="T405" s="56"/>
      <c r="U405" s="10">
        <f t="shared" si="127"/>
        <v>0</v>
      </c>
      <c r="V405" s="159">
        <f>H405*U405</f>
        <v>0</v>
      </c>
      <c r="W405" s="121">
        <f t="shared" si="126"/>
        <v>0</v>
      </c>
      <c r="X405" s="158">
        <f>CEILING(IF(H405&lt;=700,H405*2.2,IF(H405&lt;=1600,H405*2,H405*1.8)),100)</f>
        <v>1400</v>
      </c>
      <c r="Y405" s="166"/>
      <c r="AX405" s="193">
        <f t="shared" si="128"/>
        <v>1240.6744859619487</v>
      </c>
    </row>
    <row r="406" spans="2:50" s="21" customFormat="1" ht="75.75" customHeight="1">
      <c r="B406" s="81" t="s">
        <v>25</v>
      </c>
      <c r="C406" s="66"/>
      <c r="D406" s="66"/>
      <c r="E406" s="66"/>
      <c r="F406" s="66">
        <v>1</v>
      </c>
      <c r="G406" s="66"/>
      <c r="H406" s="72">
        <v>747.53086419753083</v>
      </c>
      <c r="I406" s="208"/>
      <c r="J406" s="48"/>
      <c r="K406" s="38"/>
      <c r="L406" s="25"/>
      <c r="M406" s="146" t="s">
        <v>67</v>
      </c>
      <c r="N406" s="129">
        <v>0.5</v>
      </c>
      <c r="O406" s="178"/>
      <c r="P406" s="56"/>
      <c r="Q406" s="56"/>
      <c r="R406" s="56"/>
      <c r="S406" s="56"/>
      <c r="T406" s="56"/>
      <c r="U406" s="10">
        <f t="shared" si="127"/>
        <v>0</v>
      </c>
      <c r="V406" s="159">
        <f t="shared" ref="V406:V417" si="129">U406*H406</f>
        <v>0</v>
      </c>
      <c r="W406" s="121">
        <f t="shared" si="126"/>
        <v>0</v>
      </c>
      <c r="X406" s="158">
        <f t="shared" ref="X406:X429" si="130">CEILING(IF(H406&lt;=700,H406*2.2,IF(H406&lt;=1600,H406*2,H406*1.8)),100)</f>
        <v>1500</v>
      </c>
      <c r="Y406" s="166"/>
      <c r="AX406" s="193">
        <f t="shared" si="128"/>
        <v>747.53086419753083</v>
      </c>
    </row>
    <row r="407" spans="2:50" s="21" customFormat="1" ht="72.75" customHeight="1">
      <c r="B407" s="81" t="s">
        <v>13</v>
      </c>
      <c r="C407" s="66"/>
      <c r="D407" s="66"/>
      <c r="E407" s="66"/>
      <c r="F407" s="66">
        <v>2</v>
      </c>
      <c r="G407" s="66"/>
      <c r="H407" s="72">
        <v>840.74074074074065</v>
      </c>
      <c r="I407" s="208"/>
      <c r="J407" s="48"/>
      <c r="K407" s="30"/>
      <c r="L407" s="25"/>
      <c r="M407" s="146" t="s">
        <v>67</v>
      </c>
      <c r="N407" s="129">
        <v>0.5</v>
      </c>
      <c r="O407" s="178"/>
      <c r="P407" s="56"/>
      <c r="Q407" s="56"/>
      <c r="R407" s="56"/>
      <c r="S407" s="56"/>
      <c r="T407" s="56"/>
      <c r="U407" s="10">
        <f t="shared" si="127"/>
        <v>0</v>
      </c>
      <c r="V407" s="159">
        <f t="shared" si="129"/>
        <v>0</v>
      </c>
      <c r="W407" s="121">
        <f t="shared" si="126"/>
        <v>0</v>
      </c>
      <c r="X407" s="158">
        <f t="shared" si="130"/>
        <v>1700</v>
      </c>
      <c r="Y407" s="166"/>
      <c r="AX407" s="193">
        <f t="shared" si="128"/>
        <v>1681.4814814814813</v>
      </c>
    </row>
    <row r="408" spans="2:50" s="21" customFormat="1" ht="72.75" customHeight="1">
      <c r="B408" s="81" t="s">
        <v>14</v>
      </c>
      <c r="C408" s="66"/>
      <c r="D408" s="66"/>
      <c r="E408" s="66"/>
      <c r="F408" s="66">
        <v>3</v>
      </c>
      <c r="G408" s="66"/>
      <c r="H408" s="72">
        <v>840.74074074074065</v>
      </c>
      <c r="I408" s="208"/>
      <c r="J408" s="48"/>
      <c r="K408" s="30"/>
      <c r="L408" s="25"/>
      <c r="M408" s="146" t="s">
        <v>67</v>
      </c>
      <c r="N408" s="129">
        <v>0.5</v>
      </c>
      <c r="O408" s="178"/>
      <c r="P408" s="56"/>
      <c r="Q408" s="56"/>
      <c r="R408" s="56"/>
      <c r="S408" s="56"/>
      <c r="T408" s="56"/>
      <c r="U408" s="10">
        <f t="shared" si="127"/>
        <v>0</v>
      </c>
      <c r="V408" s="159">
        <f t="shared" si="129"/>
        <v>0</v>
      </c>
      <c r="W408" s="121">
        <f t="shared" si="126"/>
        <v>0</v>
      </c>
      <c r="X408" s="158">
        <f t="shared" si="130"/>
        <v>1700</v>
      </c>
      <c r="Y408" s="166"/>
      <c r="AX408" s="193">
        <f t="shared" si="128"/>
        <v>2522.2222222222217</v>
      </c>
    </row>
    <row r="409" spans="2:50" s="21" customFormat="1" ht="72.75" customHeight="1">
      <c r="B409" s="81" t="s">
        <v>15</v>
      </c>
      <c r="C409" s="66"/>
      <c r="D409" s="66"/>
      <c r="E409" s="66"/>
      <c r="F409" s="66">
        <v>1</v>
      </c>
      <c r="G409" s="66"/>
      <c r="H409" s="72">
        <v>840.74074074074065</v>
      </c>
      <c r="I409" s="208"/>
      <c r="J409" s="48"/>
      <c r="K409" s="30"/>
      <c r="L409" s="25"/>
      <c r="M409" s="146" t="s">
        <v>67</v>
      </c>
      <c r="N409" s="129">
        <v>0.5</v>
      </c>
      <c r="O409" s="178"/>
      <c r="P409" s="56"/>
      <c r="Q409" s="56"/>
      <c r="R409" s="56"/>
      <c r="S409" s="56"/>
      <c r="T409" s="56"/>
      <c r="U409" s="10">
        <f t="shared" si="127"/>
        <v>0</v>
      </c>
      <c r="V409" s="159">
        <f t="shared" si="129"/>
        <v>0</v>
      </c>
      <c r="W409" s="121">
        <f t="shared" si="126"/>
        <v>0</v>
      </c>
      <c r="X409" s="158">
        <f t="shared" si="130"/>
        <v>1700</v>
      </c>
      <c r="Y409" s="166"/>
      <c r="AX409" s="193">
        <f t="shared" si="128"/>
        <v>840.74074074074065</v>
      </c>
    </row>
    <row r="410" spans="2:50" s="21" customFormat="1" ht="72.75" customHeight="1">
      <c r="B410" s="81" t="s">
        <v>69</v>
      </c>
      <c r="C410" s="66">
        <v>1</v>
      </c>
      <c r="D410" s="66"/>
      <c r="E410" s="66"/>
      <c r="F410" s="66"/>
      <c r="G410" s="66"/>
      <c r="H410" s="72">
        <v>869</v>
      </c>
      <c r="I410" s="208"/>
      <c r="J410" s="48"/>
      <c r="K410" s="99"/>
      <c r="L410" s="25"/>
      <c r="M410" s="140" t="s">
        <v>67</v>
      </c>
      <c r="N410" s="129">
        <v>0.55000000000000004</v>
      </c>
      <c r="O410" s="178"/>
      <c r="P410" s="56"/>
      <c r="Q410" s="56"/>
      <c r="R410" s="56"/>
      <c r="S410" s="56"/>
      <c r="T410" s="56"/>
      <c r="U410" s="10">
        <f t="shared" ref="U410:U417" si="131">SUM(P410:T410)</f>
        <v>0</v>
      </c>
      <c r="V410" s="159">
        <f t="shared" si="129"/>
        <v>0</v>
      </c>
      <c r="W410" s="121">
        <f t="shared" si="126"/>
        <v>0</v>
      </c>
      <c r="X410" s="158">
        <f t="shared" si="130"/>
        <v>1800</v>
      </c>
      <c r="Y410" s="166"/>
      <c r="AX410" s="193">
        <f t="shared" si="128"/>
        <v>869</v>
      </c>
    </row>
    <row r="411" spans="2:50" s="21" customFormat="1" ht="72.75" customHeight="1">
      <c r="B411" s="81" t="s">
        <v>68</v>
      </c>
      <c r="C411" s="66">
        <v>1</v>
      </c>
      <c r="D411" s="66"/>
      <c r="E411" s="66"/>
      <c r="F411" s="66"/>
      <c r="G411" s="66"/>
      <c r="H411" s="72">
        <v>869</v>
      </c>
      <c r="I411" s="208"/>
      <c r="J411" s="48"/>
      <c r="K411" s="99"/>
      <c r="L411" s="99"/>
      <c r="M411" s="140" t="s">
        <v>67</v>
      </c>
      <c r="N411" s="129">
        <v>0.55000000000000004</v>
      </c>
      <c r="O411" s="178"/>
      <c r="P411" s="56"/>
      <c r="Q411" s="56"/>
      <c r="R411" s="56"/>
      <c r="S411" s="56"/>
      <c r="T411" s="56"/>
      <c r="U411" s="10">
        <f t="shared" si="131"/>
        <v>0</v>
      </c>
      <c r="V411" s="159">
        <f t="shared" si="129"/>
        <v>0</v>
      </c>
      <c r="W411" s="121">
        <f t="shared" si="126"/>
        <v>0</v>
      </c>
      <c r="X411" s="158">
        <f t="shared" si="130"/>
        <v>1800</v>
      </c>
      <c r="Y411" s="166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X411" s="193">
        <f t="shared" si="128"/>
        <v>869</v>
      </c>
    </row>
    <row r="412" spans="2:50" s="21" customFormat="1" ht="74.25" customHeight="1">
      <c r="B412" s="81" t="s">
        <v>131</v>
      </c>
      <c r="C412" s="31">
        <v>1</v>
      </c>
      <c r="D412" s="31"/>
      <c r="E412" s="31"/>
      <c r="F412" s="31"/>
      <c r="G412" s="31"/>
      <c r="H412" s="2">
        <v>1104</v>
      </c>
      <c r="I412" s="203"/>
      <c r="J412" s="29"/>
      <c r="K412" s="98"/>
      <c r="L412" s="25"/>
      <c r="M412" s="140" t="s">
        <v>67</v>
      </c>
      <c r="N412" s="129">
        <v>0.5</v>
      </c>
      <c r="O412" s="178"/>
      <c r="P412" s="56"/>
      <c r="Q412" s="56"/>
      <c r="R412" s="56"/>
      <c r="S412" s="56"/>
      <c r="T412" s="56"/>
      <c r="U412" s="90">
        <f t="shared" si="131"/>
        <v>0</v>
      </c>
      <c r="V412" s="159">
        <f t="shared" si="129"/>
        <v>0</v>
      </c>
      <c r="W412" s="121">
        <f t="shared" ref="W412:W417" si="132">U412*N412</f>
        <v>0</v>
      </c>
      <c r="X412" s="158">
        <f t="shared" si="130"/>
        <v>2300</v>
      </c>
      <c r="Y412" s="166"/>
      <c r="AX412" s="193">
        <f t="shared" si="128"/>
        <v>1104</v>
      </c>
    </row>
    <row r="413" spans="2:50" s="21" customFormat="1" ht="74.25" customHeight="1">
      <c r="B413" s="81" t="s">
        <v>132</v>
      </c>
      <c r="C413" s="31">
        <v>1</v>
      </c>
      <c r="D413" s="31"/>
      <c r="E413" s="31"/>
      <c r="F413" s="31">
        <v>1</v>
      </c>
      <c r="G413" s="31"/>
      <c r="H413" s="2">
        <v>951</v>
      </c>
      <c r="I413" s="203"/>
      <c r="J413" s="29"/>
      <c r="K413" s="98"/>
      <c r="L413" s="25"/>
      <c r="M413" s="140" t="s">
        <v>67</v>
      </c>
      <c r="N413" s="129">
        <v>0.5</v>
      </c>
      <c r="O413" s="178"/>
      <c r="P413" s="56"/>
      <c r="Q413" s="56"/>
      <c r="R413" s="56"/>
      <c r="S413" s="56"/>
      <c r="T413" s="56"/>
      <c r="U413" s="90">
        <f t="shared" si="131"/>
        <v>0</v>
      </c>
      <c r="V413" s="159">
        <f t="shared" si="129"/>
        <v>0</v>
      </c>
      <c r="W413" s="121">
        <f t="shared" si="132"/>
        <v>0</v>
      </c>
      <c r="X413" s="158">
        <f t="shared" si="130"/>
        <v>2000</v>
      </c>
      <c r="Y413" s="166"/>
      <c r="AX413" s="193">
        <f t="shared" si="128"/>
        <v>1902</v>
      </c>
    </row>
    <row r="414" spans="2:50" s="21" customFormat="1" ht="74.25" customHeight="1">
      <c r="B414" s="81" t="s">
        <v>295</v>
      </c>
      <c r="C414" s="28"/>
      <c r="D414" s="28"/>
      <c r="E414" s="28">
        <v>1</v>
      </c>
      <c r="F414" s="28"/>
      <c r="G414" s="28"/>
      <c r="H414" s="15">
        <v>1170</v>
      </c>
      <c r="I414" s="203"/>
      <c r="J414" s="29"/>
      <c r="K414" s="98"/>
      <c r="L414" s="98"/>
      <c r="M414" s="142" t="s">
        <v>18</v>
      </c>
      <c r="N414" s="129">
        <v>0.55000000000000004</v>
      </c>
      <c r="O414" s="167"/>
      <c r="P414" s="56"/>
      <c r="Q414" s="56"/>
      <c r="R414" s="56"/>
      <c r="S414" s="56"/>
      <c r="T414" s="56"/>
      <c r="U414" s="10">
        <f t="shared" si="131"/>
        <v>0</v>
      </c>
      <c r="V414" s="159">
        <f t="shared" si="129"/>
        <v>0</v>
      </c>
      <c r="W414" s="121">
        <f t="shared" si="132"/>
        <v>0</v>
      </c>
      <c r="X414" s="158">
        <f t="shared" si="130"/>
        <v>2400</v>
      </c>
      <c r="Y414" s="166"/>
      <c r="AX414" s="193">
        <f>SUM(C414:G414)*H414</f>
        <v>1170</v>
      </c>
    </row>
    <row r="415" spans="2:50" s="21" customFormat="1" ht="74.25" customHeight="1">
      <c r="B415" s="81" t="s">
        <v>296</v>
      </c>
      <c r="C415" s="28">
        <v>1</v>
      </c>
      <c r="D415" s="28"/>
      <c r="E415" s="28"/>
      <c r="F415" s="28"/>
      <c r="G415" s="28"/>
      <c r="H415" s="15">
        <v>1070</v>
      </c>
      <c r="I415" s="203"/>
      <c r="J415" s="29"/>
      <c r="K415" s="98"/>
      <c r="L415" s="195" t="s">
        <v>300</v>
      </c>
      <c r="M415" s="142" t="s">
        <v>18</v>
      </c>
      <c r="N415" s="129">
        <v>0.5</v>
      </c>
      <c r="O415" s="167"/>
      <c r="P415" s="56"/>
      <c r="Q415" s="56"/>
      <c r="R415" s="56"/>
      <c r="S415" s="56"/>
      <c r="T415" s="56"/>
      <c r="U415" s="10">
        <f t="shared" si="131"/>
        <v>0</v>
      </c>
      <c r="V415" s="159">
        <f t="shared" si="129"/>
        <v>0</v>
      </c>
      <c r="W415" s="121">
        <f t="shared" si="132"/>
        <v>0</v>
      </c>
      <c r="X415" s="158">
        <f t="shared" si="130"/>
        <v>2200</v>
      </c>
      <c r="Y415" s="166"/>
      <c r="AX415" s="193">
        <f>SUM(C415:G415)*H415</f>
        <v>1070</v>
      </c>
    </row>
    <row r="416" spans="2:50" s="21" customFormat="1" ht="74.25" customHeight="1">
      <c r="B416" s="81" t="s">
        <v>297</v>
      </c>
      <c r="C416" s="28"/>
      <c r="D416" s="28"/>
      <c r="E416" s="28">
        <v>1</v>
      </c>
      <c r="F416" s="28">
        <v>1</v>
      </c>
      <c r="G416" s="28"/>
      <c r="H416" s="15">
        <v>1070</v>
      </c>
      <c r="I416" s="203"/>
      <c r="J416" s="29"/>
      <c r="K416" s="98"/>
      <c r="L416" s="125"/>
      <c r="M416" s="142" t="s">
        <v>18</v>
      </c>
      <c r="N416" s="129">
        <v>0.5</v>
      </c>
      <c r="O416" s="167"/>
      <c r="P416" s="56"/>
      <c r="Q416" s="56"/>
      <c r="R416" s="56"/>
      <c r="S416" s="56"/>
      <c r="T416" s="56"/>
      <c r="U416" s="10">
        <f t="shared" si="131"/>
        <v>0</v>
      </c>
      <c r="V416" s="159">
        <f t="shared" si="129"/>
        <v>0</v>
      </c>
      <c r="W416" s="121">
        <f t="shared" si="132"/>
        <v>0</v>
      </c>
      <c r="X416" s="158">
        <f t="shared" si="130"/>
        <v>2200</v>
      </c>
      <c r="Y416" s="166"/>
      <c r="AX416" s="193">
        <f>SUM(C416:G416)*H416</f>
        <v>2140</v>
      </c>
    </row>
    <row r="417" spans="2:50" s="21" customFormat="1" ht="74.25" customHeight="1">
      <c r="B417" s="81" t="s">
        <v>298</v>
      </c>
      <c r="C417" s="28"/>
      <c r="D417" s="28"/>
      <c r="E417" s="28"/>
      <c r="F417" s="28">
        <v>1</v>
      </c>
      <c r="G417" s="28"/>
      <c r="H417" s="15">
        <v>1070</v>
      </c>
      <c r="I417" s="203"/>
      <c r="J417" s="29"/>
      <c r="K417" s="98"/>
      <c r="L417" s="125"/>
      <c r="M417" s="142" t="s">
        <v>18</v>
      </c>
      <c r="N417" s="129">
        <v>0.5</v>
      </c>
      <c r="O417" s="167"/>
      <c r="P417" s="56"/>
      <c r="Q417" s="56"/>
      <c r="R417" s="56"/>
      <c r="S417" s="56"/>
      <c r="T417" s="56"/>
      <c r="U417" s="10">
        <f t="shared" si="131"/>
        <v>0</v>
      </c>
      <c r="V417" s="159">
        <f t="shared" si="129"/>
        <v>0</v>
      </c>
      <c r="W417" s="121">
        <f t="shared" si="132"/>
        <v>0</v>
      </c>
      <c r="X417" s="158">
        <f t="shared" si="130"/>
        <v>2200</v>
      </c>
      <c r="Y417" s="166"/>
      <c r="AX417" s="193">
        <f>SUM(C417:G417)*H417</f>
        <v>1070</v>
      </c>
    </row>
    <row r="418" spans="2:50" s="21" customFormat="1" ht="21">
      <c r="B418" s="84" t="s">
        <v>51</v>
      </c>
      <c r="C418" s="70">
        <v>30</v>
      </c>
      <c r="D418" s="70">
        <v>32</v>
      </c>
      <c r="E418" s="70">
        <v>34</v>
      </c>
      <c r="F418" s="70">
        <v>36</v>
      </c>
      <c r="G418" s="70">
        <v>38</v>
      </c>
      <c r="H418" s="70"/>
      <c r="I418" s="70"/>
      <c r="J418" s="70"/>
      <c r="K418" s="70"/>
      <c r="L418" s="70"/>
      <c r="M418" s="147"/>
      <c r="N418" s="133"/>
      <c r="O418" s="181"/>
      <c r="P418" s="70">
        <v>30</v>
      </c>
      <c r="Q418" s="70">
        <v>32</v>
      </c>
      <c r="R418" s="70">
        <v>34</v>
      </c>
      <c r="S418" s="70">
        <v>36</v>
      </c>
      <c r="T418" s="70">
        <v>38</v>
      </c>
      <c r="U418" s="70"/>
      <c r="V418" s="70"/>
      <c r="W418" s="70"/>
      <c r="X418" s="70"/>
      <c r="Y418" s="187" t="s">
        <v>72</v>
      </c>
      <c r="Z418" s="97" t="s">
        <v>74</v>
      </c>
      <c r="AA418" s="163" t="s">
        <v>89</v>
      </c>
      <c r="AB418" s="163" t="s">
        <v>71</v>
      </c>
      <c r="AC418" s="97" t="s">
        <v>75</v>
      </c>
      <c r="AD418" s="164" t="s">
        <v>81</v>
      </c>
      <c r="AE418" s="164" t="s">
        <v>76</v>
      </c>
      <c r="AF418" s="164" t="s">
        <v>77</v>
      </c>
      <c r="AG418" s="163" t="s">
        <v>80</v>
      </c>
      <c r="AH418" s="163" t="s">
        <v>91</v>
      </c>
      <c r="AI418" s="163" t="s">
        <v>82</v>
      </c>
      <c r="AJ418" s="97" t="s">
        <v>83</v>
      </c>
      <c r="AK418" s="164"/>
      <c r="AL418" s="164" t="s">
        <v>78</v>
      </c>
      <c r="AM418" s="163" t="s">
        <v>85</v>
      </c>
      <c r="AN418" s="163" t="s">
        <v>84</v>
      </c>
      <c r="AO418" s="164" t="s">
        <v>79</v>
      </c>
      <c r="AX418" s="193">
        <f t="shared" si="128"/>
        <v>0</v>
      </c>
    </row>
    <row r="419" spans="2:50" s="21" customFormat="1" ht="74.25" customHeight="1">
      <c r="B419" s="81" t="s">
        <v>101</v>
      </c>
      <c r="C419" s="66"/>
      <c r="D419" s="66"/>
      <c r="E419" s="66">
        <v>1</v>
      </c>
      <c r="F419" s="66">
        <v>1</v>
      </c>
      <c r="G419" s="66"/>
      <c r="H419" s="3">
        <v>953</v>
      </c>
      <c r="I419" s="205"/>
      <c r="J419" s="49"/>
      <c r="K419" s="99"/>
      <c r="L419" s="99"/>
      <c r="M419" s="140" t="s">
        <v>67</v>
      </c>
      <c r="N419" s="129">
        <v>0.7</v>
      </c>
      <c r="O419" s="178"/>
      <c r="P419" s="56"/>
      <c r="Q419" s="56"/>
      <c r="R419" s="56"/>
      <c r="S419" s="56"/>
      <c r="T419" s="56"/>
      <c r="U419" s="10">
        <f t="shared" ref="U419:U425" si="133">SUM(P419:T419)</f>
        <v>0</v>
      </c>
      <c r="V419" s="159">
        <f>H419*U419</f>
        <v>0</v>
      </c>
      <c r="W419" s="121">
        <f>N419*U419</f>
        <v>0</v>
      </c>
      <c r="X419" s="158">
        <f t="shared" si="130"/>
        <v>2000</v>
      </c>
      <c r="Y419" s="166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X419" s="193">
        <f t="shared" si="128"/>
        <v>1906</v>
      </c>
    </row>
    <row r="420" spans="2:50" s="21" customFormat="1" ht="74.25" customHeight="1">
      <c r="B420" s="81" t="s">
        <v>100</v>
      </c>
      <c r="C420" s="66">
        <v>1</v>
      </c>
      <c r="D420" s="66"/>
      <c r="E420" s="66"/>
      <c r="F420" s="66"/>
      <c r="G420" s="66"/>
      <c r="H420" s="3">
        <v>953</v>
      </c>
      <c r="I420" s="205"/>
      <c r="J420" s="49"/>
      <c r="K420" s="99"/>
      <c r="L420" s="50"/>
      <c r="M420" s="140" t="s">
        <v>67</v>
      </c>
      <c r="N420" s="129">
        <v>0.7</v>
      </c>
      <c r="O420" s="178"/>
      <c r="P420" s="56"/>
      <c r="Q420" s="56"/>
      <c r="R420" s="56"/>
      <c r="S420" s="56"/>
      <c r="T420" s="56"/>
      <c r="U420" s="10">
        <f t="shared" si="133"/>
        <v>0</v>
      </c>
      <c r="V420" s="159">
        <f>H420*U420</f>
        <v>0</v>
      </c>
      <c r="W420" s="121">
        <f>N420*U420</f>
        <v>0</v>
      </c>
      <c r="X420" s="158">
        <f t="shared" si="130"/>
        <v>2000</v>
      </c>
      <c r="Y420" s="166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X420" s="193">
        <f t="shared" si="128"/>
        <v>953</v>
      </c>
    </row>
    <row r="421" spans="2:50" s="21" customFormat="1" ht="74.25" customHeight="1">
      <c r="B421" s="221" t="s">
        <v>102</v>
      </c>
      <c r="C421" s="66">
        <v>1</v>
      </c>
      <c r="D421" s="66"/>
      <c r="E421" s="66"/>
      <c r="F421" s="66"/>
      <c r="G421" s="66"/>
      <c r="H421" s="3">
        <v>953</v>
      </c>
      <c r="I421" s="205"/>
      <c r="J421" s="49"/>
      <c r="K421" s="99"/>
      <c r="L421" s="50" t="s">
        <v>389</v>
      </c>
      <c r="M421" s="140" t="s">
        <v>67</v>
      </c>
      <c r="N421" s="129">
        <v>0.7</v>
      </c>
      <c r="O421" s="178"/>
      <c r="P421" s="56"/>
      <c r="Q421" s="56"/>
      <c r="R421" s="56"/>
      <c r="S421" s="56"/>
      <c r="T421" s="56"/>
      <c r="U421" s="10">
        <f t="shared" si="133"/>
        <v>0</v>
      </c>
      <c r="V421" s="159">
        <f>H421*U421</f>
        <v>0</v>
      </c>
      <c r="W421" s="121">
        <f>N421*U421</f>
        <v>0</v>
      </c>
      <c r="X421" s="158">
        <f t="shared" si="130"/>
        <v>2000</v>
      </c>
      <c r="Y421" s="166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X421" s="193">
        <f t="shared" si="128"/>
        <v>953</v>
      </c>
    </row>
    <row r="422" spans="2:50" s="21" customFormat="1" ht="74.25" customHeight="1">
      <c r="B422" s="81" t="s">
        <v>226</v>
      </c>
      <c r="C422" s="31">
        <v>1</v>
      </c>
      <c r="D422" s="31"/>
      <c r="E422" s="31"/>
      <c r="F422" s="31">
        <v>1</v>
      </c>
      <c r="G422" s="31"/>
      <c r="H422" s="215">
        <v>1221</v>
      </c>
      <c r="I422" s="207"/>
      <c r="J422" s="29"/>
      <c r="K422" s="98"/>
      <c r="L422" s="98"/>
      <c r="M422" s="140" t="s">
        <v>67</v>
      </c>
      <c r="N422" s="129">
        <v>0.7</v>
      </c>
      <c r="O422" s="178"/>
      <c r="P422" s="56"/>
      <c r="Q422" s="56"/>
      <c r="R422" s="56"/>
      <c r="S422" s="56"/>
      <c r="T422" s="56"/>
      <c r="U422" s="10">
        <f t="shared" si="133"/>
        <v>0</v>
      </c>
      <c r="V422" s="159">
        <f>U422*H422</f>
        <v>0</v>
      </c>
      <c r="W422" s="121">
        <f>U422*N422</f>
        <v>0</v>
      </c>
      <c r="X422" s="158">
        <f t="shared" si="130"/>
        <v>2500</v>
      </c>
      <c r="Y422" s="166"/>
      <c r="AX422" s="193">
        <f>SUM(C422:G422)*H422</f>
        <v>2442</v>
      </c>
    </row>
    <row r="423" spans="2:50" s="21" customFormat="1" ht="74.25" customHeight="1">
      <c r="B423" s="81" t="s">
        <v>223</v>
      </c>
      <c r="C423" s="31"/>
      <c r="D423" s="31"/>
      <c r="E423" s="31"/>
      <c r="F423" s="31"/>
      <c r="G423" s="31">
        <v>1</v>
      </c>
      <c r="H423" s="215">
        <v>1221</v>
      </c>
      <c r="I423" s="207"/>
      <c r="J423" s="29"/>
      <c r="K423" s="98"/>
      <c r="L423" s="98"/>
      <c r="M423" s="140" t="s">
        <v>67</v>
      </c>
      <c r="N423" s="129">
        <v>0.6</v>
      </c>
      <c r="O423" s="178"/>
      <c r="P423" s="56"/>
      <c r="Q423" s="56"/>
      <c r="R423" s="56"/>
      <c r="S423" s="56"/>
      <c r="T423" s="56"/>
      <c r="U423" s="10">
        <f t="shared" si="133"/>
        <v>0</v>
      </c>
      <c r="V423" s="159">
        <f>U423*H423</f>
        <v>0</v>
      </c>
      <c r="W423" s="121">
        <f>U423*N423</f>
        <v>0</v>
      </c>
      <c r="X423" s="158">
        <f t="shared" si="130"/>
        <v>2500</v>
      </c>
      <c r="Y423" s="166"/>
      <c r="AX423" s="193">
        <f>SUM(C423:G423)*H423</f>
        <v>1221</v>
      </c>
    </row>
    <row r="424" spans="2:50" s="21" customFormat="1" ht="74.25" customHeight="1">
      <c r="B424" s="81" t="s">
        <v>224</v>
      </c>
      <c r="C424" s="31">
        <v>1</v>
      </c>
      <c r="D424" s="31"/>
      <c r="E424" s="31">
        <v>1</v>
      </c>
      <c r="F424" s="31"/>
      <c r="G424" s="31">
        <v>1</v>
      </c>
      <c r="H424" s="215">
        <v>1221</v>
      </c>
      <c r="I424" s="207"/>
      <c r="J424" s="29"/>
      <c r="K424" s="98"/>
      <c r="L424" s="98"/>
      <c r="M424" s="140" t="s">
        <v>67</v>
      </c>
      <c r="N424" s="129">
        <v>0.6</v>
      </c>
      <c r="O424" s="178"/>
      <c r="P424" s="56"/>
      <c r="Q424" s="56"/>
      <c r="R424" s="56"/>
      <c r="S424" s="56"/>
      <c r="T424" s="56"/>
      <c r="U424" s="10">
        <f t="shared" si="133"/>
        <v>0</v>
      </c>
      <c r="V424" s="159">
        <f>U424*H424</f>
        <v>0</v>
      </c>
      <c r="W424" s="121">
        <f>U424*N424</f>
        <v>0</v>
      </c>
      <c r="X424" s="158">
        <f t="shared" si="130"/>
        <v>2500</v>
      </c>
      <c r="Y424" s="166"/>
      <c r="AX424" s="193">
        <f>SUM(C424:G424)*H424</f>
        <v>3663</v>
      </c>
    </row>
    <row r="425" spans="2:50" s="21" customFormat="1" ht="74.25" customHeight="1">
      <c r="B425" s="81" t="s">
        <v>225</v>
      </c>
      <c r="C425" s="31">
        <v>1</v>
      </c>
      <c r="D425" s="31"/>
      <c r="E425" s="31">
        <v>1</v>
      </c>
      <c r="F425" s="31"/>
      <c r="G425" s="31">
        <v>1</v>
      </c>
      <c r="H425" s="215">
        <v>1221</v>
      </c>
      <c r="I425" s="207"/>
      <c r="J425" s="29"/>
      <c r="K425" s="98"/>
      <c r="L425" s="98"/>
      <c r="M425" s="140" t="s">
        <v>67</v>
      </c>
      <c r="N425" s="129">
        <v>0.6</v>
      </c>
      <c r="O425" s="178"/>
      <c r="P425" s="56"/>
      <c r="Q425" s="56"/>
      <c r="R425" s="56"/>
      <c r="S425" s="56"/>
      <c r="T425" s="56"/>
      <c r="U425" s="10">
        <f t="shared" si="133"/>
        <v>0</v>
      </c>
      <c r="V425" s="159">
        <f>U425*H425</f>
        <v>0</v>
      </c>
      <c r="W425" s="121">
        <f>U425*N425</f>
        <v>0</v>
      </c>
      <c r="X425" s="158">
        <f t="shared" si="130"/>
        <v>2500</v>
      </c>
      <c r="Y425" s="166"/>
      <c r="AX425" s="193">
        <f>SUM(C425:G425)*H425</f>
        <v>3663</v>
      </c>
    </row>
    <row r="426" spans="2:50" s="21" customFormat="1" ht="21">
      <c r="B426" s="85" t="s">
        <v>52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144"/>
      <c r="N426" s="131"/>
      <c r="O426" s="179"/>
      <c r="P426" s="71"/>
      <c r="Q426" s="71"/>
      <c r="R426" s="71"/>
      <c r="S426" s="71"/>
      <c r="T426" s="71"/>
      <c r="U426" s="71"/>
      <c r="V426" s="71"/>
      <c r="W426" s="71"/>
      <c r="X426" s="71"/>
      <c r="Y426" s="166"/>
      <c r="AX426" s="193">
        <f t="shared" ref="AX426:AX453" si="134">SUM(C426:G426)*H426</f>
        <v>0</v>
      </c>
    </row>
    <row r="427" spans="2:50" s="21" customFormat="1" ht="74.25" customHeight="1">
      <c r="B427" s="81" t="s">
        <v>28</v>
      </c>
      <c r="C427" s="66"/>
      <c r="D427" s="66"/>
      <c r="E427" s="66">
        <v>1</v>
      </c>
      <c r="F427" s="66"/>
      <c r="G427" s="66"/>
      <c r="H427" s="7">
        <v>550</v>
      </c>
      <c r="I427" s="205"/>
      <c r="J427" s="49"/>
      <c r="K427" s="30"/>
      <c r="L427" s="51"/>
      <c r="M427" s="140" t="s">
        <v>23</v>
      </c>
      <c r="N427" s="129">
        <v>0.4</v>
      </c>
      <c r="O427" s="178"/>
      <c r="P427" s="56"/>
      <c r="Q427" s="56"/>
      <c r="R427" s="56"/>
      <c r="S427" s="56"/>
      <c r="T427" s="56"/>
      <c r="U427" s="10">
        <f>SUM(P427:T427)</f>
        <v>0</v>
      </c>
      <c r="V427" s="159">
        <f>U427*H427</f>
        <v>0</v>
      </c>
      <c r="W427" s="121">
        <f>N427*U427</f>
        <v>0</v>
      </c>
      <c r="X427" s="158">
        <f t="shared" si="130"/>
        <v>1300</v>
      </c>
      <c r="Y427" s="166"/>
      <c r="AX427" s="193">
        <f t="shared" si="134"/>
        <v>550</v>
      </c>
    </row>
    <row r="428" spans="2:50" s="21" customFormat="1" ht="74.25" customHeight="1">
      <c r="B428" s="81" t="s">
        <v>128</v>
      </c>
      <c r="C428" s="66"/>
      <c r="D428" s="66"/>
      <c r="E428" s="66">
        <v>1</v>
      </c>
      <c r="F428" s="66"/>
      <c r="G428" s="66"/>
      <c r="H428" s="7">
        <v>643</v>
      </c>
      <c r="I428" s="205"/>
      <c r="J428" s="49"/>
      <c r="K428" s="99"/>
      <c r="L428" s="51"/>
      <c r="M428" s="140" t="s">
        <v>67</v>
      </c>
      <c r="N428" s="129">
        <v>0.4</v>
      </c>
      <c r="O428" s="178"/>
      <c r="P428" s="56"/>
      <c r="Q428" s="56"/>
      <c r="R428" s="56"/>
      <c r="S428" s="56"/>
      <c r="T428" s="56"/>
      <c r="U428" s="10">
        <f>SUM(P428:T428)</f>
        <v>0</v>
      </c>
      <c r="V428" s="159">
        <f>U428*H428</f>
        <v>0</v>
      </c>
      <c r="W428" s="121">
        <f>N428*U428</f>
        <v>0</v>
      </c>
      <c r="X428" s="158">
        <f t="shared" si="130"/>
        <v>1500</v>
      </c>
      <c r="Y428" s="166"/>
      <c r="AX428" s="193">
        <f t="shared" si="134"/>
        <v>643</v>
      </c>
    </row>
    <row r="429" spans="2:50" s="21" customFormat="1" ht="74.25" customHeight="1">
      <c r="B429" s="81" t="s">
        <v>129</v>
      </c>
      <c r="C429" s="66"/>
      <c r="D429" s="66"/>
      <c r="E429" s="66">
        <v>1</v>
      </c>
      <c r="F429" s="66">
        <v>1</v>
      </c>
      <c r="G429" s="66"/>
      <c r="H429" s="7">
        <v>643</v>
      </c>
      <c r="I429" s="205"/>
      <c r="J429" s="49"/>
      <c r="K429" s="99"/>
      <c r="L429" s="51"/>
      <c r="M429" s="140" t="s">
        <v>67</v>
      </c>
      <c r="N429" s="129">
        <v>0.4</v>
      </c>
      <c r="O429" s="178"/>
      <c r="P429" s="56"/>
      <c r="Q429" s="56"/>
      <c r="R429" s="56"/>
      <c r="S429" s="56"/>
      <c r="T429" s="56"/>
      <c r="U429" s="10">
        <f>SUM(P429:T429)</f>
        <v>0</v>
      </c>
      <c r="V429" s="159">
        <f>U429*H429</f>
        <v>0</v>
      </c>
      <c r="W429" s="121">
        <f>N429*U429</f>
        <v>0</v>
      </c>
      <c r="X429" s="158">
        <f t="shared" si="130"/>
        <v>1500</v>
      </c>
      <c r="Y429" s="166"/>
      <c r="AX429" s="193">
        <f t="shared" si="134"/>
        <v>1286</v>
      </c>
    </row>
    <row r="430" spans="2:50" s="21" customFormat="1" ht="72" customHeight="1">
      <c r="B430" s="81" t="s">
        <v>397</v>
      </c>
      <c r="C430" s="28"/>
      <c r="D430" s="28"/>
      <c r="E430" s="28"/>
      <c r="F430" s="28">
        <v>1</v>
      </c>
      <c r="G430" s="28"/>
      <c r="H430" s="15">
        <v>1150</v>
      </c>
      <c r="I430" s="203"/>
      <c r="J430" s="29"/>
      <c r="K430" s="98"/>
      <c r="L430" s="98"/>
      <c r="M430" s="142" t="s">
        <v>18</v>
      </c>
      <c r="N430" s="129">
        <v>0.4</v>
      </c>
      <c r="O430" s="167"/>
      <c r="P430" s="56"/>
      <c r="Q430" s="56"/>
      <c r="R430" s="56"/>
      <c r="S430" s="56"/>
      <c r="T430" s="56"/>
      <c r="U430" s="10">
        <f>SUM(P430:T430)</f>
        <v>0</v>
      </c>
      <c r="V430" s="159">
        <f>U430*H430</f>
        <v>0</v>
      </c>
      <c r="W430" s="121">
        <f>U430*N430</f>
        <v>0</v>
      </c>
      <c r="X430" s="158">
        <f>CEILING(IF(H430&lt;=700,H430*2,IF(H430&lt;=1600,H430*1.9,H430*1.8)),100)</f>
        <v>2200</v>
      </c>
      <c r="Y430" s="166"/>
      <c r="AX430" s="193">
        <f t="shared" si="134"/>
        <v>1150</v>
      </c>
    </row>
    <row r="431" spans="2:50" s="21" customFormat="1" ht="72" customHeight="1">
      <c r="B431" s="81" t="s">
        <v>398</v>
      </c>
      <c r="C431" s="28"/>
      <c r="D431" s="28"/>
      <c r="E431" s="28"/>
      <c r="F431" s="28"/>
      <c r="G431" s="28"/>
      <c r="H431" s="15">
        <v>1150</v>
      </c>
      <c r="I431" s="203"/>
      <c r="J431" s="29"/>
      <c r="K431" s="98"/>
      <c r="L431" s="98"/>
      <c r="M431" s="142" t="s">
        <v>18</v>
      </c>
      <c r="N431" s="129">
        <v>0.4</v>
      </c>
      <c r="O431" s="167"/>
      <c r="P431" s="56"/>
      <c r="Q431" s="56"/>
      <c r="R431" s="56"/>
      <c r="S431" s="56"/>
      <c r="T431" s="56"/>
      <c r="U431" s="10">
        <f>SUM(P431:T431)</f>
        <v>0</v>
      </c>
      <c r="V431" s="159">
        <f>U431*H431</f>
        <v>0</v>
      </c>
      <c r="W431" s="121">
        <f>U431*N431</f>
        <v>0</v>
      </c>
      <c r="X431" s="158">
        <f>CEILING(IF(H431&lt;=700,H431*2,IF(H431&lt;=1600,H431*1.9,H431*1.8)),100)</f>
        <v>2200</v>
      </c>
      <c r="Y431" s="166"/>
      <c r="AX431" s="193">
        <f t="shared" si="134"/>
        <v>0</v>
      </c>
    </row>
    <row r="432" spans="2:50" s="21" customFormat="1" ht="21">
      <c r="B432" s="87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148"/>
      <c r="N432" s="134"/>
      <c r="O432" s="184"/>
      <c r="P432" s="73"/>
      <c r="Q432" s="73"/>
      <c r="R432" s="73"/>
      <c r="S432" s="73"/>
      <c r="T432" s="74" t="s">
        <v>54</v>
      </c>
      <c r="U432" s="73">
        <f>SUM(U4:U431)</f>
        <v>0</v>
      </c>
      <c r="V432" s="73">
        <f>SUM(V4:V431)</f>
        <v>0</v>
      </c>
      <c r="W432" s="117">
        <f>SUM(W17:W431)</f>
        <v>0</v>
      </c>
      <c r="X432" s="117"/>
      <c r="Y432" s="166"/>
      <c r="AX432" s="193">
        <f t="shared" si="134"/>
        <v>0</v>
      </c>
    </row>
    <row r="433" spans="2:55" s="21" customFormat="1" ht="121.5" customHeight="1">
      <c r="B433" s="110"/>
      <c r="C433" s="111"/>
      <c r="D433" s="111"/>
      <c r="E433" s="111"/>
      <c r="F433" s="111"/>
      <c r="G433" s="111"/>
      <c r="H433" s="112"/>
      <c r="I433" s="9"/>
      <c r="J433" s="52"/>
      <c r="K433" s="105"/>
      <c r="L433" s="25"/>
      <c r="M433" s="149"/>
      <c r="N433" s="135"/>
      <c r="O433" s="185"/>
      <c r="P433" s="113"/>
      <c r="Q433" s="114"/>
      <c r="R433" s="113"/>
      <c r="S433" s="113"/>
      <c r="T433" s="113"/>
      <c r="U433" s="241"/>
      <c r="V433" s="241"/>
      <c r="W433" s="241"/>
      <c r="X433" s="156"/>
      <c r="Y433" s="186"/>
      <c r="AE433" s="102"/>
      <c r="AX433" s="193"/>
      <c r="BC433" s="103"/>
    </row>
    <row r="434" spans="2:55" s="21" customFormat="1" ht="32.25">
      <c r="B434" s="101" t="s">
        <v>44</v>
      </c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150"/>
      <c r="N434" s="130"/>
      <c r="O434" s="169"/>
      <c r="P434" s="96"/>
      <c r="Q434" s="96"/>
      <c r="R434" s="96"/>
      <c r="S434" s="96"/>
      <c r="T434" s="96"/>
      <c r="U434" s="96"/>
      <c r="V434" s="96"/>
      <c r="W434" s="118"/>
      <c r="X434" s="118"/>
      <c r="Y434" s="166"/>
      <c r="AE434" s="102"/>
      <c r="AX434" s="193">
        <f t="shared" si="134"/>
        <v>0</v>
      </c>
      <c r="BC434" s="103"/>
    </row>
    <row r="435" spans="2:55" s="21" customFormat="1" ht="72.75" customHeight="1">
      <c r="B435" s="81" t="s">
        <v>150</v>
      </c>
      <c r="C435" s="104">
        <v>1</v>
      </c>
      <c r="D435" s="104">
        <v>2</v>
      </c>
      <c r="E435" s="104">
        <v>2</v>
      </c>
      <c r="F435" s="104"/>
      <c r="G435" s="104"/>
      <c r="H435" s="7">
        <v>1026.3374485596707</v>
      </c>
      <c r="I435" s="216">
        <v>500</v>
      </c>
      <c r="J435" s="46"/>
      <c r="K435" s="38"/>
      <c r="L435" s="27"/>
      <c r="M435" s="151"/>
      <c r="N435" s="129">
        <v>0.3</v>
      </c>
      <c r="O435" s="178"/>
      <c r="P435" s="56"/>
      <c r="Q435" s="56"/>
      <c r="R435" s="56"/>
      <c r="S435" s="56"/>
      <c r="T435" s="56"/>
      <c r="U435" s="10">
        <f>SUM(P435:T435)</f>
        <v>0</v>
      </c>
      <c r="V435" s="159">
        <f>U435*H435</f>
        <v>0</v>
      </c>
      <c r="W435" s="121">
        <f>U435*N435</f>
        <v>0</v>
      </c>
      <c r="X435" s="158">
        <f t="shared" ref="X435:X475" si="135">CEILING(IF(H435&lt;=700,H435*2.2,IF(H435&lt;=1600,H435*2,H435*1.8)),100)</f>
        <v>2100</v>
      </c>
      <c r="Y435" s="166"/>
      <c r="AE435" s="102"/>
      <c r="AX435" s="193">
        <f t="shared" si="134"/>
        <v>5131.6872427983535</v>
      </c>
      <c r="BC435" s="103"/>
    </row>
    <row r="436" spans="2:55" s="21" customFormat="1" ht="72.75" customHeight="1">
      <c r="B436" s="81" t="s">
        <v>151</v>
      </c>
      <c r="C436" s="104"/>
      <c r="D436" s="104">
        <v>2</v>
      </c>
      <c r="E436" s="104">
        <v>1</v>
      </c>
      <c r="F436" s="104"/>
      <c r="G436" s="104"/>
      <c r="H436" s="7">
        <v>1026.3374485596707</v>
      </c>
      <c r="I436" s="216">
        <v>500</v>
      </c>
      <c r="J436" s="46"/>
      <c r="K436" s="38"/>
      <c r="L436" s="27"/>
      <c r="M436" s="151"/>
      <c r="N436" s="129">
        <v>0.3</v>
      </c>
      <c r="O436" s="178"/>
      <c r="P436" s="56"/>
      <c r="Q436" s="56"/>
      <c r="R436" s="56"/>
      <c r="S436" s="56"/>
      <c r="T436" s="56"/>
      <c r="U436" s="10">
        <f>SUM(P436:T436)</f>
        <v>0</v>
      </c>
      <c r="V436" s="159">
        <f>U436*H436</f>
        <v>0</v>
      </c>
      <c r="W436" s="121">
        <f>U436*N436</f>
        <v>0</v>
      </c>
      <c r="X436" s="158">
        <f t="shared" si="135"/>
        <v>2100</v>
      </c>
      <c r="Y436" s="166"/>
      <c r="AE436" s="102"/>
      <c r="AX436" s="193">
        <f t="shared" si="134"/>
        <v>3079.0123456790125</v>
      </c>
      <c r="BC436" s="103"/>
    </row>
    <row r="437" spans="2:55" s="21" customFormat="1" ht="72.75" customHeight="1">
      <c r="B437" s="81" t="s">
        <v>152</v>
      </c>
      <c r="C437" s="104">
        <v>1</v>
      </c>
      <c r="D437" s="104">
        <v>2</v>
      </c>
      <c r="E437" s="104"/>
      <c r="F437" s="104">
        <v>1</v>
      </c>
      <c r="G437" s="104"/>
      <c r="H437" s="7">
        <v>613.58024691358025</v>
      </c>
      <c r="I437" s="216">
        <v>300</v>
      </c>
      <c r="J437" s="46"/>
      <c r="K437" s="38"/>
      <c r="L437" s="38"/>
      <c r="M437" s="151"/>
      <c r="N437" s="129">
        <v>0.3</v>
      </c>
      <c r="O437" s="178"/>
      <c r="P437" s="56"/>
      <c r="Q437" s="56"/>
      <c r="R437" s="56"/>
      <c r="S437" s="56"/>
      <c r="T437" s="56"/>
      <c r="U437" s="10">
        <f>SUM(P437:T437)</f>
        <v>0</v>
      </c>
      <c r="V437" s="159">
        <f>U437*H437</f>
        <v>0</v>
      </c>
      <c r="W437" s="121">
        <f>U437*N437</f>
        <v>0</v>
      </c>
      <c r="X437" s="158">
        <f t="shared" si="135"/>
        <v>1400</v>
      </c>
      <c r="Y437" s="166"/>
      <c r="AE437" s="102"/>
      <c r="AX437" s="193">
        <f t="shared" si="134"/>
        <v>2454.320987654321</v>
      </c>
      <c r="BC437" s="103"/>
    </row>
    <row r="438" spans="2:55" s="21" customFormat="1" ht="72.75" customHeight="1">
      <c r="B438" s="81" t="s">
        <v>153</v>
      </c>
      <c r="C438" s="104">
        <v>1</v>
      </c>
      <c r="D438" s="104"/>
      <c r="E438" s="104">
        <v>1</v>
      </c>
      <c r="F438" s="104"/>
      <c r="G438" s="104"/>
      <c r="H438" s="7">
        <v>613.58024691358025</v>
      </c>
      <c r="I438" s="216">
        <v>300</v>
      </c>
      <c r="J438" s="46"/>
      <c r="K438" s="38"/>
      <c r="L438" s="27"/>
      <c r="M438" s="152"/>
      <c r="N438" s="129">
        <v>0.3</v>
      </c>
      <c r="O438" s="178"/>
      <c r="P438" s="56"/>
      <c r="Q438" s="56"/>
      <c r="R438" s="56"/>
      <c r="S438" s="56"/>
      <c r="T438" s="56"/>
      <c r="U438" s="10">
        <f>SUM(P438:T438)</f>
        <v>0</v>
      </c>
      <c r="V438" s="159">
        <f>U438*H438</f>
        <v>0</v>
      </c>
      <c r="W438" s="121">
        <f>U438*N438</f>
        <v>0</v>
      </c>
      <c r="X438" s="158">
        <f t="shared" si="135"/>
        <v>1400</v>
      </c>
      <c r="Y438" s="166"/>
      <c r="AE438" s="102"/>
      <c r="AX438" s="193">
        <f t="shared" si="134"/>
        <v>1227.1604938271605</v>
      </c>
      <c r="BC438" s="103"/>
    </row>
    <row r="439" spans="2:55" s="21" customFormat="1" ht="33.75">
      <c r="B439" s="101" t="s">
        <v>48</v>
      </c>
      <c r="C439" s="96"/>
      <c r="D439" s="96"/>
      <c r="E439" s="96"/>
      <c r="F439" s="96"/>
      <c r="G439" s="96"/>
      <c r="H439" s="209"/>
      <c r="I439" s="211"/>
      <c r="J439" s="96"/>
      <c r="K439" s="96"/>
      <c r="L439" s="96"/>
      <c r="M439" s="150"/>
      <c r="N439" s="130"/>
      <c r="O439" s="169"/>
      <c r="P439" s="96"/>
      <c r="Q439" s="96"/>
      <c r="R439" s="96"/>
      <c r="S439" s="96"/>
      <c r="T439" s="96"/>
      <c r="U439" s="96"/>
      <c r="V439" s="96"/>
      <c r="W439" s="96"/>
      <c r="X439" s="96"/>
      <c r="Y439" s="166"/>
      <c r="AE439" s="102"/>
      <c r="AX439" s="193">
        <f t="shared" si="134"/>
        <v>0</v>
      </c>
      <c r="BC439" s="103"/>
    </row>
    <row r="440" spans="2:55" s="21" customFormat="1" ht="72.75" customHeight="1">
      <c r="B440" s="81" t="s">
        <v>154</v>
      </c>
      <c r="C440" s="104"/>
      <c r="D440" s="104"/>
      <c r="E440" s="104"/>
      <c r="F440" s="104"/>
      <c r="G440" s="104">
        <v>2</v>
      </c>
      <c r="H440" s="7">
        <v>962.96296296296293</v>
      </c>
      <c r="I440" s="216">
        <v>500</v>
      </c>
      <c r="J440" s="46"/>
      <c r="K440" s="38"/>
      <c r="L440" s="27"/>
      <c r="M440" s="153" t="s">
        <v>22</v>
      </c>
      <c r="N440" s="129">
        <v>0.8</v>
      </c>
      <c r="O440" s="178"/>
      <c r="P440" s="56"/>
      <c r="Q440" s="56"/>
      <c r="R440" s="56"/>
      <c r="S440" s="56"/>
      <c r="T440" s="56"/>
      <c r="U440" s="10">
        <f>SUM(P440:T440)</f>
        <v>0</v>
      </c>
      <c r="V440" s="159">
        <f>U440*H440</f>
        <v>0</v>
      </c>
      <c r="W440" s="121">
        <f t="shared" ref="W440:W448" si="136">U440*N440</f>
        <v>0</v>
      </c>
      <c r="X440" s="158">
        <f t="shared" si="135"/>
        <v>2000</v>
      </c>
      <c r="Y440" s="166"/>
      <c r="AE440" s="102"/>
      <c r="AX440" s="193">
        <f t="shared" si="134"/>
        <v>1925.9259259259259</v>
      </c>
      <c r="BC440" s="103"/>
    </row>
    <row r="441" spans="2:55" s="21" customFormat="1" ht="72.75" customHeight="1">
      <c r="B441" s="81" t="s">
        <v>155</v>
      </c>
      <c r="C441" s="104"/>
      <c r="D441" s="104">
        <v>1</v>
      </c>
      <c r="E441" s="104">
        <v>2</v>
      </c>
      <c r="F441" s="104">
        <v>1</v>
      </c>
      <c r="G441" s="104"/>
      <c r="H441" s="7">
        <v>962.96296296296293</v>
      </c>
      <c r="I441" s="216">
        <v>500</v>
      </c>
      <c r="J441" s="46"/>
      <c r="K441" s="38"/>
      <c r="L441" s="27"/>
      <c r="M441" s="153" t="s">
        <v>22</v>
      </c>
      <c r="N441" s="129">
        <v>0.8</v>
      </c>
      <c r="O441" s="178"/>
      <c r="P441" s="56"/>
      <c r="Q441" s="56"/>
      <c r="R441" s="56"/>
      <c r="S441" s="56"/>
      <c r="T441" s="56"/>
      <c r="U441" s="10">
        <f t="shared" ref="U441:U448" si="137">SUM(P441:T441)</f>
        <v>0</v>
      </c>
      <c r="V441" s="159">
        <f t="shared" ref="V441:V448" si="138">U441*H441</f>
        <v>0</v>
      </c>
      <c r="W441" s="121">
        <f t="shared" si="136"/>
        <v>0</v>
      </c>
      <c r="X441" s="158">
        <f t="shared" si="135"/>
        <v>2000</v>
      </c>
      <c r="Y441" s="166"/>
      <c r="AE441" s="102"/>
      <c r="AX441" s="193">
        <f t="shared" si="134"/>
        <v>3851.8518518518517</v>
      </c>
      <c r="BC441" s="103"/>
    </row>
    <row r="442" spans="2:55" s="21" customFormat="1" ht="72.75" customHeight="1">
      <c r="B442" s="81" t="s">
        <v>156</v>
      </c>
      <c r="C442" s="104"/>
      <c r="D442" s="104"/>
      <c r="E442" s="104"/>
      <c r="F442" s="104">
        <v>2</v>
      </c>
      <c r="G442" s="104">
        <v>1</v>
      </c>
      <c r="H442" s="7">
        <v>962.96296296296293</v>
      </c>
      <c r="I442" s="216">
        <v>500</v>
      </c>
      <c r="J442" s="46"/>
      <c r="K442" s="38"/>
      <c r="L442" s="27"/>
      <c r="M442" s="153" t="s">
        <v>22</v>
      </c>
      <c r="N442" s="129">
        <v>0.8</v>
      </c>
      <c r="O442" s="178"/>
      <c r="P442" s="56"/>
      <c r="Q442" s="56"/>
      <c r="R442" s="56"/>
      <c r="S442" s="56"/>
      <c r="T442" s="56"/>
      <c r="U442" s="10">
        <f t="shared" si="137"/>
        <v>0</v>
      </c>
      <c r="V442" s="159">
        <f t="shared" si="138"/>
        <v>0</v>
      </c>
      <c r="W442" s="121">
        <f t="shared" si="136"/>
        <v>0</v>
      </c>
      <c r="X442" s="158">
        <f t="shared" si="135"/>
        <v>2000</v>
      </c>
      <c r="Y442" s="166"/>
      <c r="AE442" s="102"/>
      <c r="AX442" s="193">
        <f t="shared" si="134"/>
        <v>2888.8888888888887</v>
      </c>
      <c r="BC442" s="103"/>
    </row>
    <row r="443" spans="2:55" s="21" customFormat="1" ht="72.75" customHeight="1">
      <c r="B443" s="81" t="s">
        <v>157</v>
      </c>
      <c r="C443" s="104"/>
      <c r="D443" s="104">
        <v>2</v>
      </c>
      <c r="E443" s="104">
        <v>1</v>
      </c>
      <c r="F443" s="104">
        <v>2</v>
      </c>
      <c r="G443" s="104">
        <v>2</v>
      </c>
      <c r="H443" s="7">
        <v>962.96296296296293</v>
      </c>
      <c r="I443" s="216">
        <v>500</v>
      </c>
      <c r="J443" s="46"/>
      <c r="K443" s="38"/>
      <c r="L443" s="27"/>
      <c r="M443" s="153" t="s">
        <v>22</v>
      </c>
      <c r="N443" s="129">
        <v>0.8</v>
      </c>
      <c r="O443" s="178"/>
      <c r="P443" s="56"/>
      <c r="Q443" s="56"/>
      <c r="R443" s="56"/>
      <c r="S443" s="56"/>
      <c r="T443" s="56"/>
      <c r="U443" s="10">
        <f t="shared" si="137"/>
        <v>0</v>
      </c>
      <c r="V443" s="159">
        <f t="shared" si="138"/>
        <v>0</v>
      </c>
      <c r="W443" s="121">
        <f t="shared" si="136"/>
        <v>0</v>
      </c>
      <c r="X443" s="158">
        <f t="shared" si="135"/>
        <v>2000</v>
      </c>
      <c r="Y443" s="166"/>
      <c r="AE443" s="102"/>
      <c r="AX443" s="193">
        <f t="shared" si="134"/>
        <v>6740.7407407407409</v>
      </c>
      <c r="BC443" s="103"/>
    </row>
    <row r="444" spans="2:55" s="21" customFormat="1" ht="72.75" customHeight="1">
      <c r="B444" s="81" t="s">
        <v>158</v>
      </c>
      <c r="C444" s="104"/>
      <c r="D444" s="104"/>
      <c r="E444" s="104">
        <v>1</v>
      </c>
      <c r="F444" s="104">
        <v>2</v>
      </c>
      <c r="G444" s="104">
        <v>2</v>
      </c>
      <c r="H444" s="7">
        <v>962.96296296296293</v>
      </c>
      <c r="I444" s="216">
        <v>500</v>
      </c>
      <c r="J444" s="46"/>
      <c r="K444" s="38"/>
      <c r="L444" s="27"/>
      <c r="M444" s="153" t="s">
        <v>22</v>
      </c>
      <c r="N444" s="129">
        <v>0.8</v>
      </c>
      <c r="O444" s="178"/>
      <c r="P444" s="56"/>
      <c r="Q444" s="56"/>
      <c r="R444" s="56"/>
      <c r="S444" s="56"/>
      <c r="T444" s="56"/>
      <c r="U444" s="10">
        <f t="shared" si="137"/>
        <v>0</v>
      </c>
      <c r="V444" s="159">
        <f t="shared" si="138"/>
        <v>0</v>
      </c>
      <c r="W444" s="121">
        <f t="shared" si="136"/>
        <v>0</v>
      </c>
      <c r="X444" s="158">
        <f t="shared" si="135"/>
        <v>2000</v>
      </c>
      <c r="Y444" s="166"/>
      <c r="AE444" s="102"/>
      <c r="AX444" s="193">
        <f t="shared" si="134"/>
        <v>4814.8148148148148</v>
      </c>
      <c r="BC444" s="103"/>
    </row>
    <row r="445" spans="2:55" s="21" customFormat="1" ht="72.75" customHeight="1">
      <c r="B445" s="81" t="s">
        <v>159</v>
      </c>
      <c r="C445" s="104"/>
      <c r="D445" s="104">
        <v>1</v>
      </c>
      <c r="E445" s="104">
        <v>1</v>
      </c>
      <c r="F445" s="104">
        <v>1</v>
      </c>
      <c r="G445" s="104">
        <v>1</v>
      </c>
      <c r="H445" s="7">
        <v>962.96296296296293</v>
      </c>
      <c r="I445" s="216">
        <v>500</v>
      </c>
      <c r="J445" s="46"/>
      <c r="K445" s="38"/>
      <c r="L445" s="27"/>
      <c r="M445" s="153" t="s">
        <v>22</v>
      </c>
      <c r="N445" s="129">
        <v>0.8</v>
      </c>
      <c r="O445" s="178"/>
      <c r="P445" s="56"/>
      <c r="Q445" s="56"/>
      <c r="R445" s="56"/>
      <c r="S445" s="56"/>
      <c r="T445" s="56"/>
      <c r="U445" s="10">
        <f t="shared" si="137"/>
        <v>0</v>
      </c>
      <c r="V445" s="159">
        <f t="shared" si="138"/>
        <v>0</v>
      </c>
      <c r="W445" s="121">
        <f t="shared" si="136"/>
        <v>0</v>
      </c>
      <c r="X445" s="158">
        <f t="shared" si="135"/>
        <v>2000</v>
      </c>
      <c r="Y445" s="166"/>
      <c r="AE445" s="102"/>
      <c r="AX445" s="193">
        <f t="shared" si="134"/>
        <v>3851.8518518518517</v>
      </c>
      <c r="BC445" s="103"/>
    </row>
    <row r="446" spans="2:55" s="21" customFormat="1" ht="72.75" customHeight="1">
      <c r="B446" s="81" t="s">
        <v>160</v>
      </c>
      <c r="C446" s="104"/>
      <c r="D446" s="104">
        <v>1</v>
      </c>
      <c r="E446" s="104"/>
      <c r="F446" s="104">
        <v>2</v>
      </c>
      <c r="G446" s="104"/>
      <c r="H446" s="7">
        <v>962.96296296296293</v>
      </c>
      <c r="I446" s="216">
        <v>500</v>
      </c>
      <c r="J446" s="46"/>
      <c r="K446" s="38"/>
      <c r="L446" s="27"/>
      <c r="M446" s="153" t="s">
        <v>22</v>
      </c>
      <c r="N446" s="129">
        <v>0.8</v>
      </c>
      <c r="O446" s="178"/>
      <c r="P446" s="56"/>
      <c r="Q446" s="56"/>
      <c r="R446" s="56"/>
      <c r="S446" s="56"/>
      <c r="T446" s="56"/>
      <c r="U446" s="10">
        <f t="shared" si="137"/>
        <v>0</v>
      </c>
      <c r="V446" s="159">
        <f t="shared" si="138"/>
        <v>0</v>
      </c>
      <c r="W446" s="121">
        <f t="shared" si="136"/>
        <v>0</v>
      </c>
      <c r="X446" s="158">
        <f t="shared" si="135"/>
        <v>2000</v>
      </c>
      <c r="Y446" s="166"/>
      <c r="AE446" s="102"/>
      <c r="AX446" s="193">
        <f t="shared" si="134"/>
        <v>2888.8888888888887</v>
      </c>
      <c r="BC446" s="103"/>
    </row>
    <row r="447" spans="2:55" s="21" customFormat="1" ht="72.75" customHeight="1">
      <c r="B447" s="81" t="s">
        <v>161</v>
      </c>
      <c r="C447" s="104"/>
      <c r="D447" s="104">
        <v>1</v>
      </c>
      <c r="E447" s="104"/>
      <c r="F447" s="104">
        <v>2</v>
      </c>
      <c r="G447" s="104">
        <v>1</v>
      </c>
      <c r="H447" s="7">
        <v>962.96296296296293</v>
      </c>
      <c r="I447" s="216">
        <v>500</v>
      </c>
      <c r="J447" s="46"/>
      <c r="K447" s="38"/>
      <c r="L447" s="27"/>
      <c r="M447" s="153" t="s">
        <v>22</v>
      </c>
      <c r="N447" s="129">
        <v>0.8</v>
      </c>
      <c r="O447" s="178"/>
      <c r="P447" s="56"/>
      <c r="Q447" s="56"/>
      <c r="R447" s="56"/>
      <c r="S447" s="56"/>
      <c r="T447" s="56"/>
      <c r="U447" s="10">
        <f t="shared" si="137"/>
        <v>0</v>
      </c>
      <c r="V447" s="159">
        <f t="shared" si="138"/>
        <v>0</v>
      </c>
      <c r="W447" s="121">
        <f t="shared" si="136"/>
        <v>0</v>
      </c>
      <c r="X447" s="158">
        <f t="shared" si="135"/>
        <v>2000</v>
      </c>
      <c r="Y447" s="166"/>
      <c r="AE447" s="102"/>
      <c r="AX447" s="193">
        <f t="shared" si="134"/>
        <v>3851.8518518518517</v>
      </c>
      <c r="BC447" s="103"/>
    </row>
    <row r="448" spans="2:55" s="21" customFormat="1" ht="72.75" customHeight="1">
      <c r="B448" s="81" t="s">
        <v>162</v>
      </c>
      <c r="C448" s="104"/>
      <c r="D448" s="104"/>
      <c r="E448" s="104"/>
      <c r="F448" s="104">
        <v>2</v>
      </c>
      <c r="G448" s="104">
        <v>2</v>
      </c>
      <c r="H448" s="7">
        <v>962.96296296296293</v>
      </c>
      <c r="I448" s="216">
        <v>500</v>
      </c>
      <c r="J448" s="46"/>
      <c r="K448" s="38"/>
      <c r="L448" s="27"/>
      <c r="M448" s="153" t="s">
        <v>22</v>
      </c>
      <c r="N448" s="129">
        <v>0.8</v>
      </c>
      <c r="O448" s="178"/>
      <c r="P448" s="56"/>
      <c r="Q448" s="56"/>
      <c r="R448" s="56"/>
      <c r="S448" s="56"/>
      <c r="T448" s="56"/>
      <c r="U448" s="10">
        <f t="shared" si="137"/>
        <v>0</v>
      </c>
      <c r="V448" s="159">
        <f t="shared" si="138"/>
        <v>0</v>
      </c>
      <c r="W448" s="121">
        <f t="shared" si="136"/>
        <v>0</v>
      </c>
      <c r="X448" s="158">
        <f t="shared" si="135"/>
        <v>2000</v>
      </c>
      <c r="Y448" s="166"/>
      <c r="AE448" s="102"/>
      <c r="AX448" s="193">
        <f t="shared" si="134"/>
        <v>3851.8518518518517</v>
      </c>
      <c r="BC448" s="103"/>
    </row>
    <row r="449" spans="2:55" s="21" customFormat="1" ht="33.75">
      <c r="B449" s="83"/>
      <c r="C449" s="59"/>
      <c r="D449" s="59"/>
      <c r="E449" s="59"/>
      <c r="F449" s="59"/>
      <c r="G449" s="59"/>
      <c r="H449" s="210"/>
      <c r="I449" s="212"/>
      <c r="J449" s="59"/>
      <c r="K449" s="59"/>
      <c r="L449" s="59"/>
      <c r="M449" s="145"/>
      <c r="N449" s="132"/>
      <c r="O449" s="180"/>
      <c r="P449" s="59"/>
      <c r="Q449" s="59"/>
      <c r="R449" s="59"/>
      <c r="S449" s="59"/>
      <c r="T449" s="59"/>
      <c r="U449" s="59"/>
      <c r="V449" s="59"/>
      <c r="W449" s="59"/>
      <c r="X449" s="59"/>
      <c r="Y449" s="166"/>
      <c r="AE449" s="102"/>
      <c r="AX449" s="193">
        <f t="shared" si="134"/>
        <v>0</v>
      </c>
      <c r="BC449" s="103"/>
    </row>
    <row r="450" spans="2:55" s="21" customFormat="1" ht="72.75" customHeight="1">
      <c r="B450" s="81" t="s">
        <v>163</v>
      </c>
      <c r="C450" s="104"/>
      <c r="D450" s="104">
        <v>1</v>
      </c>
      <c r="E450" s="104">
        <v>2</v>
      </c>
      <c r="F450" s="104">
        <v>2</v>
      </c>
      <c r="G450" s="104">
        <v>2</v>
      </c>
      <c r="H450" s="7">
        <v>594.23868312757202</v>
      </c>
      <c r="I450" s="216">
        <v>300</v>
      </c>
      <c r="J450" s="46"/>
      <c r="K450" s="38"/>
      <c r="L450" s="27"/>
      <c r="M450" s="146" t="s">
        <v>18</v>
      </c>
      <c r="N450" s="129">
        <v>0.4</v>
      </c>
      <c r="O450" s="178"/>
      <c r="P450" s="56"/>
      <c r="Q450" s="56"/>
      <c r="R450" s="56"/>
      <c r="S450" s="56"/>
      <c r="T450" s="56"/>
      <c r="U450" s="10">
        <f>SUM(P450:T450)</f>
        <v>0</v>
      </c>
      <c r="V450" s="159">
        <f>U450*H450</f>
        <v>0</v>
      </c>
      <c r="W450" s="121">
        <f>U450*N450</f>
        <v>0</v>
      </c>
      <c r="X450" s="158">
        <f t="shared" si="135"/>
        <v>1400</v>
      </c>
      <c r="Y450" s="166"/>
      <c r="AE450" s="102"/>
      <c r="AX450" s="193">
        <f t="shared" si="134"/>
        <v>4159.6707818930045</v>
      </c>
      <c r="BC450" s="103"/>
    </row>
    <row r="451" spans="2:55" s="21" customFormat="1" ht="33.75">
      <c r="B451" s="83" t="s">
        <v>50</v>
      </c>
      <c r="C451" s="59"/>
      <c r="D451" s="59"/>
      <c r="E451" s="59"/>
      <c r="F451" s="59"/>
      <c r="G451" s="59"/>
      <c r="H451" s="210"/>
      <c r="I451" s="212"/>
      <c r="J451" s="59"/>
      <c r="K451" s="59"/>
      <c r="L451" s="59"/>
      <c r="M451" s="145"/>
      <c r="N451" s="132"/>
      <c r="O451" s="180"/>
      <c r="P451" s="59"/>
      <c r="Q451" s="59"/>
      <c r="R451" s="59"/>
      <c r="S451" s="59"/>
      <c r="T451" s="59"/>
      <c r="U451" s="59"/>
      <c r="V451" s="59"/>
      <c r="W451" s="59"/>
      <c r="X451" s="59"/>
      <c r="Y451" s="166"/>
      <c r="AE451" s="102"/>
      <c r="AX451" s="193">
        <f t="shared" si="134"/>
        <v>0</v>
      </c>
      <c r="BC451" s="103"/>
    </row>
    <row r="452" spans="2:55" s="21" customFormat="1" ht="72.75" customHeight="1">
      <c r="B452" s="81" t="s">
        <v>164</v>
      </c>
      <c r="C452" s="104"/>
      <c r="D452" s="104">
        <v>1</v>
      </c>
      <c r="E452" s="104">
        <v>1</v>
      </c>
      <c r="F452" s="104">
        <v>1</v>
      </c>
      <c r="G452" s="104">
        <v>1</v>
      </c>
      <c r="H452" s="7">
        <v>464.60905349794234</v>
      </c>
      <c r="I452" s="216">
        <v>250</v>
      </c>
      <c r="J452" s="106"/>
      <c r="K452" s="38"/>
      <c r="L452" s="27"/>
      <c r="M452" s="146" t="s">
        <v>18</v>
      </c>
      <c r="N452" s="129">
        <v>0.4</v>
      </c>
      <c r="O452" s="178"/>
      <c r="P452" s="56"/>
      <c r="Q452" s="56"/>
      <c r="R452" s="56"/>
      <c r="S452" s="56"/>
      <c r="T452" s="56"/>
      <c r="U452" s="10">
        <f t="shared" ref="U452:U459" si="139">SUM(P452:T452)</f>
        <v>0</v>
      </c>
      <c r="V452" s="159">
        <f>U452*H452</f>
        <v>0</v>
      </c>
      <c r="W452" s="121">
        <f t="shared" ref="W452:W459" si="140">U452*N452</f>
        <v>0</v>
      </c>
      <c r="X452" s="158">
        <f t="shared" si="135"/>
        <v>1100</v>
      </c>
      <c r="Y452" s="166"/>
      <c r="AE452" s="102"/>
      <c r="AX452" s="193">
        <f t="shared" si="134"/>
        <v>1858.4362139917694</v>
      </c>
      <c r="BC452" s="103"/>
    </row>
    <row r="453" spans="2:55" s="21" customFormat="1" ht="72.75" customHeight="1">
      <c r="B453" s="81" t="s">
        <v>165</v>
      </c>
      <c r="C453" s="104"/>
      <c r="D453" s="104">
        <v>1</v>
      </c>
      <c r="E453" s="104"/>
      <c r="F453" s="104"/>
      <c r="G453" s="104"/>
      <c r="H453" s="7">
        <v>464.60905349794234</v>
      </c>
      <c r="I453" s="216">
        <v>250</v>
      </c>
      <c r="J453" s="46"/>
      <c r="K453" s="38"/>
      <c r="L453" s="27"/>
      <c r="M453" s="146" t="s">
        <v>18</v>
      </c>
      <c r="N453" s="129">
        <v>0.4</v>
      </c>
      <c r="O453" s="178"/>
      <c r="P453" s="56"/>
      <c r="Q453" s="56"/>
      <c r="R453" s="56"/>
      <c r="S453" s="56"/>
      <c r="T453" s="56"/>
      <c r="U453" s="10">
        <f t="shared" si="139"/>
        <v>0</v>
      </c>
      <c r="V453" s="159">
        <f t="shared" ref="V453:V459" si="141">U453*H453</f>
        <v>0</v>
      </c>
      <c r="W453" s="121">
        <f t="shared" si="140"/>
        <v>0</v>
      </c>
      <c r="X453" s="158">
        <f t="shared" si="135"/>
        <v>1100</v>
      </c>
      <c r="Y453" s="166"/>
      <c r="AE453" s="102"/>
      <c r="AX453" s="193">
        <f t="shared" si="134"/>
        <v>464.60905349794234</v>
      </c>
      <c r="BC453" s="103"/>
    </row>
    <row r="454" spans="2:55" s="21" customFormat="1" ht="72.75" customHeight="1">
      <c r="B454" s="81" t="s">
        <v>166</v>
      </c>
      <c r="C454" s="104"/>
      <c r="D454" s="104">
        <v>1</v>
      </c>
      <c r="E454" s="104">
        <v>1</v>
      </c>
      <c r="F454" s="104">
        <v>1</v>
      </c>
      <c r="G454" s="104">
        <v>2</v>
      </c>
      <c r="H454" s="7">
        <v>464.60905349794234</v>
      </c>
      <c r="I454" s="216">
        <v>250</v>
      </c>
      <c r="J454" s="46"/>
      <c r="K454" s="38"/>
      <c r="L454" s="27"/>
      <c r="M454" s="146" t="s">
        <v>18</v>
      </c>
      <c r="N454" s="129">
        <v>0.4</v>
      </c>
      <c r="O454" s="178"/>
      <c r="P454" s="56"/>
      <c r="Q454" s="56"/>
      <c r="R454" s="56"/>
      <c r="S454" s="56"/>
      <c r="T454" s="56"/>
      <c r="U454" s="10">
        <f t="shared" si="139"/>
        <v>0</v>
      </c>
      <c r="V454" s="159">
        <f t="shared" si="141"/>
        <v>0</v>
      </c>
      <c r="W454" s="121">
        <f t="shared" si="140"/>
        <v>0</v>
      </c>
      <c r="X454" s="158">
        <f t="shared" si="135"/>
        <v>1100</v>
      </c>
      <c r="Y454" s="166"/>
      <c r="AE454" s="102"/>
      <c r="AX454" s="193">
        <f t="shared" ref="AX454:AX476" si="142">SUM(C454:G454)*H454</f>
        <v>2323.0452674897115</v>
      </c>
      <c r="BC454" s="103"/>
    </row>
    <row r="455" spans="2:55" s="21" customFormat="1" ht="72.75" customHeight="1">
      <c r="B455" s="81" t="s">
        <v>167</v>
      </c>
      <c r="C455" s="104"/>
      <c r="D455" s="104"/>
      <c r="E455" s="104">
        <v>1</v>
      </c>
      <c r="F455" s="104"/>
      <c r="G455" s="104">
        <v>1</v>
      </c>
      <c r="H455" s="7">
        <v>464.60905349794234</v>
      </c>
      <c r="I455" s="216">
        <v>250</v>
      </c>
      <c r="J455" s="46"/>
      <c r="K455" s="38"/>
      <c r="L455" s="27"/>
      <c r="M455" s="146" t="s">
        <v>18</v>
      </c>
      <c r="N455" s="129">
        <v>0.4</v>
      </c>
      <c r="O455" s="178"/>
      <c r="P455" s="56"/>
      <c r="Q455" s="56"/>
      <c r="R455" s="56"/>
      <c r="S455" s="56"/>
      <c r="T455" s="56"/>
      <c r="U455" s="10">
        <f t="shared" si="139"/>
        <v>0</v>
      </c>
      <c r="V455" s="159">
        <f t="shared" si="141"/>
        <v>0</v>
      </c>
      <c r="W455" s="121">
        <f t="shared" si="140"/>
        <v>0</v>
      </c>
      <c r="X455" s="158">
        <f t="shared" si="135"/>
        <v>1100</v>
      </c>
      <c r="Y455" s="166"/>
      <c r="AE455" s="102"/>
      <c r="AX455" s="193">
        <f t="shared" si="142"/>
        <v>929.21810699588468</v>
      </c>
      <c r="BC455" s="103"/>
    </row>
    <row r="456" spans="2:55" s="21" customFormat="1" ht="72.75" customHeight="1">
      <c r="B456" s="81" t="s">
        <v>168</v>
      </c>
      <c r="C456" s="104"/>
      <c r="D456" s="104"/>
      <c r="E456" s="104">
        <v>1</v>
      </c>
      <c r="F456" s="104"/>
      <c r="G456" s="104"/>
      <c r="H456" s="7">
        <v>464.60905349794234</v>
      </c>
      <c r="I456" s="216">
        <v>250</v>
      </c>
      <c r="J456" s="46"/>
      <c r="K456" s="38"/>
      <c r="L456" s="27"/>
      <c r="M456" s="146" t="s">
        <v>18</v>
      </c>
      <c r="N456" s="129">
        <v>0.4</v>
      </c>
      <c r="O456" s="178"/>
      <c r="P456" s="56"/>
      <c r="Q456" s="56"/>
      <c r="R456" s="56"/>
      <c r="S456" s="56"/>
      <c r="T456" s="56"/>
      <c r="U456" s="10">
        <f t="shared" si="139"/>
        <v>0</v>
      </c>
      <c r="V456" s="159">
        <f t="shared" si="141"/>
        <v>0</v>
      </c>
      <c r="W456" s="121">
        <f t="shared" si="140"/>
        <v>0</v>
      </c>
      <c r="X456" s="158">
        <f t="shared" si="135"/>
        <v>1100</v>
      </c>
      <c r="Y456" s="166"/>
      <c r="AE456" s="102"/>
      <c r="AX456" s="193">
        <f t="shared" si="142"/>
        <v>464.60905349794234</v>
      </c>
      <c r="BC456" s="103"/>
    </row>
    <row r="457" spans="2:55" s="21" customFormat="1" ht="72.75" customHeight="1">
      <c r="B457" s="81" t="s">
        <v>169</v>
      </c>
      <c r="C457" s="104"/>
      <c r="D457" s="104"/>
      <c r="E457" s="104">
        <v>1</v>
      </c>
      <c r="F457" s="104">
        <v>1</v>
      </c>
      <c r="G457" s="104"/>
      <c r="H457" s="7">
        <v>464.60905349794234</v>
      </c>
      <c r="I457" s="216">
        <v>250</v>
      </c>
      <c r="J457" s="46"/>
      <c r="K457" s="38"/>
      <c r="L457" s="27"/>
      <c r="M457" s="146" t="s">
        <v>18</v>
      </c>
      <c r="N457" s="129">
        <v>0.4</v>
      </c>
      <c r="O457" s="178"/>
      <c r="P457" s="56"/>
      <c r="Q457" s="56"/>
      <c r="R457" s="56"/>
      <c r="S457" s="56"/>
      <c r="T457" s="56"/>
      <c r="U457" s="10">
        <f t="shared" si="139"/>
        <v>0</v>
      </c>
      <c r="V457" s="159">
        <f t="shared" si="141"/>
        <v>0</v>
      </c>
      <c r="W457" s="121">
        <f t="shared" si="140"/>
        <v>0</v>
      </c>
      <c r="X457" s="158">
        <f t="shared" si="135"/>
        <v>1100</v>
      </c>
      <c r="Y457" s="166"/>
      <c r="AE457" s="102"/>
      <c r="AX457" s="193">
        <f t="shared" si="142"/>
        <v>929.21810699588468</v>
      </c>
      <c r="BC457" s="103"/>
    </row>
    <row r="458" spans="2:55" s="21" customFormat="1" ht="72.75" customHeight="1">
      <c r="B458" s="81" t="s">
        <v>170</v>
      </c>
      <c r="C458" s="104"/>
      <c r="D458" s="104"/>
      <c r="E458" s="104">
        <v>1</v>
      </c>
      <c r="F458" s="104">
        <v>1</v>
      </c>
      <c r="G458" s="104">
        <v>1</v>
      </c>
      <c r="H458" s="7">
        <v>464.60905349794234</v>
      </c>
      <c r="I458" s="216">
        <v>250</v>
      </c>
      <c r="J458" s="46"/>
      <c r="K458" s="38"/>
      <c r="L458" s="27"/>
      <c r="M458" s="146" t="s">
        <v>18</v>
      </c>
      <c r="N458" s="129">
        <v>0.4</v>
      </c>
      <c r="O458" s="178"/>
      <c r="P458" s="56"/>
      <c r="Q458" s="56"/>
      <c r="R458" s="56"/>
      <c r="S458" s="56"/>
      <c r="T458" s="56"/>
      <c r="U458" s="10">
        <f t="shared" si="139"/>
        <v>0</v>
      </c>
      <c r="V458" s="159">
        <f t="shared" si="141"/>
        <v>0</v>
      </c>
      <c r="W458" s="121">
        <f t="shared" si="140"/>
        <v>0</v>
      </c>
      <c r="X458" s="158">
        <f t="shared" si="135"/>
        <v>1100</v>
      </c>
      <c r="Y458" s="166"/>
      <c r="AX458" s="193">
        <f t="shared" si="142"/>
        <v>1393.827160493827</v>
      </c>
      <c r="BC458" s="103"/>
    </row>
    <row r="459" spans="2:55" s="21" customFormat="1" ht="72.75" customHeight="1">
      <c r="B459" s="81" t="s">
        <v>171</v>
      </c>
      <c r="C459" s="104"/>
      <c r="D459" s="104"/>
      <c r="E459" s="104"/>
      <c r="F459" s="104">
        <v>1</v>
      </c>
      <c r="G459" s="104"/>
      <c r="H459" s="7">
        <v>464.60905349794234</v>
      </c>
      <c r="I459" s="216">
        <v>250</v>
      </c>
      <c r="J459" s="46"/>
      <c r="K459" s="38"/>
      <c r="L459" s="27"/>
      <c r="M459" s="146" t="s">
        <v>18</v>
      </c>
      <c r="N459" s="129">
        <v>0.4</v>
      </c>
      <c r="O459" s="178"/>
      <c r="P459" s="56"/>
      <c r="Q459" s="56"/>
      <c r="R459" s="56"/>
      <c r="S459" s="56"/>
      <c r="T459" s="56"/>
      <c r="U459" s="10">
        <f t="shared" si="139"/>
        <v>0</v>
      </c>
      <c r="V459" s="159">
        <f t="shared" si="141"/>
        <v>0</v>
      </c>
      <c r="W459" s="121">
        <f t="shared" si="140"/>
        <v>0</v>
      </c>
      <c r="X459" s="158">
        <f t="shared" si="135"/>
        <v>1100</v>
      </c>
      <c r="Y459" s="166"/>
      <c r="AX459" s="193">
        <f t="shared" si="142"/>
        <v>464.60905349794234</v>
      </c>
      <c r="BC459" s="103"/>
    </row>
    <row r="460" spans="2:55" s="21" customFormat="1" ht="33.75">
      <c r="B460" s="101" t="s">
        <v>194</v>
      </c>
      <c r="C460" s="96"/>
      <c r="D460" s="96"/>
      <c r="E460" s="96"/>
      <c r="F460" s="96"/>
      <c r="G460" s="96"/>
      <c r="H460" s="209"/>
      <c r="I460" s="211"/>
      <c r="J460" s="96"/>
      <c r="K460" s="96"/>
      <c r="L460" s="96"/>
      <c r="M460" s="150"/>
      <c r="N460" s="130"/>
      <c r="O460" s="169"/>
      <c r="P460" s="96"/>
      <c r="Q460" s="96"/>
      <c r="R460" s="96"/>
      <c r="S460" s="96"/>
      <c r="T460" s="96"/>
      <c r="U460" s="96"/>
      <c r="V460" s="96"/>
      <c r="W460" s="96"/>
      <c r="X460" s="96"/>
      <c r="Y460" s="186"/>
      <c r="AE460" s="102"/>
      <c r="AX460" s="193">
        <f>SUM(C460:G460)*H460</f>
        <v>0</v>
      </c>
      <c r="BC460" s="103"/>
    </row>
    <row r="461" spans="2:55" s="21" customFormat="1" ht="33.75">
      <c r="B461" s="101" t="s">
        <v>44</v>
      </c>
      <c r="C461" s="96"/>
      <c r="D461" s="96"/>
      <c r="E461" s="96"/>
      <c r="F461" s="96"/>
      <c r="G461" s="96"/>
      <c r="H461" s="209"/>
      <c r="I461" s="211"/>
      <c r="J461" s="96"/>
      <c r="K461" s="96"/>
      <c r="L461" s="96"/>
      <c r="M461" s="150"/>
      <c r="N461" s="130"/>
      <c r="O461" s="169"/>
      <c r="P461" s="96"/>
      <c r="Q461" s="96"/>
      <c r="R461" s="96"/>
      <c r="S461" s="96"/>
      <c r="T461" s="96"/>
      <c r="U461" s="96"/>
      <c r="V461" s="96"/>
      <c r="W461" s="96"/>
      <c r="X461" s="96"/>
      <c r="Y461" s="186"/>
      <c r="AE461" s="102"/>
      <c r="AX461" s="193">
        <f t="shared" si="142"/>
        <v>0</v>
      </c>
      <c r="BC461" s="103"/>
    </row>
    <row r="462" spans="2:55" s="21" customFormat="1" ht="72.75" customHeight="1">
      <c r="B462" s="81" t="s">
        <v>174</v>
      </c>
      <c r="C462" s="107">
        <v>1</v>
      </c>
      <c r="D462" s="107">
        <v>1</v>
      </c>
      <c r="E462" s="107">
        <v>1</v>
      </c>
      <c r="F462" s="108"/>
      <c r="G462" s="108"/>
      <c r="H462" s="7">
        <v>1036.6255144032921</v>
      </c>
      <c r="I462" s="216">
        <v>500</v>
      </c>
      <c r="J462" s="29"/>
      <c r="K462" s="38"/>
      <c r="L462" s="25"/>
      <c r="M462" s="140" t="s">
        <v>175</v>
      </c>
      <c r="N462" s="129">
        <v>0.2</v>
      </c>
      <c r="O462" s="178"/>
      <c r="P462" s="56"/>
      <c r="Q462" s="56"/>
      <c r="R462" s="56"/>
      <c r="S462" s="56"/>
      <c r="T462" s="56"/>
      <c r="U462" s="10">
        <f>SUM(P462:T462)</f>
        <v>0</v>
      </c>
      <c r="V462" s="159">
        <f>U462*H462</f>
        <v>0</v>
      </c>
      <c r="W462" s="121">
        <f t="shared" ref="W462:W475" si="143">U462*N462</f>
        <v>0</v>
      </c>
      <c r="X462" s="158">
        <f t="shared" si="135"/>
        <v>2100</v>
      </c>
      <c r="Y462" s="186"/>
      <c r="AE462" s="102"/>
      <c r="AX462" s="193">
        <f t="shared" si="142"/>
        <v>3109.8765432098762</v>
      </c>
      <c r="BC462" s="103"/>
    </row>
    <row r="463" spans="2:55" s="21" customFormat="1" ht="72.75" customHeight="1">
      <c r="B463" s="81" t="s">
        <v>176</v>
      </c>
      <c r="C463" s="107"/>
      <c r="D463" s="107">
        <v>3</v>
      </c>
      <c r="E463" s="107">
        <v>3</v>
      </c>
      <c r="F463" s="108"/>
      <c r="G463" s="108"/>
      <c r="H463" s="7">
        <v>1036.6255144032921</v>
      </c>
      <c r="I463" s="216">
        <v>500</v>
      </c>
      <c r="J463" s="46"/>
      <c r="K463" s="105"/>
      <c r="L463" s="25"/>
      <c r="M463" s="140" t="s">
        <v>175</v>
      </c>
      <c r="N463" s="129">
        <v>0.2</v>
      </c>
      <c r="O463" s="178"/>
      <c r="P463" s="56"/>
      <c r="Q463" s="56"/>
      <c r="R463" s="56"/>
      <c r="S463" s="56"/>
      <c r="T463" s="56"/>
      <c r="U463" s="10">
        <f t="shared" ref="U463:U475" si="144">SUM(P463:T463)</f>
        <v>0</v>
      </c>
      <c r="V463" s="159">
        <f t="shared" ref="V463:V475" si="145">U463*H463</f>
        <v>0</v>
      </c>
      <c r="W463" s="121">
        <f t="shared" si="143"/>
        <v>0</v>
      </c>
      <c r="X463" s="158">
        <f t="shared" si="135"/>
        <v>2100</v>
      </c>
      <c r="Y463" s="186"/>
      <c r="AE463" s="102"/>
      <c r="AX463" s="193">
        <f t="shared" si="142"/>
        <v>6219.7530864197524</v>
      </c>
      <c r="BC463" s="103"/>
    </row>
    <row r="464" spans="2:55" s="21" customFormat="1" ht="72.75" customHeight="1">
      <c r="B464" s="81" t="s">
        <v>177</v>
      </c>
      <c r="C464" s="107">
        <v>1</v>
      </c>
      <c r="D464" s="107">
        <v>1</v>
      </c>
      <c r="E464" s="107">
        <v>1</v>
      </c>
      <c r="F464" s="108"/>
      <c r="G464" s="108"/>
      <c r="H464" s="7">
        <v>1036.6255144032921</v>
      </c>
      <c r="I464" s="216">
        <v>500</v>
      </c>
      <c r="J464" s="46"/>
      <c r="K464" s="38"/>
      <c r="L464" s="25"/>
      <c r="M464" s="140" t="s">
        <v>175</v>
      </c>
      <c r="N464" s="129">
        <v>0.2</v>
      </c>
      <c r="O464" s="178"/>
      <c r="P464" s="56"/>
      <c r="Q464" s="56"/>
      <c r="R464" s="56"/>
      <c r="S464" s="56"/>
      <c r="T464" s="56"/>
      <c r="U464" s="10">
        <f t="shared" si="144"/>
        <v>0</v>
      </c>
      <c r="V464" s="159">
        <f t="shared" si="145"/>
        <v>0</v>
      </c>
      <c r="W464" s="121">
        <f t="shared" si="143"/>
        <v>0</v>
      </c>
      <c r="X464" s="158">
        <f t="shared" si="135"/>
        <v>2100</v>
      </c>
      <c r="Y464" s="186"/>
      <c r="AE464" s="102"/>
      <c r="AX464" s="193">
        <f t="shared" si="142"/>
        <v>3109.8765432098762</v>
      </c>
      <c r="BC464" s="103"/>
    </row>
    <row r="465" spans="2:55" s="21" customFormat="1" ht="72.75" customHeight="1">
      <c r="B465" s="81" t="s">
        <v>178</v>
      </c>
      <c r="C465" s="107">
        <v>2</v>
      </c>
      <c r="D465" s="107">
        <v>3</v>
      </c>
      <c r="E465" s="107"/>
      <c r="F465" s="108"/>
      <c r="G465" s="108"/>
      <c r="H465" s="7">
        <v>1036.6255144032921</v>
      </c>
      <c r="I465" s="216">
        <v>500</v>
      </c>
      <c r="J465" s="46"/>
      <c r="K465" s="38"/>
      <c r="L465" s="25"/>
      <c r="M465" s="140" t="s">
        <v>175</v>
      </c>
      <c r="N465" s="129">
        <v>0.2</v>
      </c>
      <c r="O465" s="178"/>
      <c r="P465" s="56"/>
      <c r="Q465" s="56"/>
      <c r="R465" s="56"/>
      <c r="S465" s="56"/>
      <c r="T465" s="56"/>
      <c r="U465" s="10">
        <f t="shared" si="144"/>
        <v>0</v>
      </c>
      <c r="V465" s="159">
        <f t="shared" si="145"/>
        <v>0</v>
      </c>
      <c r="W465" s="121">
        <f t="shared" si="143"/>
        <v>0</v>
      </c>
      <c r="X465" s="158">
        <f t="shared" si="135"/>
        <v>2100</v>
      </c>
      <c r="Y465" s="186"/>
      <c r="AE465" s="102"/>
      <c r="AX465" s="193">
        <f t="shared" si="142"/>
        <v>5183.1275720164604</v>
      </c>
      <c r="BC465" s="103"/>
    </row>
    <row r="466" spans="2:55" s="21" customFormat="1" ht="72.75" customHeight="1">
      <c r="B466" s="81" t="s">
        <v>179</v>
      </c>
      <c r="C466" s="107">
        <v>1</v>
      </c>
      <c r="D466" s="107">
        <v>2</v>
      </c>
      <c r="E466" s="107">
        <v>2</v>
      </c>
      <c r="F466" s="108"/>
      <c r="G466" s="108"/>
      <c r="H466" s="7">
        <v>1036.6255144032921</v>
      </c>
      <c r="I466" s="216">
        <v>500</v>
      </c>
      <c r="J466" s="46"/>
      <c r="K466" s="38"/>
      <c r="L466" s="25"/>
      <c r="M466" s="140" t="s">
        <v>175</v>
      </c>
      <c r="N466" s="129">
        <v>0.2</v>
      </c>
      <c r="O466" s="178"/>
      <c r="P466" s="56"/>
      <c r="Q466" s="56"/>
      <c r="R466" s="56"/>
      <c r="S466" s="56"/>
      <c r="T466" s="56"/>
      <c r="U466" s="10">
        <f t="shared" si="144"/>
        <v>0</v>
      </c>
      <c r="V466" s="159">
        <f t="shared" si="145"/>
        <v>0</v>
      </c>
      <c r="W466" s="121">
        <f t="shared" si="143"/>
        <v>0</v>
      </c>
      <c r="X466" s="158">
        <f t="shared" si="135"/>
        <v>2100</v>
      </c>
      <c r="Y466" s="186"/>
      <c r="AE466" s="102"/>
      <c r="AX466" s="193">
        <f t="shared" si="142"/>
        <v>5183.1275720164604</v>
      </c>
      <c r="BC466" s="103"/>
    </row>
    <row r="467" spans="2:55" s="21" customFormat="1" ht="72.75" customHeight="1">
      <c r="B467" s="81" t="s">
        <v>180</v>
      </c>
      <c r="C467" s="107"/>
      <c r="D467" s="107"/>
      <c r="E467" s="107">
        <v>1</v>
      </c>
      <c r="F467" s="108"/>
      <c r="G467" s="108"/>
      <c r="H467" s="7">
        <v>1036.6255144032921</v>
      </c>
      <c r="I467" s="216">
        <v>500</v>
      </c>
      <c r="J467" s="46"/>
      <c r="K467" s="38"/>
      <c r="L467" s="25"/>
      <c r="M467" s="140" t="s">
        <v>175</v>
      </c>
      <c r="N467" s="129">
        <v>0.2</v>
      </c>
      <c r="O467" s="178"/>
      <c r="P467" s="56"/>
      <c r="Q467" s="56"/>
      <c r="R467" s="56"/>
      <c r="S467" s="56"/>
      <c r="T467" s="56"/>
      <c r="U467" s="10">
        <f t="shared" si="144"/>
        <v>0</v>
      </c>
      <c r="V467" s="159">
        <f t="shared" si="145"/>
        <v>0</v>
      </c>
      <c r="W467" s="121">
        <f t="shared" si="143"/>
        <v>0</v>
      </c>
      <c r="X467" s="158">
        <f t="shared" si="135"/>
        <v>2100</v>
      </c>
      <c r="Y467" s="186"/>
      <c r="AE467" s="102"/>
      <c r="AX467" s="193">
        <f t="shared" si="142"/>
        <v>1036.6255144032921</v>
      </c>
      <c r="BC467" s="103"/>
    </row>
    <row r="468" spans="2:55" s="21" customFormat="1" ht="72.75" customHeight="1">
      <c r="B468" s="81" t="s">
        <v>181</v>
      </c>
      <c r="C468" s="107">
        <v>1</v>
      </c>
      <c r="D468" s="107">
        <v>1</v>
      </c>
      <c r="E468" s="107">
        <v>1</v>
      </c>
      <c r="F468" s="108"/>
      <c r="G468" s="108"/>
      <c r="H468" s="7">
        <v>1036.6255144032921</v>
      </c>
      <c r="I468" s="216">
        <v>500</v>
      </c>
      <c r="J468" s="46"/>
      <c r="K468" s="38"/>
      <c r="L468" s="25"/>
      <c r="M468" s="140" t="s">
        <v>175</v>
      </c>
      <c r="N468" s="129">
        <v>0.2</v>
      </c>
      <c r="O468" s="178"/>
      <c r="P468" s="56"/>
      <c r="Q468" s="56"/>
      <c r="R468" s="56"/>
      <c r="S468" s="56"/>
      <c r="T468" s="56"/>
      <c r="U468" s="10">
        <f t="shared" si="144"/>
        <v>0</v>
      </c>
      <c r="V468" s="159">
        <f t="shared" si="145"/>
        <v>0</v>
      </c>
      <c r="W468" s="121">
        <f t="shared" si="143"/>
        <v>0</v>
      </c>
      <c r="X468" s="158">
        <f t="shared" si="135"/>
        <v>2100</v>
      </c>
      <c r="Y468" s="186"/>
      <c r="AE468" s="102"/>
      <c r="AX468" s="193">
        <f t="shared" si="142"/>
        <v>3109.8765432098762</v>
      </c>
      <c r="BC468" s="103"/>
    </row>
    <row r="469" spans="2:55" s="21" customFormat="1" ht="72.75" customHeight="1">
      <c r="B469" s="81" t="s">
        <v>182</v>
      </c>
      <c r="C469" s="107">
        <v>1</v>
      </c>
      <c r="D469" s="107">
        <v>1</v>
      </c>
      <c r="E469" s="107">
        <v>1</v>
      </c>
      <c r="F469" s="108"/>
      <c r="G469" s="108"/>
      <c r="H469" s="7">
        <v>1036.6255144032921</v>
      </c>
      <c r="I469" s="216">
        <v>500</v>
      </c>
      <c r="J469" s="46"/>
      <c r="K469" s="38"/>
      <c r="L469" s="25"/>
      <c r="M469" s="140" t="s">
        <v>175</v>
      </c>
      <c r="N469" s="129">
        <v>0.2</v>
      </c>
      <c r="O469" s="178"/>
      <c r="P469" s="56"/>
      <c r="Q469" s="56"/>
      <c r="R469" s="56"/>
      <c r="S469" s="56"/>
      <c r="T469" s="56"/>
      <c r="U469" s="10">
        <f t="shared" si="144"/>
        <v>0</v>
      </c>
      <c r="V469" s="159">
        <f t="shared" si="145"/>
        <v>0</v>
      </c>
      <c r="W469" s="121">
        <f t="shared" si="143"/>
        <v>0</v>
      </c>
      <c r="X469" s="158">
        <f t="shared" si="135"/>
        <v>2100</v>
      </c>
      <c r="Y469" s="186"/>
      <c r="AE469" s="102"/>
      <c r="AX469" s="193">
        <f t="shared" si="142"/>
        <v>3109.8765432098762</v>
      </c>
      <c r="BC469" s="103"/>
    </row>
    <row r="470" spans="2:55" s="21" customFormat="1" ht="72.75" customHeight="1">
      <c r="B470" s="81" t="s">
        <v>183</v>
      </c>
      <c r="C470" s="107">
        <v>2</v>
      </c>
      <c r="D470" s="107">
        <v>3</v>
      </c>
      <c r="E470" s="107">
        <v>2</v>
      </c>
      <c r="F470" s="108"/>
      <c r="G470" s="108"/>
      <c r="H470" s="7">
        <v>1036.6255144032921</v>
      </c>
      <c r="I470" s="216">
        <v>500</v>
      </c>
      <c r="J470" s="46"/>
      <c r="K470" s="38"/>
      <c r="L470" s="25"/>
      <c r="M470" s="140" t="s">
        <v>175</v>
      </c>
      <c r="N470" s="129">
        <v>0.2</v>
      </c>
      <c r="O470" s="178"/>
      <c r="P470" s="56"/>
      <c r="Q470" s="56"/>
      <c r="R470" s="56"/>
      <c r="S470" s="56"/>
      <c r="T470" s="56"/>
      <c r="U470" s="10">
        <f t="shared" si="144"/>
        <v>0</v>
      </c>
      <c r="V470" s="159">
        <f t="shared" si="145"/>
        <v>0</v>
      </c>
      <c r="W470" s="121">
        <f t="shared" si="143"/>
        <v>0</v>
      </c>
      <c r="X470" s="158">
        <f t="shared" si="135"/>
        <v>2100</v>
      </c>
      <c r="Y470" s="186"/>
      <c r="AE470" s="102"/>
      <c r="AX470" s="193">
        <f t="shared" si="142"/>
        <v>7256.3786008230445</v>
      </c>
      <c r="BC470" s="103"/>
    </row>
    <row r="471" spans="2:55" s="21" customFormat="1" ht="72.75" customHeight="1">
      <c r="B471" s="81" t="s">
        <v>184</v>
      </c>
      <c r="C471" s="107">
        <v>1</v>
      </c>
      <c r="D471" s="107">
        <v>2</v>
      </c>
      <c r="E471" s="107">
        <v>1</v>
      </c>
      <c r="F471" s="108"/>
      <c r="G471" s="108"/>
      <c r="H471" s="7">
        <v>1036.6255144032921</v>
      </c>
      <c r="I471" s="216">
        <v>500</v>
      </c>
      <c r="J471" s="46"/>
      <c r="K471" s="38"/>
      <c r="L471" s="25"/>
      <c r="M471" s="140" t="s">
        <v>175</v>
      </c>
      <c r="N471" s="129">
        <v>0.2</v>
      </c>
      <c r="O471" s="178"/>
      <c r="P471" s="56"/>
      <c r="Q471" s="56"/>
      <c r="R471" s="56"/>
      <c r="S471" s="56"/>
      <c r="T471" s="56"/>
      <c r="U471" s="10">
        <f t="shared" si="144"/>
        <v>0</v>
      </c>
      <c r="V471" s="159">
        <f t="shared" si="145"/>
        <v>0</v>
      </c>
      <c r="W471" s="121">
        <f t="shared" si="143"/>
        <v>0</v>
      </c>
      <c r="X471" s="158">
        <f t="shared" si="135"/>
        <v>2100</v>
      </c>
      <c r="Y471" s="186"/>
      <c r="AE471" s="102"/>
      <c r="AX471" s="193">
        <f t="shared" si="142"/>
        <v>4146.5020576131683</v>
      </c>
      <c r="BC471" s="103"/>
    </row>
    <row r="472" spans="2:55" s="21" customFormat="1" ht="72.75" customHeight="1">
      <c r="B472" s="81" t="s">
        <v>185</v>
      </c>
      <c r="C472" s="107">
        <v>1</v>
      </c>
      <c r="D472" s="107">
        <v>3</v>
      </c>
      <c r="E472" s="107">
        <v>2</v>
      </c>
      <c r="F472" s="108"/>
      <c r="G472" s="108"/>
      <c r="H472" s="7">
        <v>1036.6255144032921</v>
      </c>
      <c r="I472" s="216">
        <v>500</v>
      </c>
      <c r="J472" s="46"/>
      <c r="K472" s="38"/>
      <c r="L472" s="25"/>
      <c r="M472" s="140" t="s">
        <v>175</v>
      </c>
      <c r="N472" s="129">
        <v>0.2</v>
      </c>
      <c r="O472" s="178"/>
      <c r="P472" s="56"/>
      <c r="Q472" s="56"/>
      <c r="R472" s="56"/>
      <c r="S472" s="56"/>
      <c r="T472" s="56"/>
      <c r="U472" s="10">
        <f t="shared" si="144"/>
        <v>0</v>
      </c>
      <c r="V472" s="159">
        <f t="shared" si="145"/>
        <v>0</v>
      </c>
      <c r="W472" s="121">
        <f t="shared" si="143"/>
        <v>0</v>
      </c>
      <c r="X472" s="158">
        <f t="shared" si="135"/>
        <v>2100</v>
      </c>
      <c r="Y472" s="186"/>
      <c r="AE472" s="102"/>
      <c r="AX472" s="193">
        <f t="shared" si="142"/>
        <v>6219.7530864197524</v>
      </c>
      <c r="BC472" s="103"/>
    </row>
    <row r="473" spans="2:55" s="21" customFormat="1" ht="72.75" customHeight="1">
      <c r="B473" s="81" t="s">
        <v>186</v>
      </c>
      <c r="C473" s="107">
        <v>1</v>
      </c>
      <c r="D473" s="107">
        <v>3</v>
      </c>
      <c r="E473" s="107">
        <v>1</v>
      </c>
      <c r="F473" s="108"/>
      <c r="G473" s="108"/>
      <c r="H473" s="7">
        <v>1036.6255144032921</v>
      </c>
      <c r="I473" s="216">
        <v>500</v>
      </c>
      <c r="J473" s="46"/>
      <c r="K473" s="38"/>
      <c r="L473" s="25"/>
      <c r="M473" s="140" t="s">
        <v>175</v>
      </c>
      <c r="N473" s="129">
        <v>0.2</v>
      </c>
      <c r="O473" s="178"/>
      <c r="P473" s="56"/>
      <c r="Q473" s="56"/>
      <c r="R473" s="56"/>
      <c r="S473" s="56"/>
      <c r="T473" s="56"/>
      <c r="U473" s="10">
        <f t="shared" si="144"/>
        <v>0</v>
      </c>
      <c r="V473" s="159">
        <f t="shared" si="145"/>
        <v>0</v>
      </c>
      <c r="W473" s="121">
        <f t="shared" si="143"/>
        <v>0</v>
      </c>
      <c r="X473" s="158">
        <f t="shared" si="135"/>
        <v>2100</v>
      </c>
      <c r="Y473" s="186"/>
      <c r="AE473" s="102"/>
      <c r="AX473" s="193">
        <f t="shared" si="142"/>
        <v>5183.1275720164604</v>
      </c>
      <c r="BC473" s="103"/>
    </row>
    <row r="474" spans="2:55" s="21" customFormat="1" ht="72.75" customHeight="1">
      <c r="B474" s="81" t="s">
        <v>187</v>
      </c>
      <c r="C474" s="107"/>
      <c r="D474" s="107"/>
      <c r="E474" s="107">
        <v>1</v>
      </c>
      <c r="F474" s="108"/>
      <c r="G474" s="108"/>
      <c r="H474" s="7">
        <v>1036.6255144032921</v>
      </c>
      <c r="I474" s="216">
        <v>500</v>
      </c>
      <c r="J474" s="46"/>
      <c r="K474" s="38"/>
      <c r="L474" s="25"/>
      <c r="M474" s="140" t="s">
        <v>175</v>
      </c>
      <c r="N474" s="129">
        <v>0.2</v>
      </c>
      <c r="O474" s="178"/>
      <c r="P474" s="56"/>
      <c r="Q474" s="56"/>
      <c r="R474" s="56"/>
      <c r="S474" s="56"/>
      <c r="T474" s="56"/>
      <c r="U474" s="10">
        <f t="shared" si="144"/>
        <v>0</v>
      </c>
      <c r="V474" s="159">
        <f t="shared" si="145"/>
        <v>0</v>
      </c>
      <c r="W474" s="121">
        <f t="shared" si="143"/>
        <v>0</v>
      </c>
      <c r="X474" s="158">
        <f t="shared" si="135"/>
        <v>2100</v>
      </c>
      <c r="Y474" s="186"/>
      <c r="AE474" s="102"/>
      <c r="AX474" s="193">
        <f t="shared" si="142"/>
        <v>1036.6255144032921</v>
      </c>
      <c r="BC474" s="103"/>
    </row>
    <row r="475" spans="2:55" s="21" customFormat="1" ht="72.75" customHeight="1">
      <c r="B475" s="81" t="s">
        <v>188</v>
      </c>
      <c r="C475" s="107">
        <v>2</v>
      </c>
      <c r="D475" s="107">
        <v>1</v>
      </c>
      <c r="E475" s="107">
        <v>2</v>
      </c>
      <c r="F475" s="108"/>
      <c r="G475" s="108"/>
      <c r="H475" s="7">
        <v>1036.6255144032921</v>
      </c>
      <c r="I475" s="216">
        <v>500</v>
      </c>
      <c r="J475" s="46"/>
      <c r="K475" s="38"/>
      <c r="L475" s="25"/>
      <c r="M475" s="140" t="s">
        <v>175</v>
      </c>
      <c r="N475" s="129">
        <v>0.2</v>
      </c>
      <c r="O475" s="178"/>
      <c r="P475" s="56"/>
      <c r="Q475" s="56"/>
      <c r="R475" s="56"/>
      <c r="S475" s="56"/>
      <c r="T475" s="56"/>
      <c r="U475" s="10">
        <f t="shared" si="144"/>
        <v>0</v>
      </c>
      <c r="V475" s="159">
        <f t="shared" si="145"/>
        <v>0</v>
      </c>
      <c r="W475" s="121">
        <f t="shared" si="143"/>
        <v>0</v>
      </c>
      <c r="X475" s="158">
        <f t="shared" si="135"/>
        <v>2100</v>
      </c>
      <c r="Y475" s="186"/>
      <c r="AE475" s="102"/>
      <c r="AX475" s="193">
        <f t="shared" si="142"/>
        <v>5183.1275720164604</v>
      </c>
      <c r="BC475" s="103"/>
    </row>
    <row r="476" spans="2:55" s="21" customFormat="1" ht="32.25">
      <c r="B476" s="85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144"/>
      <c r="N476" s="131"/>
      <c r="O476" s="179"/>
      <c r="P476" s="71"/>
      <c r="Q476" s="71"/>
      <c r="R476" s="71"/>
      <c r="S476" s="71"/>
      <c r="T476" s="71"/>
      <c r="U476" s="70">
        <f>SUM(U435:U475)</f>
        <v>0</v>
      </c>
      <c r="V476" s="109">
        <f>SUM(V435:V475)</f>
        <v>0</v>
      </c>
      <c r="W476" s="162">
        <f>SUM(W435:W475)</f>
        <v>0</v>
      </c>
      <c r="X476" s="116"/>
      <c r="Y476" s="186"/>
      <c r="AE476" s="102"/>
      <c r="AX476" s="193">
        <f t="shared" si="142"/>
        <v>0</v>
      </c>
      <c r="BC476" s="103"/>
    </row>
    <row r="477" spans="2:55" s="21" customFormat="1" ht="72.75" customHeight="1">
      <c r="B477" s="88"/>
      <c r="C477" s="53"/>
      <c r="D477" s="53"/>
      <c r="E477" s="53"/>
      <c r="F477" s="53"/>
      <c r="G477" s="53"/>
      <c r="H477" s="9"/>
      <c r="I477" s="9"/>
      <c r="J477" s="52"/>
      <c r="K477" s="75"/>
      <c r="L477" s="25"/>
      <c r="M477" s="154"/>
      <c r="N477" s="135"/>
      <c r="O477" s="156"/>
      <c r="P477" s="54"/>
      <c r="Q477" s="54"/>
      <c r="R477" s="54"/>
      <c r="S477" s="54"/>
      <c r="T477" s="54"/>
      <c r="U477" s="11"/>
      <c r="V477" s="11"/>
      <c r="W477" s="122"/>
      <c r="X477" s="156"/>
      <c r="AX477" s="193"/>
    </row>
  </sheetData>
  <sheetProtection selectLockedCells="1"/>
  <mergeCells count="14">
    <mergeCell ref="U433:W433"/>
    <mergeCell ref="AG1:AG2"/>
    <mergeCell ref="L1:L2"/>
    <mergeCell ref="P1:T1"/>
    <mergeCell ref="V17:X17"/>
    <mergeCell ref="V3:X3"/>
    <mergeCell ref="P3:T3"/>
    <mergeCell ref="B1:B2"/>
    <mergeCell ref="H1:H2"/>
    <mergeCell ref="N1:N2"/>
    <mergeCell ref="M1:M2"/>
    <mergeCell ref="J1:J2"/>
    <mergeCell ref="C1:G1"/>
    <mergeCell ref="K1:K2"/>
  </mergeCells>
  <phoneticPr fontId="22" type="noConversion"/>
  <conditionalFormatting sqref="B301 B419:B425 B218:B228 B435:B438 B440:B448 B452:B476 B19:B58 B280:B299 B401:B417 B4:B16 B427:B431 B333:B338 B240:B270 B70:B83 B88:B118 B120:B122 B214:B216 B124:B129 B151:B212 B143:B148 B340:B399 B303:B331 B272:B277 B230:B238 B131:B141 B61:B68">
    <cfRule type="expression" dxfId="61" priority="243" stopIfTrue="1">
      <formula>$U4&gt;0</formula>
    </cfRule>
  </conditionalFormatting>
  <conditionalFormatting sqref="B85:B86">
    <cfRule type="expression" dxfId="60" priority="236" stopIfTrue="1">
      <formula>$U85&gt;0</formula>
    </cfRule>
  </conditionalFormatting>
  <conditionalFormatting sqref="C419:G476 C214:G216 C218:G417 C88:G118 C85:G86 C70:G83 C120:G212 C61:G68 C19:G58 D3:G3 C4:G17">
    <cfRule type="notContainsBlanks" dxfId="59" priority="230" stopIfTrue="1">
      <formula>LEN(TRIM(C3))&gt;0</formula>
    </cfRule>
  </conditionalFormatting>
  <conditionalFormatting sqref="P301:T301 P419:T425 P218:T228 P435:T438 P440:T448 P452:T476 P19:T58 P280:T299 P401:T417 P4:T16 P427:T431 P120:T122 P333:T338 P214:T216 P240:T270 P70:T83 P88:T118 P124:T129 P151:T212 P143:T148 P340:T399 P303:T331 P274:T277 P230:T238 P131:T141 P61:T68">
    <cfRule type="expression" dxfId="58" priority="218" stopIfTrue="1">
      <formula>C4&gt;0</formula>
    </cfRule>
  </conditionalFormatting>
  <conditionalFormatting sqref="P85:T86">
    <cfRule type="expression" dxfId="57" priority="215" stopIfTrue="1">
      <formula>C85&gt;0</formula>
    </cfRule>
  </conditionalFormatting>
  <conditionalFormatting sqref="P85:T86">
    <cfRule type="expression" dxfId="56" priority="211" stopIfTrue="1">
      <formula>C85&gt;0</formula>
    </cfRule>
  </conditionalFormatting>
  <conditionalFormatting sqref="P85:T86">
    <cfRule type="expression" dxfId="55" priority="210" stopIfTrue="1">
      <formula>C85&gt;0</formula>
    </cfRule>
  </conditionalFormatting>
  <conditionalFormatting sqref="B450">
    <cfRule type="expression" dxfId="54" priority="130" stopIfTrue="1">
      <formula>$U450&gt;0</formula>
    </cfRule>
  </conditionalFormatting>
  <conditionalFormatting sqref="P450:T450">
    <cfRule type="expression" dxfId="53" priority="128" stopIfTrue="1">
      <formula>C450&gt;0</formula>
    </cfRule>
  </conditionalFormatting>
  <conditionalFormatting sqref="B460">
    <cfRule type="expression" dxfId="52" priority="119" stopIfTrue="1">
      <formula>$U460&gt;0</formula>
    </cfRule>
  </conditionalFormatting>
  <conditionalFormatting sqref="P460:T460">
    <cfRule type="expression" dxfId="51" priority="118" stopIfTrue="1">
      <formula>C460&gt;0</formula>
    </cfRule>
  </conditionalFormatting>
  <conditionalFormatting sqref="B422">
    <cfRule type="expression" dxfId="50" priority="105" stopIfTrue="1">
      <formula>$U422&gt;0</formula>
    </cfRule>
  </conditionalFormatting>
  <conditionalFormatting sqref="P422:T422">
    <cfRule type="expression" dxfId="49" priority="103" stopIfTrue="1">
      <formula>C422&gt;0</formula>
    </cfRule>
  </conditionalFormatting>
  <conditionalFormatting sqref="B381:B396 B314:B320 B312">
    <cfRule type="expression" dxfId="48" priority="263" stopIfTrue="1">
      <formula>'ОПТОВЫЙ КАТОЛОГ "Trade GURU" '!#REF!&gt;0</formula>
    </cfRule>
  </conditionalFormatting>
  <conditionalFormatting sqref="B52:B58">
    <cfRule type="expression" dxfId="47" priority="93" stopIfTrue="1">
      <formula>$U52&gt;0</formula>
    </cfRule>
  </conditionalFormatting>
  <conditionalFormatting sqref="P52:T58">
    <cfRule type="expression" dxfId="46" priority="92" stopIfTrue="1">
      <formula>C52&gt;0</formula>
    </cfRule>
  </conditionalFormatting>
  <conditionalFormatting sqref="B289:B292">
    <cfRule type="expression" dxfId="45" priority="91" stopIfTrue="1">
      <formula>$U289&gt;0</formula>
    </cfRule>
  </conditionalFormatting>
  <conditionalFormatting sqref="P289:T292">
    <cfRule type="expression" dxfId="44" priority="90" stopIfTrue="1">
      <formula>C289&gt;0</formula>
    </cfRule>
  </conditionalFormatting>
  <conditionalFormatting sqref="B289:B292">
    <cfRule type="expression" dxfId="43" priority="89" stopIfTrue="1">
      <formula>$U289&gt;0</formula>
    </cfRule>
  </conditionalFormatting>
  <conditionalFormatting sqref="P289:T292">
    <cfRule type="expression" dxfId="42" priority="88" stopIfTrue="1">
      <formula>C289&gt;0</formula>
    </cfRule>
  </conditionalFormatting>
  <conditionalFormatting sqref="B289:B292">
    <cfRule type="expression" dxfId="41" priority="87" stopIfTrue="1">
      <formula>$U289&gt;0</formula>
    </cfRule>
  </conditionalFormatting>
  <conditionalFormatting sqref="P297:T299">
    <cfRule type="expression" dxfId="40" priority="83" stopIfTrue="1">
      <formula>C297&gt;0</formula>
    </cfRule>
  </conditionalFormatting>
  <conditionalFormatting sqref="P298:T299">
    <cfRule type="expression" dxfId="39" priority="82" stopIfTrue="1">
      <formula>C298&gt;0</formula>
    </cfRule>
  </conditionalFormatting>
  <conditionalFormatting sqref="P301:T301">
    <cfRule type="expression" dxfId="38" priority="81" stopIfTrue="1">
      <formula>C301&gt;0</formula>
    </cfRule>
  </conditionalFormatting>
  <conditionalFormatting sqref="P301:T301">
    <cfRule type="expression" dxfId="37" priority="80" stopIfTrue="1">
      <formula>C301&gt;0</formula>
    </cfRule>
  </conditionalFormatting>
  <conditionalFormatting sqref="B199:B212">
    <cfRule type="expression" dxfId="36" priority="52" stopIfTrue="1">
      <formula>$U199&gt;0</formula>
    </cfRule>
  </conditionalFormatting>
  <conditionalFormatting sqref="P199:T212">
    <cfRule type="expression" dxfId="35" priority="50" stopIfTrue="1">
      <formula>C199&gt;0</formula>
    </cfRule>
  </conditionalFormatting>
  <conditionalFormatting sqref="P272:T273">
    <cfRule type="expression" dxfId="34" priority="48" stopIfTrue="1">
      <formula>C272&gt;0</formula>
    </cfRule>
  </conditionalFormatting>
  <conditionalFormatting sqref="B215:B216">
    <cfRule type="expression" dxfId="33" priority="47" stopIfTrue="1">
      <formula>$U215&gt;0</formula>
    </cfRule>
  </conditionalFormatting>
  <conditionalFormatting sqref="P215:T216">
    <cfRule type="expression" dxfId="32" priority="45" stopIfTrue="1">
      <formula>C215&gt;0</formula>
    </cfRule>
  </conditionalFormatting>
  <conditionalFormatting sqref="B86">
    <cfRule type="expression" dxfId="31" priority="44" stopIfTrue="1">
      <formula>$U86&gt;0</formula>
    </cfRule>
  </conditionalFormatting>
  <conditionalFormatting sqref="P86:T86">
    <cfRule type="expression" dxfId="30" priority="42" stopIfTrue="1">
      <formula>C86&gt;0</formula>
    </cfRule>
  </conditionalFormatting>
  <conditionalFormatting sqref="B211:B212">
    <cfRule type="expression" dxfId="29" priority="41" stopIfTrue="1">
      <formula>$U211&gt;0</formula>
    </cfRule>
  </conditionalFormatting>
  <conditionalFormatting sqref="P211:T212">
    <cfRule type="expression" dxfId="28" priority="39" stopIfTrue="1">
      <formula>C211&gt;0</formula>
    </cfRule>
  </conditionalFormatting>
  <conditionalFormatting sqref="B238">
    <cfRule type="expression" dxfId="27" priority="38" stopIfTrue="1">
      <formula>$U238&gt;0</formula>
    </cfRule>
  </conditionalFormatting>
  <conditionalFormatting sqref="P238:T238">
    <cfRule type="expression" dxfId="26" priority="36" stopIfTrue="1">
      <formula>C238&gt;0</formula>
    </cfRule>
  </conditionalFormatting>
  <conditionalFormatting sqref="B268:B270">
    <cfRule type="expression" dxfId="25" priority="35" stopIfTrue="1">
      <formula>$U268&gt;0</formula>
    </cfRule>
  </conditionalFormatting>
  <conditionalFormatting sqref="P268:T270">
    <cfRule type="expression" dxfId="24" priority="33" stopIfTrue="1">
      <formula>C268&gt;0</formula>
    </cfRule>
  </conditionalFormatting>
  <conditionalFormatting sqref="B395:B396">
    <cfRule type="expression" dxfId="23" priority="32" stopIfTrue="1">
      <formula>$U395&gt;0</formula>
    </cfRule>
  </conditionalFormatting>
  <conditionalFormatting sqref="P395:T396">
    <cfRule type="expression" dxfId="22" priority="30" stopIfTrue="1">
      <formula>C395&gt;0</formula>
    </cfRule>
  </conditionalFormatting>
  <conditionalFormatting sqref="B82:B83">
    <cfRule type="expression" dxfId="21" priority="29" stopIfTrue="1">
      <formula>$U82&gt;0</formula>
    </cfRule>
  </conditionalFormatting>
  <conditionalFormatting sqref="P82:T83">
    <cfRule type="expression" dxfId="20" priority="28" stopIfTrue="1">
      <formula>C82&gt;0</formula>
    </cfRule>
  </conditionalFormatting>
  <conditionalFormatting sqref="B312">
    <cfRule type="expression" dxfId="19" priority="26" stopIfTrue="1">
      <formula>$U312&gt;0</formula>
    </cfRule>
  </conditionalFormatting>
  <conditionalFormatting sqref="P312:T312">
    <cfRule type="expression" dxfId="18" priority="25" stopIfTrue="1">
      <formula>C312&gt;0</formula>
    </cfRule>
  </conditionalFormatting>
  <conditionalFormatting sqref="B339">
    <cfRule type="expression" dxfId="17" priority="24" stopIfTrue="1">
      <formula>$U339&gt;0</formula>
    </cfRule>
  </conditionalFormatting>
  <conditionalFormatting sqref="P339:T339">
    <cfRule type="expression" dxfId="16" priority="22" stopIfTrue="1">
      <formula>C339&gt;0</formula>
    </cfRule>
  </conditionalFormatting>
  <conditionalFormatting sqref="B123">
    <cfRule type="expression" dxfId="15" priority="21" stopIfTrue="1">
      <formula>$U123&gt;0</formula>
    </cfRule>
  </conditionalFormatting>
  <conditionalFormatting sqref="P123:T123">
    <cfRule type="expression" dxfId="14" priority="19" stopIfTrue="1">
      <formula>C123&gt;0</formula>
    </cfRule>
  </conditionalFormatting>
  <conditionalFormatting sqref="B150">
    <cfRule type="expression" dxfId="13" priority="18" stopIfTrue="1">
      <formula>$U150&gt;0</formula>
    </cfRule>
  </conditionalFormatting>
  <conditionalFormatting sqref="P150:T150">
    <cfRule type="expression" dxfId="12" priority="16" stopIfTrue="1">
      <formula>C150&gt;0</formula>
    </cfRule>
  </conditionalFormatting>
  <conditionalFormatting sqref="B150">
    <cfRule type="expression" dxfId="11" priority="15" stopIfTrue="1">
      <formula>$U150&gt;0</formula>
    </cfRule>
  </conditionalFormatting>
  <conditionalFormatting sqref="P150:T150">
    <cfRule type="expression" dxfId="10" priority="14" stopIfTrue="1">
      <formula>C150&gt;0</formula>
    </cfRule>
  </conditionalFormatting>
  <conditionalFormatting sqref="B142">
    <cfRule type="expression" dxfId="9" priority="13" stopIfTrue="1">
      <formula>$U142&gt;0</formula>
    </cfRule>
  </conditionalFormatting>
  <conditionalFormatting sqref="P142:T142">
    <cfRule type="expression" dxfId="8" priority="11" stopIfTrue="1">
      <formula>C142&gt;0</formula>
    </cfRule>
  </conditionalFormatting>
  <conditionalFormatting sqref="B142">
    <cfRule type="expression" dxfId="7" priority="10" stopIfTrue="1">
      <formula>$U142&gt;0</formula>
    </cfRule>
  </conditionalFormatting>
  <conditionalFormatting sqref="P142:T142">
    <cfRule type="expression" dxfId="6" priority="9" stopIfTrue="1">
      <formula>C142&gt;0</formula>
    </cfRule>
  </conditionalFormatting>
  <conditionalFormatting sqref="B130">
    <cfRule type="expression" dxfId="5" priority="8" stopIfTrue="1">
      <formula>$U130&gt;0</formula>
    </cfRule>
  </conditionalFormatting>
  <conditionalFormatting sqref="P130:T130">
    <cfRule type="expression" dxfId="4" priority="6" stopIfTrue="1">
      <formula>C130&gt;0</formula>
    </cfRule>
  </conditionalFormatting>
  <conditionalFormatting sqref="B149">
    <cfRule type="expression" dxfId="3" priority="5" stopIfTrue="1">
      <formula>$U149&gt;0</formula>
    </cfRule>
  </conditionalFormatting>
  <conditionalFormatting sqref="P149:T149">
    <cfRule type="expression" dxfId="2" priority="3" stopIfTrue="1">
      <formula>C149&gt;0</formula>
    </cfRule>
  </conditionalFormatting>
  <conditionalFormatting sqref="B149">
    <cfRule type="expression" dxfId="1" priority="2" stopIfTrue="1">
      <formula>$U149&gt;0</formula>
    </cfRule>
  </conditionalFormatting>
  <conditionalFormatting sqref="P149:T149">
    <cfRule type="expression" dxfId="0" priority="1" stopIfTrue="1">
      <formula>C149&gt;0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31:M37"/>
  <sheetViews>
    <sheetView showGridLines="0" workbookViewId="0">
      <selection activeCell="F38" sqref="F38"/>
    </sheetView>
  </sheetViews>
  <sheetFormatPr defaultRowHeight="12.75"/>
  <sheetData>
    <row r="31" spans="1:13" ht="12.75" customHeight="1">
      <c r="A31" s="249" t="s">
        <v>197</v>
      </c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</row>
    <row r="32" spans="1:13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</row>
    <row r="33" spans="1:13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</row>
    <row r="34" spans="1:13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</row>
    <row r="35" spans="1:13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</row>
    <row r="36" spans="1:13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</row>
    <row r="37" spans="1:13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</row>
  </sheetData>
  <mergeCells count="1">
    <mergeCell ref="A31:M3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КАТОЛОГ "Trade GURU" </vt:lpstr>
      <vt:lpstr>Размерные линейки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Дмитрий</cp:lastModifiedBy>
  <dcterms:created xsi:type="dcterms:W3CDTF">2013-02-06T02:26:39Z</dcterms:created>
  <dcterms:modified xsi:type="dcterms:W3CDTF">2016-06-03T17:42:56Z</dcterms:modified>
</cp:coreProperties>
</file>