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14355" windowHeight="4680" tabRatio="557" activeTab="1"/>
  </bookViews>
  <sheets>
    <sheet name="SANN ОПТ" sheetId="7" r:id="rId1"/>
    <sheet name="FINI ОПТ " sheetId="9" r:id="rId2"/>
  </sheets>
  <definedNames>
    <definedName name="_xlnm.Print_Area" localSheetId="1">'FINI ОПТ '!$A$1:$E$45</definedName>
  </definedNames>
  <calcPr calcId="145621"/>
</workbook>
</file>

<file path=xl/calcChain.xml><?xml version="1.0" encoding="utf-8"?>
<calcChain xmlns="http://schemas.openxmlformats.org/spreadsheetml/2006/main">
  <c r="I36" i="7" l="1"/>
  <c r="J36" i="7" s="1"/>
  <c r="K36" i="7" s="1"/>
  <c r="I35" i="7"/>
  <c r="J35" i="7" s="1"/>
  <c r="K35" i="7" s="1"/>
  <c r="I30" i="7" l="1"/>
  <c r="J30" i="7" s="1"/>
  <c r="K30" i="7" s="1"/>
  <c r="H30" i="7"/>
  <c r="I15" i="7" l="1"/>
  <c r="H15" i="7" s="1"/>
  <c r="J15" i="7"/>
  <c r="K15" i="7"/>
  <c r="I58" i="7"/>
  <c r="J58" i="7" s="1"/>
  <c r="K58" i="7" s="1"/>
  <c r="I57" i="7"/>
  <c r="H57" i="7" s="1"/>
  <c r="I56" i="7"/>
  <c r="H56" i="7" s="1"/>
  <c r="I55" i="7"/>
  <c r="H55" i="7" s="1"/>
  <c r="I54" i="7"/>
  <c r="J54" i="7" s="1"/>
  <c r="K54" i="7" s="1"/>
  <c r="I53" i="7"/>
  <c r="H53" i="7" s="1"/>
  <c r="I51" i="7"/>
  <c r="J51" i="7" s="1"/>
  <c r="K51" i="7" s="1"/>
  <c r="I48" i="7"/>
  <c r="H48" i="7" s="1"/>
  <c r="I47" i="7"/>
  <c r="J47" i="7" s="1"/>
  <c r="K47" i="7" s="1"/>
  <c r="H47" i="7"/>
  <c r="I46" i="7"/>
  <c r="J46" i="7" s="1"/>
  <c r="K46" i="7" s="1"/>
  <c r="I45" i="7"/>
  <c r="H45" i="7" s="1"/>
  <c r="I44" i="7"/>
  <c r="H44" i="7" s="1"/>
  <c r="I42" i="7"/>
  <c r="J42" i="7" s="1"/>
  <c r="K42" i="7" s="1"/>
  <c r="I41" i="7"/>
  <c r="J41" i="7" s="1"/>
  <c r="K41" i="7" s="1"/>
  <c r="H41" i="7"/>
  <c r="I40" i="7"/>
  <c r="H40" i="7" s="1"/>
  <c r="I39" i="7"/>
  <c r="H39" i="7" s="1"/>
  <c r="I38" i="7"/>
  <c r="J38" i="7" s="1"/>
  <c r="K38" i="7" s="1"/>
  <c r="I37" i="7"/>
  <c r="J37" i="7" s="1"/>
  <c r="K37" i="7" s="1"/>
  <c r="I33" i="7"/>
  <c r="J33" i="7" s="1"/>
  <c r="K33" i="7" s="1"/>
  <c r="I32" i="7"/>
  <c r="H32" i="7" s="1"/>
  <c r="I31" i="7"/>
  <c r="H31" i="7" s="1"/>
  <c r="I29" i="7"/>
  <c r="J29" i="7" s="1"/>
  <c r="K29" i="7" s="1"/>
  <c r="H29" i="7"/>
  <c r="I28" i="7"/>
  <c r="H28" i="7" s="1"/>
  <c r="I26" i="7"/>
  <c r="H26" i="7" s="1"/>
  <c r="I25" i="7"/>
  <c r="J25" i="7" s="1"/>
  <c r="K25" i="7" s="1"/>
  <c r="I24" i="7"/>
  <c r="J24" i="7" s="1"/>
  <c r="K24" i="7" s="1"/>
  <c r="H24" i="7"/>
  <c r="I23" i="7"/>
  <c r="H23" i="7" s="1"/>
  <c r="I22" i="7"/>
  <c r="H22" i="7" s="1"/>
  <c r="I21" i="7"/>
  <c r="J21" i="7" s="1"/>
  <c r="K21" i="7" s="1"/>
  <c r="I20" i="7"/>
  <c r="J20" i="7" s="1"/>
  <c r="K20" i="7" s="1"/>
  <c r="I19" i="7"/>
  <c r="H19" i="7" s="1"/>
  <c r="I18" i="7"/>
  <c r="H18" i="7" s="1"/>
  <c r="I17" i="7"/>
  <c r="H17" i="7" s="1"/>
  <c r="I16" i="7"/>
  <c r="J16" i="7" s="1"/>
  <c r="K16" i="7" s="1"/>
  <c r="H51" i="7" l="1"/>
  <c r="J17" i="7"/>
  <c r="K17" i="7" s="1"/>
  <c r="H21" i="7"/>
  <c r="H25" i="7"/>
  <c r="H38" i="7"/>
  <c r="H42" i="7"/>
  <c r="H16" i="7"/>
  <c r="H33" i="7"/>
  <c r="H20" i="7"/>
  <c r="J22" i="7"/>
  <c r="K22" i="7" s="1"/>
  <c r="J31" i="7"/>
  <c r="K31" i="7" s="1"/>
  <c r="H37" i="7"/>
  <c r="J39" i="7"/>
  <c r="K39" i="7" s="1"/>
  <c r="H46" i="7"/>
  <c r="J48" i="7"/>
  <c r="K48" i="7" s="1"/>
  <c r="H54" i="7"/>
  <c r="J56" i="7"/>
  <c r="K56" i="7" s="1"/>
  <c r="J55" i="7"/>
  <c r="K55" i="7" s="1"/>
  <c r="J18" i="7"/>
  <c r="K18" i="7" s="1"/>
  <c r="J26" i="7"/>
  <c r="K26" i="7" s="1"/>
  <c r="J44" i="7"/>
  <c r="K44" i="7" s="1"/>
  <c r="H58" i="7"/>
  <c r="J19" i="7"/>
  <c r="K19" i="7" s="1"/>
  <c r="J23" i="7"/>
  <c r="K23" i="7" s="1"/>
  <c r="J28" i="7"/>
  <c r="K28" i="7" s="1"/>
  <c r="J32" i="7"/>
  <c r="K32" i="7" s="1"/>
  <c r="J40" i="7"/>
  <c r="K40" i="7" s="1"/>
  <c r="J45" i="7"/>
  <c r="K45" i="7" s="1"/>
  <c r="J53" i="7"/>
  <c r="K53" i="7" s="1"/>
  <c r="J57" i="7"/>
  <c r="K57" i="7" s="1"/>
</calcChain>
</file>

<file path=xl/sharedStrings.xml><?xml version="1.0" encoding="utf-8"?>
<sst xmlns="http://schemas.openxmlformats.org/spreadsheetml/2006/main" count="422" uniqueCount="265">
  <si>
    <t>№</t>
  </si>
  <si>
    <t>Артикул</t>
  </si>
  <si>
    <t>Наименование</t>
  </si>
  <si>
    <t>Фото</t>
  </si>
  <si>
    <t>Характеристика</t>
  </si>
  <si>
    <t>ВАННАЯ, ВАННАЯ КОМНАТА</t>
  </si>
  <si>
    <t>ЧИСТЫЕ КРАНЫ И СМЕСИТЕЛИ</t>
  </si>
  <si>
    <t xml:space="preserve">Универсальная пенка, предназначенная для основательной чистки любого санитарного оборудования в ванной. Действует быстро и эффективно – великолепно удаляет стойкие загрязнения, коричневый налет, остатки мыла и масла для душа, водный камень, а также известковые отложения. Восстанавливает первоначальный внешний вид поверхности подвергаемой чистке, оставляет приятный запах. Не изменяет цвет поверхности, а при систематическом использовании предохраняет от образования налета.
Продукт безопасен – не содержит едкие вещества.
Доступный объем: 500 мл
</t>
  </si>
  <si>
    <t xml:space="preserve">Специально разработанный препарат для чистки санитарного оборудования в ванной. Прекрасно ухаживает и удаляет остатки мыла и масла для душа, жирные следы и легкий налет с акриловых поверхностей (ванны, поддона). Предназначен для каждодневного ухода – не содержит едкие вещества и острые частички, оставляет деликатный блеск.
Доступный объем: 500 мл
</t>
  </si>
  <si>
    <t>ЧИСТАЯ ДУШЕВАЯ КАБИНА</t>
  </si>
  <si>
    <t xml:space="preserve">Специальный препарат для чистки душевых кабин. Моментально удаляет остатки мыла, масла для душа, жирные пятна, пятна от воды, а также легкий налет водного камня. Не содержит щелочные компоненты и поэтому не приводит к потускнению поверхности. Продукт безопасен для поверхности подвергаемой чистке – не содержит едкие вещества. Оставляет приятный и стойкий запах. Не оставляет разводов и подтеков.
Доступный объем: 500 мл
</t>
  </si>
  <si>
    <t xml:space="preserve">Специальное средство для удаления известковых отложений и остатков мыла с керамической, хромированной, эмалированной и стеклянной поверхностей. Идеально подходит для ванной, туалета и кухни.
Возвращает первоначальный вид поверхностям и оборудованию, подвергнутым чистке, придает деликатный блеск и оставляет приятный запах.
Доступный объем: 500 мл
</t>
  </si>
  <si>
    <t>ЭКСТРА</t>
  </si>
  <si>
    <t xml:space="preserve">Очень эффективный препарат для удаления особенно трудных загрязнений.
Великолепно удаляет глубоко въевшиеся загрязнения, водный камень, коричневые известковые отложения, остатки мыла, подтеки ржавчины с керамических, хромированных, эмалированных и стеклянных   поверхностей, а также нержавеющей стали.
Идеально подходит для ванной, туалета и кухни, возвращает первоначальный вид поверхностям и оборудованию, подвергнутым чистке.
Доступный объем: 500 мл
</t>
  </si>
  <si>
    <t xml:space="preserve">Специальный препарат для удаления грибка и водоросли с силиконовых поверхностей, прокладок, швов между плиток, штукатурки и гипсокартонных плит.
Идеально подходит для помещений с повышенной влажностью и ограниченной вентиляцией (ванная, душевая, бассейн, сауна, подвал, гараж).
Не содержит хлор и едкие вещества. Не изменяет цвет и безопасен для поверхности подвергнутой чистке.
Доступный объем: 500 мл
</t>
  </si>
  <si>
    <t>ЧИСТЫЙ ГИДРОМАССАЖ</t>
  </si>
  <si>
    <t xml:space="preserve">Современное средство для эффективной чистки гидромассажной системы.
Специально разработанная формула прекрасно удаляет органические вещества и эффективно замедляет их восстановление.
Регулярное использование гарантирует безопасное и комфортное использование ванны с гидромассажем.
Прекрасно удаляет неприятный запах.
Безопасный для поверхности ванны.
Доступный объем: 1 литр
</t>
  </si>
  <si>
    <t>ЧИСТОЕ ЗЕРКАЛО</t>
  </si>
  <si>
    <t xml:space="preserve">Современное средство по уходу и для чистки зеркал. Возвращает первоначальный вид, придает деликатный блеск, не оставляет запаха.
Быстро и эффективно удаляет любые загрязнения со стеклянных поверхностей, не оставляя разводов.
Особенно рекомендовано для чистки зеркал, а также других стеклянных поверхностей (оконных стекол, автомобильных стекол, а также стекла, не предназначенного для хранения пищевых продуктов).
Доступный объем: 500 мл
</t>
  </si>
  <si>
    <t xml:space="preserve">Специально разработанный препарат для чистки фуги(швы) между плиток на стене и полу.
Не изменяет цвет швов – возвращает их первоначальный цвет. Удаляет жир, налет ржавчины и водного камня, пятен от воды и другие трудные загрязнения. Действует быстро и эффективно, внутри и снаружи помещений.
Доступный объем: 500 мл
</t>
  </si>
  <si>
    <t xml:space="preserve">Уникальный защитный покров для половых и стенных швов(фуг). Защищает от влажности, жира, налета водного камня и грязи.
Препарат обладает особенными предохраняющими свойствами, после нанесения создает невидимый барьер для влаги, жира, налета ржавчины, водного камня и других загрязнений.
Защищает от размывания швов, а также предотвращает разрастание плесени.
Не содержит силиконов, способствует «дыханию» швов. Для использования на внутренней и наружной поверхности. Безопасен для цвета швов.
Доступный объем: 200 мл
</t>
  </si>
  <si>
    <t>КУХНЯ И КАМИН</t>
  </si>
  <si>
    <t>1</t>
  </si>
  <si>
    <t>2</t>
  </si>
  <si>
    <t>3</t>
  </si>
  <si>
    <t>8</t>
  </si>
  <si>
    <t>9</t>
  </si>
  <si>
    <t xml:space="preserve">Прекрасно удаляет сажу, следы после пригорания и жирные пятна. Не оставляет разводов и подтеков.
Специальное средство для чистки стеклянных дверец каминов, стеклокерамических плит, вытяжек, духовок и гриля.
Безопасен для железа, стали, никеля и стекла.
Доступный объем: 500 мл
</t>
  </si>
  <si>
    <t>ЧИСТЫЙ КАМИН</t>
  </si>
  <si>
    <t xml:space="preserve">Необыкновенно эффективное средство для чистки стеклянных дверец камина. Предназначен для удаления сажи и смолы с внутренней кирпичной поверхности каминных топок. Не оставляет разводов и подтеков.
Доступный объем: 500 мл
</t>
  </si>
  <si>
    <t xml:space="preserve">Специально разработанная формула для удаления обременяющих, въевшихся следов пригорания с поверхности стеклокерамических плит. Безопасный для поверхностей подвергнутых чистке – не содержит острых частичек. Для более эффективной чистки добавлена сосновая смола.
Эффективный в использовании. Прекрасно удаляет самые стойкие следы пригорания и восстанавливает блеск стеклокерамической плите без необходимости применения щеток. Имеет приятный апельсиновый запах. 
Доступный объем: 200 мл
</t>
  </si>
  <si>
    <t xml:space="preserve">ЧИСТАЯ
НЕРЖАВЕЮЩАЯ
СТАЛЬ
</t>
  </si>
  <si>
    <t xml:space="preserve">Специальный препарат для чистки и ухода за элементами, изготовленных из нержавеющей стали.
Эффективно удаляет жирные пятна, отпечатки пальцев, налеты, подтеки и другие обременяющие загрязнения. Чистит и ухаживает. Подчеркивает эстетику нержавеющей стали.
Предназначен для матовой и блестящей стали. Не оставляет разводов, при регулярном использовании облегчает последующую чистку.
Очень малый расход.
Доступный объем: 200 мл
</t>
  </si>
  <si>
    <t xml:space="preserve">Специально разработанное средство для удаления накипи в котлах и известкового налета в кофемашинах, чайниках, стиральных машинах и другой бытовой технике.
Идеально подходит для душевых смесителей.
Доступный объем: 200 мл
</t>
  </si>
  <si>
    <t xml:space="preserve">ЧИСТЫЙ
КЛИНКЕР
</t>
  </si>
  <si>
    <t xml:space="preserve">ЧИСТАЯ
БРУСЧАТКА
</t>
  </si>
  <si>
    <t xml:space="preserve">Специализированное средство – удаляет масло, смазку, сажу и другие обременительные загрязнения. Идеально подходит для поверхностей из брусчатки, бетона, тротуарной плитки, натурального камня. Подчеркивает структуры поверхности и восстанавливает первоначальный цвет. Интенсивное, глубоко проникающее средство для чистки брусчатки. Идеальный, также для чистки тротуарной плитки, поверхностей из натурального камня и бетона.
Действует быстро и эффективно, поддерживает чистоту поверхности длительное время.
Расход: 1 литр средства на 10-20 м2 – в зависимости от пористости поверхности.
Доступный объем: 1 литр
</t>
  </si>
  <si>
    <t xml:space="preserve">Специализированное средство, обладающее свойствами импрегната, предназначенное для защиты поверхностей ГИГРОСКОПИЧЕСКИХ и ПОРИСТЫХ из керамической плитки, клинкера, цементной, брусчатки, натурального камня и тп.  
Поддерживает первоначальный цвет и подчеркивает структуру поверхности подверженной чистке.
Невидимый, защитный барьер от проникновения влаги, пятен и обременительных загрязнений. Для использования, как во внутренних, так и наружных помещениях. Не блокирует «дыхание» поверхности. 
Доступный объем: 1 литр
</t>
  </si>
  <si>
    <t xml:space="preserve">Специально разработанное средство для удаления ржавчины с поверхностей покрытых глазурью, керамогранитом, клинкером, акрилом, а также керамических и хромированных.
Не изменяет цвет поверхностей подвергнутых чистке, не приводит к потускнению, не содержит острых частичек.
Подчеркивает структуру поверхности и восстанавливает первоначальный вид.
Доступный объем: 500 мл
</t>
  </si>
  <si>
    <t>ЧИСТЫЙ ГРИЛЬ</t>
  </si>
  <si>
    <t xml:space="preserve">Специализированный препарат для удаления пригорелого налета и сажи, а также жирных пятен с мангала и поверхности гриля.
Удаляет пригорелый налет и сажу без надобности применения щетки. Безопасен для поверхностей из железа, стали и никеля. Благодаря правильно подобранным компонентам, на поверхностях подверженным чистке не остаются разводы и подтеки.
Доступный объем: 500 мл
</t>
  </si>
  <si>
    <t xml:space="preserve">ЧИСТАЯ
САДОВАЯ МЕБЕЛЬ
</t>
  </si>
  <si>
    <t xml:space="preserve">Специализированный препарат для чистки мебели для огорода. Восстанавливает первоначальный вид и придает деликатный блеск. Не изменяет цвет поверхности, а систематическое применение предохраняет от оседания грязи.
Прекрасно удаляет жирные пятна, ржавчину и атмосферные загрязнения.
Продукт готовый к применению – не содержит едкие вещества и острые частицы, благодаря чему не царапает поверхность.
Рекомендуем для мебели, изготовленной из пластмассы.
Доступный объем: 500 мл
</t>
  </si>
  <si>
    <t>КАФЕЛЬНАЯ ПЛИТКА И ТЕРРАКОТА, МРАМОР И НАТУРАЛЬНЫЙ КАМЕНЬ</t>
  </si>
  <si>
    <t xml:space="preserve">ЧИСТАЯ
КАФЕЛЬНАЯ
ПЛИТКА И
ТЕРРАКОТА
</t>
  </si>
  <si>
    <t xml:space="preserve">Удаляет жир, пятна от воды, ржавый налет и водный камень с поверхностей кафельной плитки и терракоты.
Восстанавливает первоначальный цвет и структуру плитки. Рекомендуется для использования в кухни, ванной, туалете, а также на террасах и бассейнах.
Специально разработанный препарат для каждодневного ухода поверхностей покрытых: кафельной плиткой, терракотой, керамогранитом, клинкером, брусчаткой, каменными и бетонными плитами.
Прекрасно чистит как пористую поверхность, так и кафельную.
Доступный объем: 1 литр
</t>
  </si>
  <si>
    <t xml:space="preserve">ЧИСТЫЙ ПОЛИРОВАНЫЙ КЕРАМОГРАНИТ
ЭМУЛЬСИЯ
</t>
  </si>
  <si>
    <t xml:space="preserve">Специально разработанная формула для удаления наиболее обременительных загрязнений с поверхности полированной керамогранитной плитки.
Для использования, как во внутренних, так и наружных помещениях. 
Доступный объем: 500 мл
</t>
  </si>
  <si>
    <t>СРЕДСТВО ДЛЯ УДАЛЕНИЯ ЗАТИРОЧНОЙ СМЕСИ ДЛЯ ШВОВ</t>
  </si>
  <si>
    <t xml:space="preserve">Интенсивное средство для удаления затирочной смеси для кафельной, керамогранитной облицовки, брусчатки, каменных и бетонных плит.
Безопасный для структуры и цвета затирочной смеси. Удаляет остатки клея, затирочной смеси, белый налет и известняковый отложения с кафеля, терракоты, керамогранита, клинкера, брусчатки, каменных и бетонных плит.
Для использования, как во внутренних, так и наружных помещениях.
Расход: 1 литр средства на 20 -40 м2 в зависимости от типа поверхности.
Доступный объем: 1 литр;
</t>
  </si>
  <si>
    <t xml:space="preserve">Обладает исключительными предохраняющими свойствами. После нанесения создает невидимый барьер, который предохраняет от проникновения влаги, жира, налета водного камня, а также других загрязнений. 
Подчеркивает структуру и цвет керамогранита.
Не блокирует «дыхание» поверхности. 
Для использования, как во внутренних, так и наружных помещениях.
Доступный объем: 500 мл
</t>
  </si>
  <si>
    <t xml:space="preserve">Специально разработанный препарат, который глубоко проникает в основание мрамора, создавая защитный слой. Предназначен для импрегнации поверхности изготовленной из мрамора, гранита, а также натурального камня.
После нанесения создает предохраняющий слой от проникновения влаги, налета ржавчины и водного камня. Не оставляет разводы и подтеки.
Идеально подходит для защиты полированной и пористой мраморной плитки. Подчеркивает структуру и цвет мрамора. Не блокирует «дыхание» поверхности. Для использования, как во внутренних, так и наружных помещениях.
Расход: 0,5 литра средства на поверхность от 5 до 15 м2 – в зависимости от количества слоев и степени впитывания поверхности.
Доступный объем: 500 мл
</t>
  </si>
  <si>
    <t>ЧИСТЫЙ МРАМОР</t>
  </si>
  <si>
    <t xml:space="preserve">Для каждодневного ухода поверхностей из мрамора, гранита, а также натурального камня.
Обладает противоскользящими свойствами. Продукт безопасен  - не содержит едкие вещества. Удаляет жир, налет водного камня, пятна от воды и другие обременительный загрязнения. Действует быстро и эффективно во внутренних и наружных помещениях. Не оставляет разводы и подтеки.
Доступный объем: 1 литр
</t>
  </si>
  <si>
    <t xml:space="preserve">Наиболее эффективная защита полированного и неполированного керамогранита, а также керамической плитки без глазури.
Предохраняет от проникновения грязи, жира, а также влаги. Поддерживает первоначальный цвет и подчеркивает структуру плитки.
Невидимый защитный барьер предохраняет от пятен и обременяющих загрязнений. Рекомендуем также: для клинкера, мрамора, терракоты и гранита. Для использования, как во внутренних, так и наружных помещениях. Не блокирует «дыхание» поверхности.
Доступный объем: 500 мл
</t>
  </si>
  <si>
    <t>НАПОЛЬНЫЕ ПОКРЫТИЯ (ламинат, паркет, ковровые покрытия, линолеум)</t>
  </si>
  <si>
    <t xml:space="preserve">ЧИСТЫЙ
ЛАМИНАТ
</t>
  </si>
  <si>
    <t xml:space="preserve">Специально разработанный препарат для чистки и ухода ламинированных панелей.
Без лишних загустителей. Не содержит вредного для ламината мыла. Удаляет жир и другие загрязнения. Защищает от пятен и потускнения.
Не оставляет разводы, поддерживает деликатный сатиновый блеск.
Безопасный продукт – не содержит едкие вещества.
Доступный объем: 500 мл
</t>
  </si>
  <si>
    <t xml:space="preserve">Специально разработанный препарат интенсивного действия  для удаления старого защитного слоя, воска и обременительных загрязнений с поверхности ламинированных панелей. Не оставляет разводов и подтеков. Восстанавливает первоначальный вид поверхностям подвергнутым чистке. Специально разработанная формула прекрасно:
- удаляет старый защитный и предающий блеск слой;
- растворяет жирные пятна, удаляет обременяющие загрязнения;
- освежает цвет и структуру панелей.
Расход: от 15 до 20 м2 на 1 литр препарата
Доступный объем: 1 литр
</t>
  </si>
  <si>
    <t xml:space="preserve">Специальный препарат для чистки и ухода напольного покрытия из ПВХ, винила и линолеума. Быстро и эффективно удаляет жир и всякого рода загрязнения. Регулярное использование сохраняет первоначальный вид поверхности.
Не оставляет разводов и подтеков, сохраняет деликатный, сатиновый блеск. Продукт безопасен – не содержит мыла и едкие вещества.
Доступный объем: 1 литр
</t>
  </si>
  <si>
    <t>ЧИСТЫЙ ПАРКЕТ</t>
  </si>
  <si>
    <t xml:space="preserve">Специально разработанный средство для глубокой чистки и ухода за лакированным паркетом и деревянным полом. Без лишних загустителей. Систематическое использование поддерживает первоначальный вид поверхностей.
Не оставляет подтеков после высыхания, поддерживает деликатный, сатиновый блеск.
Удаляет жир и всякого рода загрязнения, одновременно защищает от потускнения и пятен.
Продукт безопасен – не содержит едкие вещества.
Доступный объем: 500 мл
</t>
  </si>
  <si>
    <t xml:space="preserve">Специальный препарат для основательной чистки керамогранитной плитки. Восстанавливает первоначальный цвет и структуру поверхности.
Керамогранитная плитка вместо пор на своей поверхности имеет микроскопические углубления. Это места, в которых накапливается грязь, отложения водного камня обременительного для «обычных» чистящих средств. «SANN PRPFI – чистый керамогранит», это средство со специально разработанной формулой для мытья керамогранитной плитки. Для использования, как во внутренних, так и наружных помещениях.
Идеально подходит как для полированного, так и для матового керамогранита.
Расход: матовый керамогранит – 1 литр средства на 40 м2; полированный керамогранит – 1 литр средства на 100 м2
Доступный объем: 1 литр.
</t>
  </si>
  <si>
    <t>SV001</t>
  </si>
  <si>
    <t>SV002</t>
  </si>
  <si>
    <t>SV003</t>
  </si>
  <si>
    <t>SV004</t>
  </si>
  <si>
    <t>SV005</t>
  </si>
  <si>
    <t>SV006</t>
  </si>
  <si>
    <t>SV007</t>
  </si>
  <si>
    <t>SV008</t>
  </si>
  <si>
    <t>SV009</t>
  </si>
  <si>
    <t>SV010</t>
  </si>
  <si>
    <t>SV011</t>
  </si>
  <si>
    <t>SV012</t>
  </si>
  <si>
    <t>SK001</t>
  </si>
  <si>
    <t>SK002</t>
  </si>
  <si>
    <t>SK003</t>
  </si>
  <si>
    <t>SK004</t>
  </si>
  <si>
    <t>SK005</t>
  </si>
  <si>
    <t>SK006</t>
  </si>
  <si>
    <t>SST001</t>
  </si>
  <si>
    <t>SST002</t>
  </si>
  <si>
    <t>SST003</t>
  </si>
  <si>
    <t>SST004</t>
  </si>
  <si>
    <t>SST005</t>
  </si>
  <si>
    <t>SST006</t>
  </si>
  <si>
    <t>SPL001</t>
  </si>
  <si>
    <t>SPL002</t>
  </si>
  <si>
    <t>SPL003</t>
  </si>
  <si>
    <t>SPL004</t>
  </si>
  <si>
    <t>SPL005</t>
  </si>
  <si>
    <t>SPL006</t>
  </si>
  <si>
    <t>SPL007</t>
  </si>
  <si>
    <t>SPL008</t>
  </si>
  <si>
    <t>SP001</t>
  </si>
  <si>
    <t>SP002</t>
  </si>
  <si>
    <t>SP003</t>
  </si>
  <si>
    <t>SP004</t>
  </si>
  <si>
    <t>SP005</t>
  </si>
  <si>
    <t xml:space="preserve">ООО « СНАБТАРА»     </t>
  </si>
  <si>
    <t>г.Москва ул. Каширское шоссе д. 65.</t>
  </si>
  <si>
    <t xml:space="preserve">Вандыш Татьяна Викторовна  </t>
  </si>
  <si>
    <t xml:space="preserve">Тел: (495) 580-95-67;  (916)-607-18-17 </t>
  </si>
  <si>
    <t>Mail: Tanya@bagicap.com</t>
  </si>
  <si>
    <t>www.sannprofi.com.pl  www.sannprofi. ru</t>
  </si>
  <si>
    <t>Прайс-лист</t>
  </si>
  <si>
    <t>(вернуться к содержанию)</t>
  </si>
  <si>
    <t>FV001</t>
  </si>
  <si>
    <t xml:space="preserve">Специально разработанная формула препарата гарантирует поддержание гигиены и придает блеск ванной. Идеально удалят остатки мыла и масла для душа, подтеки ржавчины и легкий налет водного камня.
Изъятие едких молекул и острых частичек гарантирует исключительно безопасное использование препарата – особенно во время ухода за акриловыми поверхностями. В связи с деликатным запахом и эффективностью, ванная сохранит свежесть и блеск длительное время
Доступный объем: 500 мл
</t>
  </si>
  <si>
    <t>FV002</t>
  </si>
  <si>
    <t xml:space="preserve">FINI для чистки душевых кабин </t>
  </si>
  <si>
    <t xml:space="preserve">Основная проблема при эксплуатации душевой кабины, это оседающий на стенках налет водного камня, который совместно с остатками мыла и масла для душа приводят к потускнению кабины. Благодаря специально разработанной формуле «FINI для чистки душевых кабин» великолепно удаляет обременительный налет. Изъятие едких молекул гарантирует исключительно безопасное использование препарата на стенах кабины, хромированных элементах оборудования и на поверхности поддона.
Доступный объем: 500 мл
</t>
  </si>
  <si>
    <t>FV003</t>
  </si>
  <si>
    <t xml:space="preserve">FINI для чистки системы гидромассажа   </t>
  </si>
  <si>
    <t xml:space="preserve">Все чаще и чаще в нашей повседневной жизни, после тяжелого и активного рабочего дня, популярным способом на снятие стресса становиться принятие ванны с системой гидромассажей. Идеально чистая ванна гарантирует получение удовольствия во время принятия ванны, а стерильная система гидромассажей дает комфорт и приятный отдых. Систематический уход за системой гидромассажа эффективно ликвидирует бактерии и защищает от их появления. Кроме того, препарат прекрасно удаляет остатки мыла и масла для душа
Доступный объем: 500 мл
</t>
  </si>
  <si>
    <t>FV004</t>
  </si>
  <si>
    <t xml:space="preserve">FINI для удаления грибка и плесени </t>
  </si>
  <si>
    <t>Большая влажность, затененность, недостаточная вентиляция содействуют развитию грибка и плесени. Отличный способ сохранить чистоту на поверхностях, подвергнутых развитию грибка и плесени – использовать специализированные препараты. Отсутствие хлора в составе «FINI для удаления грибка и плесени» дает безопасность поверхностям, подвергнутым чистке – не изменяет цвет, не приводит к потускнению, гарантирует приятный запах без хлора. Гарантируем комфорт во время использования. Средство, обладает свойствами удалять грибок и плесень, и тормозит их развитие
Доступный объем: 500 мл</t>
  </si>
  <si>
    <t>FV005</t>
  </si>
  <si>
    <t xml:space="preserve">FINI водный камень и ржавчина </t>
  </si>
  <si>
    <t xml:space="preserve">В отличие от других препаратов, предназначенных для каждодневного ухода, он предназначен для борьбы с наибольшими проблемами, такими как: водный камень – появляющийся на кранах и смесителях, на поверхностях ванн и раковин, либо трудный для удаления коричневый налет в унитазах. Благодаря специально разработанной формуле «FINI для чистки обременительных загрязнений» безопасен для хромированной поверхности. Не содержит острых частичек.   
Доступный объем: 500 мл
</t>
  </si>
  <si>
    <t>FV006</t>
  </si>
  <si>
    <t xml:space="preserve">Пенка для чистки различных поверхностей и санитарного оборудования в ванной. Прекрасно удаляет глубоко въевшиеся загрязнения, водный камень, коричневый  и известковый налет, остатки мыла и подтеки ржавчины. Продукт безопасный для акриловой поверхности – не содержит острых частичек. Не оставляет разводов и подтеков, а при систематическом использовании защищает от образования водного камня.
Не изменяет цвет поверхностей, подвергнутых чистке – не содержит едкие вещества. Восстанавливает первоначальный вид, придает деликатный блеск и оставляет приятный запах.
Доступный объем: 500 мл
</t>
  </si>
  <si>
    <t>FV007</t>
  </si>
  <si>
    <t xml:space="preserve">FINI универсальная пенка для ванной – Карибы </t>
  </si>
  <si>
    <t xml:space="preserve">Гладкая и блестящая поверхность стеклокерамической плиты исключает чистку при помощи щетки либо средств содержащих острые частицы. Специально разработанная формула «FINI для чистки стеклокерамических плит», соединяет в себе эффективность при удалении самых тяжелых следов пригорания с безопасным использованием на гладкой поверхности стеклокерамических плит.
Доступный объем: 200 мл
</t>
  </si>
  <si>
    <t xml:space="preserve">Специально разработанная формула «FINI для чистки нержавеющей стали» эффективно удаляет жирные пятна, отпечатки пальцев, налеты и подтеки. Систематическое использование этого продукта гарантирует чистоту и возвращает блеск нержавеющей стали.
Доступный объем: 200 мл
</t>
  </si>
  <si>
    <t xml:space="preserve">FINI для чистки межплиточных швов </t>
  </si>
  <si>
    <t>Прекрасно удаляет различные загрязнения, возникшие во время ремонта и ежедневного обихода. Легко удаляет осаждения водного камня, ржавчину, жирные пятна, светлый налет и др. загрязнения. Специально разработанная формула «FINI для чистки фуги» гарантирует высокую эффективность действия, при минимальном усилии. Безопасен для структуры и цвета швов, не вымывает и не изменяет цвет. Доступный объем: 500 мл</t>
  </si>
  <si>
    <t>10</t>
  </si>
  <si>
    <t>Облегчает глажку, защищает утюг от образования каменного налета, придает свежесть и элегантный вид ткани.Вода, содержащая наночастички серебра, обладает антибактериальными свойствами, поддерживает эффект антиперспиранта.               Доступный объем: 1000 мл</t>
  </si>
  <si>
    <t>11</t>
  </si>
  <si>
    <t>12</t>
  </si>
  <si>
    <t>13</t>
  </si>
  <si>
    <t>FV008</t>
  </si>
  <si>
    <t>FV009</t>
  </si>
  <si>
    <t>FV010</t>
  </si>
  <si>
    <t>FV011</t>
  </si>
  <si>
    <t>FV012</t>
  </si>
  <si>
    <t>FV013</t>
  </si>
  <si>
    <t>FK001</t>
  </si>
  <si>
    <t>FK002</t>
  </si>
  <si>
    <t>FK003</t>
  </si>
  <si>
    <t xml:space="preserve">Уникальный защитный покров для душевых кабин. После нанесения создает специальный защитный слой, предохраняющий от образования налета водного камня, пятен от воды,  остатков мыла и масла для душа. Регулярное использование способствует поддержанию чистоты  душевой кабины. Безопасный для поверхностей, изготовленных из стекла и синтетических материалов.
После правильного использования не оставляет разводов и подтеков.
Доступный объем: 200 мл
</t>
  </si>
  <si>
    <t xml:space="preserve">Необыкновенно эффективное средство для удаления засоров канализационных труб и сифонов в кухни и ванной.
Растворяет жир, волосы, органические остатки, известковые образования, а также устраняет неприятный запах. Не приводит к коррозии труб и резиновых прокладок.
Доступный объем: 500мл
</t>
  </si>
  <si>
    <t>В отличие от других препаратов предназначенных для ежедневного ухода, задача этого – ликвидация самых тяжелых проблем. РЕКАМЕНДУЕМ ПОСЛЕ РЕМОНТОВ. Благодаря специально разработанной формуле, препарат обладает великолепной эффективностью при удалении обременительных загрязнений, т.к.: остатки клея, строительных смесей и красок, жирных и маслянистых пятен, вина, кофе,  а также подтеков ржавчины и водного камня. Его можно безопасно использовать на кафельных плитках, керамограните, терракоте, клинкере, брусчатке, каменных и бетонных плитах.                                                                      Доступный объем: 1000 мл</t>
  </si>
  <si>
    <t>Mail: office@sannprofi.ru</t>
  </si>
  <si>
    <t>до 5000 рублей</t>
  </si>
  <si>
    <t>до 10 000 рубдей</t>
  </si>
  <si>
    <t>до 15 000 рублей</t>
  </si>
  <si>
    <t>до 20 000 рублей</t>
  </si>
  <si>
    <t>до 25 000 рублей</t>
  </si>
  <si>
    <t>Внимание! Минимальный заказ - 1 коробка определенного наименования товара.</t>
  </si>
  <si>
    <t>опт</t>
  </si>
  <si>
    <t>Групповая упаковка</t>
  </si>
  <si>
    <t>цена до 10 000 рублей</t>
  </si>
  <si>
    <t>0,5 L</t>
  </si>
  <si>
    <t>karton 12 szt.</t>
  </si>
  <si>
    <t>0,2 L</t>
  </si>
  <si>
    <t>1,0 L</t>
  </si>
  <si>
    <t>0,5 kg</t>
  </si>
  <si>
    <t>САД И ТЕРРАСА</t>
  </si>
  <si>
    <t>1 L</t>
  </si>
  <si>
    <t xml:space="preserve">ПЯТНОВЫВОДИТЕЛЬ
ДЛЯ КОВРОВЫХ
ПОКРЫТИЙ
</t>
  </si>
  <si>
    <t>ЧИСТЫЕ КОВРЫ, КОВРОВЫЕ ПОКРЫТИЯ, ОБИВКА</t>
  </si>
  <si>
    <t>SP006</t>
  </si>
  <si>
    <t>Специализированный препарат для удаления обременяющих пятен и загрязнений с ковровых покрытий, ковров, мат, текстильных ковриков и обивок. Подходит для изделий из синтетических волокон и натуральной шерсти. Эффективно отделяет грязь от ткани. В результате специально разработанной формулы ткани, подвергнутые чистке, обретают вновь свой первоначальный цвет. Прекрасно удаляет пятна от красного вина, чая, кофе, фруктов, соков, масла и жира. Содержит компоненты, удаляющие неприятный запах. Безопасный продукт – не содержит едкие вещества. Доступный объем: 500 мл</t>
  </si>
  <si>
    <t xml:space="preserve">Специальное средство для удаления загрязнений с поверхности ковров, ковровых покрытий и обивок.
Волокна вновь приобретают упругость.
Подходит для изделий из синтетических волокон и натуральной шерсти.
Доступный объем: 1 литр
</t>
  </si>
  <si>
    <t>Групповая упоковка</t>
  </si>
  <si>
    <t>Единичная упаковка</t>
  </si>
  <si>
    <t>Цена опт до 50 000 руб</t>
  </si>
  <si>
    <t>Цена опт до 100 000 руб</t>
  </si>
  <si>
    <t>Цена опт до 150 000 руб</t>
  </si>
  <si>
    <t>Внимание! Пересмотр цены в случае повышения курса свыше 42 рублей за 1 евро</t>
  </si>
  <si>
    <t>Внимание! Пересмотр цены в случае изменения курса свыше 42 рублей за 1 евро</t>
  </si>
  <si>
    <t>4</t>
  </si>
  <si>
    <t>FINI универсальный обезжириватель</t>
  </si>
  <si>
    <t>Концентрированное средство для обезжиривания с широким спектром применения.Очень легко удаляет старыеотложения растителных и животных жиров.Восстанавливает первоначпльный внешний вид очищаемой поверхости, отавляет приятный запах. Облегчает поддержание чистоты.</t>
  </si>
  <si>
    <t>5</t>
  </si>
  <si>
    <t>Интенсивное средство для удаления затирочной смеси для кафельной, керамогранитной облицовки, брусчатки, каменных и бетонных плит. Безопасный для структуры и цвета затирочной смеси. Удаляет остатки клея, затирочной смеси, белый налет и известняковый отложения с кафеля, терракоты, керамогранита, клинкера, брусчатки, каменных и бетонных плит. Для использования, как во внутренних, так и наружных помещениях.</t>
  </si>
  <si>
    <t>FINI для очистки кранов и смесителей</t>
  </si>
  <si>
    <t>FINI для удаления известкового налета</t>
  </si>
  <si>
    <t>Специальное средство для удаления известковых отложений и остатков мыла с керамической, хромированной, эмалированной и стеклянной поверхностей. Идеально подходит для ванной, туалета и кухни.Возвращает первоначальный вид поверхностям и оборудованию, подвергнутым чистке, придает деликатный блеск и оставляет приятный запах.</t>
  </si>
  <si>
    <t>FINI для удаления трудных загрязнений</t>
  </si>
  <si>
    <t xml:space="preserve">Очень эффективный препарат для удаления особенно трудных загрязнений. Великолепно удаляет глубоко въевшиеся загрязнения, водный камень, коричневые известковые отложения, остатки мыла, подтеки ржавчины с керамических, хромированных, эмалированных и стеклянных   поверхностей, а также нержавеющей стали. Идеально подходит для ванной, туалета и кухни, возвращает первоначальный вид поверхностям и оборудованию, подвергнутым чистке. </t>
  </si>
  <si>
    <t>FINI чистящее средство для холодильников и микроволновых печей</t>
  </si>
  <si>
    <t>Эффективное средство для легкой чистки холодильников  , морозилок , микроволновых печей ё Отлично удаляет жири всю органическую грязь.Устраняет неприятный запах , обеспечивает гигену. Подходит ,тоже для чистки стекланых элементов холодильной техники.</t>
  </si>
  <si>
    <t>FINI универсальная пенка для кухни</t>
  </si>
  <si>
    <t>Универсальная пенка предназначена для чистки и ухода за кухонными поверхностями.Действуетбысто и эффективно-прекрасно удаляет жирные пятна и трудно выводимые загрязнения.Восстанавливает первоначальный вид очищаемой поверхности,а благодаря содержанию наночастичек защищает от повторного оседания грази.Освежает кухню  оставляет приятный запах.</t>
  </si>
  <si>
    <t>FINI для чистки гриля</t>
  </si>
  <si>
    <t xml:space="preserve">Специализированный препарат для удаления пригорелого налета и сажи, а также жирных пятен с мангала и поверхности гриля. Удаляет пригорелый налет и сажу без надобности применения щетки. Безопасен для поверхностей из железа, стали и никеля. Благодаря правильно подобранным компонентам, на поверхностях. </t>
  </si>
  <si>
    <t>Уникальная формула средства облегчает глажку. Препарат идеальный для трудных складок . После применения вытюженные вещи дольше остаются без складок.</t>
  </si>
  <si>
    <t>FINI освежитель воздуха Романтика</t>
  </si>
  <si>
    <t>Освежитель воздуха FINI химия в быту-это инновационная линия освежителей. Неповторимая формула композиции запахов РОМАНС устраняет любые неприятные запахи,создавая незабываемую атмосферу. Это прекрасное,ароматное дополнение в любой дом.</t>
  </si>
  <si>
    <t>FINI освежитель воздуха Релакс</t>
  </si>
  <si>
    <t>Освежитель воздуха FINI химия в быту-это инновационная линия освежителей. Неповторимая формула композиции запахов РЕЛАКСАЦИЯ устраняет любые неприятные запахи,создавая ощущение релаксации и расслабления в домашней тишине. Это прекрасное,ароматное дополнение в любой дом.</t>
  </si>
  <si>
    <t>FINI освежитель воздуха Радость</t>
  </si>
  <si>
    <t>Освежитель воздуха FINI химия в быту-это инновационная линия освежителей. Неповторимая формула композиции запахов РАДОСТЬ устраняет любые неприятные запахи,оставляя ощущение  свежести . Это прекрасное,ароматное дополнение в любой дом.</t>
  </si>
  <si>
    <t>FINI освежитель воздуха Эгнергия</t>
  </si>
  <si>
    <t>Освежитель воздуха FINI химия в быту-это инновационная линия освежителей. Неповторимая формула композиции запахов ПОЛОЖИТЕЛЬНАЯ ЭНЕРГИЯ устраняет любые неприятные запахи, оставляя запах эгзотических цветов и фруктов . Это прекрасное,ароматное дополнение в любой дом</t>
  </si>
  <si>
    <t>14</t>
  </si>
  <si>
    <t>15</t>
  </si>
  <si>
    <t>FV014</t>
  </si>
  <si>
    <t>FV015</t>
  </si>
  <si>
    <t>16</t>
  </si>
  <si>
    <t>17</t>
  </si>
  <si>
    <t>FV016</t>
  </si>
  <si>
    <t>FV017</t>
  </si>
  <si>
    <t>18</t>
  </si>
  <si>
    <t>19</t>
  </si>
  <si>
    <t>FV018</t>
  </si>
  <si>
    <t>FV019</t>
  </si>
  <si>
    <t>20</t>
  </si>
  <si>
    <t>21</t>
  </si>
  <si>
    <t>FV020</t>
  </si>
  <si>
    <t>FV021</t>
  </si>
  <si>
    <t>22</t>
  </si>
  <si>
    <t>FV022</t>
  </si>
  <si>
    <t>FK004</t>
  </si>
  <si>
    <t>6</t>
  </si>
  <si>
    <t>FK005</t>
  </si>
  <si>
    <t>FK006</t>
  </si>
  <si>
    <t>7</t>
  </si>
  <si>
    <t>FK007</t>
  </si>
  <si>
    <t>Специально разработанный препарат для основательной и каждодневной чистки арматуры кухни и ванной. Восстанавливает первоначальный внешний вид и придает сияющий блеск кранам и смесителям. Прекрасно удаляет остатки мыла и масла для душа, известковые отложения, жирные следы и легкий налет водного камня. Не изменяет цвет и не рисует поверхности, подвергаемой чистке. Систематическое использование подчеркивает эстетику кухни и ванной. Доступный объем: 200 мл</t>
  </si>
  <si>
    <t xml:space="preserve">FINI для очистки каминнов 
</t>
  </si>
  <si>
    <t xml:space="preserve">Средство содержит вещества, которые эффективно растворяют налет и сажу. Предназначен для поверхности из железа, стали, никеля и стекла. Прекрасно удаляет пятна дыма, следы от пригара и жирные пятна. 
Доступный объем: 500 мл
</t>
  </si>
  <si>
    <t>Универсальная пенка предназначена для чистки и ухода за кухонными поверхностями.Действуетбысто и эффективно-прекрасно удаляет жирные пятна и трудно выводимые загрязнения.Восстанавливает первоначальный вид очищаемой поверхности,а благодаря содержанию наночастичек защищает от повторного оседания грази.Освежает кухню  оставляет приятный запах. Доступный объем: 500 мл</t>
  </si>
  <si>
    <t>Концентрированное средство для обезжиривания с широким спектром применения.Очень легко удаляет старыеотложения растителных и животных жиров.Восстанавливает первоначпльный внешний вид очищаемой поверхости, отавляет приятный запах. Облегчает поддержание чистоты. Доступный объем: 500 мл</t>
  </si>
  <si>
    <t>SK007</t>
  </si>
  <si>
    <t>SK008</t>
  </si>
  <si>
    <t>ЧИСТАЯ ВАННАЯ ПЕНКА</t>
  </si>
  <si>
    <t>ЧИСТАЯ ВАННАЯ АКИЛОВЫЕ ВАННЫ И ПОДДОНЫ</t>
  </si>
  <si>
    <t>ИМПРЕГНАТ ДЛЯ ДУШЕВЫХ КАБИН</t>
  </si>
  <si>
    <t>ДЛЯ УДАЛЕНИЯ НАЛЕТА ВОДНОГО КАМНЯ</t>
  </si>
  <si>
    <t>ДЛЯ УДАЛЕНИЯ ГРИБКОВ И ПЛЕСЕНИ</t>
  </si>
  <si>
    <t xml:space="preserve">ЧИСТЫЕ ФУГИ (ШВЫ) </t>
  </si>
  <si>
    <t>ЗАЩИТА ФУГ (ШВОВ)</t>
  </si>
  <si>
    <t>ЛАМИНАТ - СРЕДСТВО ДЛЯ УДАЛЕНИЯ ГРЯЗИ И ЗАЩИТНОГО ПОКРЫТИЯ</t>
  </si>
  <si>
    <t>ЧИСТЫЙ ПВХ</t>
  </si>
  <si>
    <t>ЧИСТАЯ КУХНЯ -ПЕНКА ДЛЯ ЧИСТКИ</t>
  </si>
  <si>
    <t>ОБЕЗЖИРИВАТЕЛЬ ДЛЯ КУХНИ</t>
  </si>
  <si>
    <t>ПРИГОРАНИЯ И САЖА</t>
  </si>
  <si>
    <t>ЧИСТАЯ КЕРАМИЧЕСКАЯ ПЛИТА</t>
  </si>
  <si>
    <t>УДАЛЕНИЕ ЗАСОРОВ КАНАЛИЗАЦИИ</t>
  </si>
  <si>
    <t>ДЛЯ УДАЛЕНИЯ НАКИПИ</t>
  </si>
  <si>
    <t xml:space="preserve">ЧИСТЫЙ
КЕРАМОГРАНИТ
ИНТЕНСИВНЫЙ 
</t>
  </si>
  <si>
    <t xml:space="preserve">ИМПРЕГНАТ ДЛЯ НЕПОЛИРОВАННОГО КЕРАМИЧЕСКОГО ГРАНИТА </t>
  </si>
  <si>
    <t>ИМПРЕГНАТ ДЛЯ МАРМОРА</t>
  </si>
  <si>
    <t>ЗАЩИТА ПОЛИРОВАННЫХ ПЛИТОК</t>
  </si>
  <si>
    <t>ЗАЩИТНЫЙ ИМПРЕГНАТ ДЛЯ ГИГРОСКОПИЧЕСКИХ ПОВЕРХНОСТЕЙ</t>
  </si>
  <si>
    <t>УДАЛЕНИЕ РЖАВЧИНЫ</t>
  </si>
  <si>
    <t xml:space="preserve">                                       FINI ДЛЯ ЧИСТКИ ВАННОЙ КОМНАТЫ
</t>
  </si>
  <si>
    <t xml:space="preserve">FINI УНИВЕРСАЛЬНАЯ ПЕНКА ДЛЯ ВАННОЙ </t>
  </si>
  <si>
    <t xml:space="preserve">FINI ДЛЯ ЧИСТКИ КЕРАМИЧЕСКИХ ПЛИТОК </t>
  </si>
  <si>
    <t>FINI ВОДА ДЛЯ ГЛАЖКИ НЕЙТРАЛЬНАЯ</t>
  </si>
  <si>
    <t xml:space="preserve">FINI ВОДА ДЛЯ ГЛАЖКИ -АРОМАТ ЗЕЛЕНОГО ЧАЯ  </t>
  </si>
  <si>
    <t>FINI ВОДА ДЛЯ ГЛАЖКИ -АРОМАТ ЛЕТНИХ ЦВЕТОВ</t>
  </si>
  <si>
    <t xml:space="preserve">FINI ЖИДКОСТЬ ДЛЯ ОБЛЕГЧЕНИЯ ГЛАЖКИ НАНОЧАСТИЦЫ СЕРЕБРА  </t>
  </si>
  <si>
    <t>FINI ДЛЯ УДАЛЕНИЯ КЛЕЕВОЙ И ЗАТИРОЧНОЙ СМЕСИ</t>
  </si>
  <si>
    <t>FINI СПЕЦИАЛЬНАЯ ЖИДКОСТЬ ОБЛЕГЧАЮЩАЯ ГЛАЖКУ</t>
  </si>
  <si>
    <t>FINI ДЛЯ ЧИСТКИ СТЕКЛОКЕРАМИЧЕСКОЙ ПЛИТЫ</t>
  </si>
  <si>
    <t xml:space="preserve">FINI ДЛЯ ЧИСТКИ ПОВЕРХНОСТЕЙ ИЗ СТАЛИ </t>
  </si>
  <si>
    <t xml:space="preserve">Специально разработанное средство для чистки поверхностей покрытых клинкером.
Идеальный препарат для чистки поверхностей из клинкера. Регулярное использование предохраняет от повторяющегося появления белого налета. Удаляет белый, известковый и цементный налет, а также грибок и плесень. Восстанавливает первоначальный цвет и структуру клинкера.
Расход: 1 литр средства на 10-20 литров – в зависимости от степени загрязнения.
Доступный объем: 1 литр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</si>
</sst>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_р_."/>
    <numFmt numFmtId="165" formatCode="0.0"/>
  </numFmts>
  <fonts count="33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i/>
      <sz val="11"/>
      <color theme="0"/>
      <name val="Calibri"/>
      <family val="2"/>
      <charset val="204"/>
      <scheme val="minor"/>
    </font>
    <font>
      <b/>
      <sz val="12"/>
      <name val="Calibri"/>
      <family val="2"/>
      <charset val="204"/>
    </font>
    <font>
      <u/>
      <sz val="10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sz val="8"/>
      <color rgb="FFFF0000"/>
      <name val="Arial"/>
      <family val="2"/>
      <charset val="238"/>
    </font>
    <font>
      <sz val="11"/>
      <color indexed="8"/>
      <name val="Calibri"/>
      <family val="2"/>
      <charset val="204"/>
      <scheme val="minor"/>
    </font>
    <font>
      <sz val="11"/>
      <color theme="0"/>
      <name val="Czcionka tekstu podstawowego"/>
      <family val="2"/>
      <charset val="238"/>
    </font>
    <font>
      <i/>
      <sz val="11"/>
      <color theme="0"/>
      <name val="Czcionka tekstu podstawowego"/>
      <charset val="204"/>
    </font>
    <font>
      <u/>
      <sz val="11"/>
      <color theme="1"/>
      <name val="Czcionka tekstu podstawowego"/>
      <family val="2"/>
      <charset val="238"/>
    </font>
    <font>
      <b/>
      <u/>
      <sz val="12"/>
      <color rgb="FFFF0000"/>
      <name val="Arial"/>
      <family val="2"/>
      <charset val="204"/>
    </font>
    <font>
      <u/>
      <sz val="11"/>
      <color theme="1"/>
      <name val="Calibri"/>
      <family val="2"/>
      <charset val="204"/>
      <scheme val="minor"/>
    </font>
    <font>
      <b/>
      <sz val="11"/>
      <color indexed="8"/>
      <name val="Czcionka tekstu podstawowego"/>
      <charset val="204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zcionka tekstu podstawowego"/>
      <charset val="204"/>
    </font>
    <font>
      <b/>
      <sz val="12"/>
      <color rgb="FFFF0000"/>
      <name val="Arial"/>
      <family val="2"/>
      <charset val="204"/>
    </font>
    <font>
      <sz val="12"/>
      <color indexed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i/>
      <sz val="12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3" fillId="0" borderId="0"/>
  </cellStyleXfs>
  <cellXfs count="134">
    <xf numFmtId="0" fontId="0" fillId="0" borderId="0" xfId="0"/>
    <xf numFmtId="2" fontId="1" fillId="0" borderId="1" xfId="0" applyNumberFormat="1" applyFont="1" applyBorder="1" applyAlignment="1">
      <alignment horizontal="justify" vertical="center" wrapText="1"/>
    </xf>
    <xf numFmtId="0" fontId="0" fillId="0" borderId="0" xfId="0" applyFont="1"/>
    <xf numFmtId="49" fontId="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justify" vertical="top" wrapText="1"/>
    </xf>
    <xf numFmtId="0" fontId="5" fillId="3" borderId="0" xfId="0" applyFont="1" applyFill="1"/>
    <xf numFmtId="49" fontId="1" fillId="3" borderId="0" xfId="0" applyNumberFormat="1" applyFont="1" applyFill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 wrapText="1"/>
    </xf>
    <xf numFmtId="2" fontId="1" fillId="3" borderId="0" xfId="0" applyNumberFormat="1" applyFont="1" applyFill="1" applyAlignment="1">
      <alignment horizontal="justify" vertical="center" wrapText="1"/>
    </xf>
    <xf numFmtId="0" fontId="9" fillId="3" borderId="0" xfId="1" applyFont="1" applyFill="1" applyAlignment="1" applyProtection="1"/>
    <xf numFmtId="49" fontId="0" fillId="3" borderId="0" xfId="0" applyNumberFormat="1" applyFont="1" applyFill="1" applyAlignment="1">
      <alignment horizontal="center" vertical="center"/>
    </xf>
    <xf numFmtId="0" fontId="0" fillId="4" borderId="0" xfId="0" applyFont="1" applyFill="1"/>
    <xf numFmtId="0" fontId="0" fillId="4" borderId="0" xfId="0" applyFill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justify" vertical="center" wrapText="1"/>
    </xf>
    <xf numFmtId="0" fontId="1" fillId="0" borderId="0" xfId="0" applyFont="1" applyAlignment="1">
      <alignment horizontal="justify" vertical="center" wrapText="1"/>
    </xf>
    <xf numFmtId="1" fontId="1" fillId="3" borderId="0" xfId="0" applyNumberFormat="1" applyFont="1" applyFill="1" applyAlignment="1">
      <alignment horizontal="justify" vertical="center" wrapText="1"/>
    </xf>
    <xf numFmtId="1" fontId="1" fillId="4" borderId="0" xfId="0" applyNumberFormat="1" applyFont="1" applyFill="1" applyAlignment="1">
      <alignment horizontal="justify" vertical="center" wrapText="1"/>
    </xf>
    <xf numFmtId="1" fontId="1" fillId="0" borderId="0" xfId="0" applyNumberFormat="1" applyFont="1" applyAlignment="1">
      <alignment horizontal="justify" vertical="center" wrapText="1"/>
    </xf>
    <xf numFmtId="164" fontId="1" fillId="3" borderId="0" xfId="0" applyNumberFormat="1" applyFont="1" applyFill="1" applyAlignment="1">
      <alignment horizontal="justify" vertical="center" wrapText="1"/>
    </xf>
    <xf numFmtId="164" fontId="1" fillId="3" borderId="0" xfId="0" applyNumberFormat="1" applyFont="1" applyFill="1" applyAlignment="1">
      <alignment horizontal="center" vertical="center"/>
    </xf>
    <xf numFmtId="49" fontId="4" fillId="3" borderId="0" xfId="0" applyNumberFormat="1" applyFont="1" applyFill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13" fillId="4" borderId="0" xfId="2" applyFill="1"/>
    <xf numFmtId="0" fontId="13" fillId="4" borderId="0" xfId="2" applyFill="1" applyBorder="1"/>
    <xf numFmtId="0" fontId="0" fillId="3" borderId="0" xfId="0" applyFill="1"/>
    <xf numFmtId="0" fontId="3" fillId="2" borderId="1" xfId="2" applyFont="1" applyFill="1" applyBorder="1" applyAlignment="1">
      <alignment horizontal="center" vertical="center" wrapText="1"/>
    </xf>
    <xf numFmtId="0" fontId="13" fillId="0" borderId="0" xfId="2"/>
    <xf numFmtId="0" fontId="13" fillId="0" borderId="0" xfId="2" applyBorder="1"/>
    <xf numFmtId="0" fontId="0" fillId="0" borderId="0" xfId="0" applyBorder="1"/>
    <xf numFmtId="0" fontId="14" fillId="0" borderId="0" xfId="2" applyFont="1" applyFill="1" applyBorder="1"/>
    <xf numFmtId="0" fontId="13" fillId="0" borderId="0" xfId="2" applyFill="1" applyBorder="1"/>
    <xf numFmtId="165" fontId="14" fillId="0" borderId="0" xfId="2" applyNumberFormat="1" applyFont="1" applyFill="1" applyBorder="1"/>
    <xf numFmtId="0" fontId="14" fillId="0" borderId="0" xfId="2" applyFont="1" applyFill="1" applyBorder="1" applyAlignment="1">
      <alignment vertical="top"/>
    </xf>
    <xf numFmtId="0" fontId="13" fillId="0" borderId="0" xfId="2" applyFill="1" applyBorder="1" applyAlignment="1">
      <alignment horizontal="left" wrapText="1"/>
    </xf>
    <xf numFmtId="0" fontId="14" fillId="0" borderId="0" xfId="3" applyFont="1" applyFill="1" applyBorder="1"/>
    <xf numFmtId="0" fontId="13" fillId="0" borderId="0" xfId="2" applyFill="1" applyBorder="1" applyAlignment="1">
      <alignment vertical="top" wrapText="1"/>
    </xf>
    <xf numFmtId="0" fontId="13" fillId="0" borderId="0" xfId="2" applyFill="1" applyBorder="1" applyAlignment="1">
      <alignment wrapText="1"/>
    </xf>
    <xf numFmtId="0" fontId="0" fillId="0" borderId="0" xfId="0" applyAlignment="1">
      <alignment horizontal="center" vertical="center"/>
    </xf>
    <xf numFmtId="0" fontId="18" fillId="0" borderId="1" xfId="2" applyFont="1" applyBorder="1" applyAlignment="1">
      <alignment vertical="top" wrapText="1"/>
    </xf>
    <xf numFmtId="0" fontId="19" fillId="2" borderId="1" xfId="2" applyFont="1" applyFill="1" applyBorder="1" applyAlignment="1">
      <alignment horizontal="center" vertical="center"/>
    </xf>
    <xf numFmtId="0" fontId="1" fillId="0" borderId="1" xfId="0" applyFont="1" applyBorder="1" applyAlignment="1">
      <alignment horizontal="justify" vertical="center" wrapText="1"/>
    </xf>
    <xf numFmtId="0" fontId="13" fillId="4" borderId="0" xfId="2" applyFill="1" applyAlignment="1">
      <alignment horizontal="center" vertical="center"/>
    </xf>
    <xf numFmtId="0" fontId="0" fillId="3" borderId="0" xfId="0" applyFont="1" applyFill="1"/>
    <xf numFmtId="0" fontId="0" fillId="4" borderId="0" xfId="0" applyFill="1" applyBorder="1"/>
    <xf numFmtId="0" fontId="21" fillId="4" borderId="0" xfId="2" applyFont="1" applyFill="1" applyAlignment="1">
      <alignment horizontal="center" vertical="center"/>
    </xf>
    <xf numFmtId="0" fontId="21" fillId="4" borderId="0" xfId="2" applyFont="1" applyFill="1"/>
    <xf numFmtId="0" fontId="22" fillId="4" borderId="0" xfId="2" applyFont="1" applyFill="1"/>
    <xf numFmtId="0" fontId="23" fillId="4" borderId="0" xfId="0" applyFont="1" applyFill="1"/>
    <xf numFmtId="0" fontId="15" fillId="0" borderId="1" xfId="2" applyFont="1" applyBorder="1" applyAlignment="1">
      <alignment horizontal="center" vertical="center"/>
    </xf>
    <xf numFmtId="0" fontId="24" fillId="0" borderId="1" xfId="2" applyFont="1" applyBorder="1" applyAlignment="1">
      <alignment horizontal="center" vertical="center"/>
    </xf>
    <xf numFmtId="0" fontId="16" fillId="0" borderId="7" xfId="2" applyFont="1" applyBorder="1" applyAlignment="1">
      <alignment horizontal="center" vertical="center"/>
    </xf>
    <xf numFmtId="0" fontId="16" fillId="0" borderId="7" xfId="2" applyFont="1" applyBorder="1"/>
    <xf numFmtId="0" fontId="17" fillId="0" borderId="7" xfId="2" applyFont="1" applyFill="1" applyBorder="1" applyAlignment="1">
      <alignment vertical="top" wrapText="1"/>
    </xf>
    <xf numFmtId="0" fontId="15" fillId="0" borderId="7" xfId="2" applyFont="1" applyFill="1" applyBorder="1"/>
    <xf numFmtId="0" fontId="15" fillId="0" borderId="7" xfId="2" applyFont="1" applyBorder="1"/>
    <xf numFmtId="2" fontId="15" fillId="0" borderId="7" xfId="2" applyNumberFormat="1" applyFont="1" applyBorder="1"/>
    <xf numFmtId="0" fontId="18" fillId="0" borderId="1" xfId="2" applyFont="1" applyBorder="1" applyAlignment="1">
      <alignment horizontal="center" vertical="center" wrapText="1"/>
    </xf>
    <xf numFmtId="0" fontId="18" fillId="0" borderId="1" xfId="2" applyFont="1" applyBorder="1" applyAlignment="1">
      <alignment vertical="center"/>
    </xf>
    <xf numFmtId="2" fontId="18" fillId="0" borderId="1" xfId="2" applyNumberFormat="1" applyFont="1" applyBorder="1" applyAlignment="1">
      <alignment vertical="center"/>
    </xf>
    <xf numFmtId="0" fontId="18" fillId="0" borderId="1" xfId="2" applyFont="1" applyFill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/>
    </xf>
    <xf numFmtId="2" fontId="18" fillId="0" borderId="1" xfId="2" applyNumberFormat="1" applyFont="1" applyBorder="1" applyAlignment="1">
      <alignment horizontal="center" vertical="center"/>
    </xf>
    <xf numFmtId="0" fontId="18" fillId="4" borderId="1" xfId="2" applyFont="1" applyFill="1" applyBorder="1" applyAlignment="1">
      <alignment vertical="center"/>
    </xf>
    <xf numFmtId="2" fontId="1" fillId="0" borderId="1" xfId="0" applyNumberFormat="1" applyFont="1" applyBorder="1" applyAlignment="1">
      <alignment horizontal="justify" vertical="top" wrapText="1"/>
    </xf>
    <xf numFmtId="0" fontId="24" fillId="4" borderId="1" xfId="2" applyFont="1" applyFill="1" applyBorder="1" applyAlignment="1">
      <alignment horizontal="center" vertical="center"/>
    </xf>
    <xf numFmtId="0" fontId="18" fillId="4" borderId="1" xfId="2" applyFont="1" applyFill="1" applyBorder="1" applyAlignment="1">
      <alignment vertical="top" wrapText="1"/>
    </xf>
    <xf numFmtId="2" fontId="1" fillId="4" borderId="1" xfId="0" applyNumberFormat="1" applyFont="1" applyFill="1" applyBorder="1" applyAlignment="1">
      <alignment horizontal="justify" vertical="top" wrapText="1"/>
    </xf>
    <xf numFmtId="0" fontId="18" fillId="4" borderId="1" xfId="2" applyFont="1" applyFill="1" applyBorder="1" applyAlignment="1">
      <alignment horizontal="center" vertical="center" wrapText="1"/>
    </xf>
    <xf numFmtId="2" fontId="18" fillId="4" borderId="1" xfId="2" applyNumberFormat="1" applyFont="1" applyFill="1" applyBorder="1" applyAlignment="1">
      <alignment vertical="center"/>
    </xf>
    <xf numFmtId="0" fontId="14" fillId="4" borderId="0" xfId="2" applyFont="1" applyFill="1" applyBorder="1"/>
    <xf numFmtId="0" fontId="13" fillId="4" borderId="0" xfId="2" applyFill="1" applyBorder="1" applyAlignment="1">
      <alignment wrapText="1"/>
    </xf>
    <xf numFmtId="165" fontId="14" fillId="4" borderId="0" xfId="2" applyNumberFormat="1" applyFont="1" applyFill="1" applyBorder="1"/>
    <xf numFmtId="0" fontId="1" fillId="0" borderId="1" xfId="0" applyFont="1" applyBorder="1" applyAlignment="1">
      <alignment horizontal="justify" vertical="center"/>
    </xf>
    <xf numFmtId="0" fontId="25" fillId="2" borderId="3" xfId="0" applyFont="1" applyFill="1" applyBorder="1"/>
    <xf numFmtId="49" fontId="12" fillId="0" borderId="1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 wrapText="1"/>
    </xf>
    <xf numFmtId="0" fontId="25" fillId="2" borderId="4" xfId="0" applyFont="1" applyFill="1" applyBorder="1"/>
    <xf numFmtId="0" fontId="26" fillId="4" borderId="0" xfId="2" applyFont="1" applyFill="1"/>
    <xf numFmtId="0" fontId="27" fillId="4" borderId="0" xfId="2" applyFont="1" applyFill="1"/>
    <xf numFmtId="49" fontId="4" fillId="0" borderId="1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justify" vertical="center" wrapText="1"/>
    </xf>
    <xf numFmtId="0" fontId="0" fillId="0" borderId="1" xfId="0" applyFont="1" applyFill="1" applyBorder="1" applyAlignment="1">
      <alignment horizontal="justify" vertical="center" wrapText="1"/>
    </xf>
    <xf numFmtId="0" fontId="0" fillId="0" borderId="0" xfId="0" applyFont="1" applyFill="1" applyAlignment="1">
      <alignment horizontal="justify" vertical="center" wrapText="1"/>
    </xf>
    <xf numFmtId="0" fontId="0" fillId="4" borderId="1" xfId="0" applyFont="1" applyFill="1" applyBorder="1" applyAlignment="1">
      <alignment horizontal="justify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28" fillId="0" borderId="1" xfId="2" applyFont="1" applyBorder="1" applyAlignment="1">
      <alignment horizontal="center" vertical="center" wrapText="1"/>
    </xf>
    <xf numFmtId="1" fontId="29" fillId="0" borderId="1" xfId="0" applyNumberFormat="1" applyFont="1" applyFill="1" applyBorder="1" applyAlignment="1">
      <alignment horizontal="center" vertical="center" wrapText="1"/>
    </xf>
    <xf numFmtId="2" fontId="11" fillId="0" borderId="1" xfId="2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29" fillId="4" borderId="1" xfId="0" applyNumberFormat="1" applyFont="1" applyFill="1" applyBorder="1" applyAlignment="1">
      <alignment horizontal="center" vertical="center" wrapText="1"/>
    </xf>
    <xf numFmtId="0" fontId="30" fillId="2" borderId="1" xfId="2" applyFont="1" applyFill="1" applyBorder="1" applyAlignment="1">
      <alignment horizontal="center" vertical="center" wrapText="1"/>
    </xf>
    <xf numFmtId="0" fontId="29" fillId="2" borderId="0" xfId="0" applyFont="1" applyFill="1"/>
    <xf numFmtId="0" fontId="29" fillId="2" borderId="3" xfId="0" applyFont="1" applyFill="1" applyBorder="1"/>
    <xf numFmtId="49" fontId="11" fillId="0" borderId="1" xfId="0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/>
    <xf numFmtId="0" fontId="6" fillId="4" borderId="0" xfId="1" applyFill="1" applyBorder="1" applyAlignment="1" applyProtection="1">
      <alignment vertical="center"/>
    </xf>
    <xf numFmtId="0" fontId="31" fillId="2" borderId="4" xfId="0" applyFont="1" applyFill="1" applyBorder="1" applyAlignment="1">
      <alignment vertical="center"/>
    </xf>
    <xf numFmtId="49" fontId="31" fillId="2" borderId="4" xfId="0" applyNumberFormat="1" applyFont="1" applyFill="1" applyBorder="1" applyAlignment="1">
      <alignment vertical="center"/>
    </xf>
    <xf numFmtId="49" fontId="10" fillId="4" borderId="1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justify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32" fillId="0" borderId="1" xfId="0" applyNumberFormat="1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20" fillId="2" borderId="7" xfId="2" applyFont="1" applyFill="1" applyBorder="1" applyAlignment="1">
      <alignment horizontal="center" vertical="center"/>
    </xf>
    <xf numFmtId="0" fontId="20" fillId="2" borderId="8" xfId="2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/>
    </xf>
    <xf numFmtId="0" fontId="6" fillId="4" borderId="0" xfId="1" applyFill="1" applyBorder="1" applyAlignment="1" applyProtection="1">
      <alignment horizontal="center" vertical="center"/>
    </xf>
    <xf numFmtId="0" fontId="22" fillId="4" borderId="0" xfId="2" applyFont="1" applyFill="1" applyAlignment="1">
      <alignment horizontal="center"/>
    </xf>
    <xf numFmtId="0" fontId="31" fillId="2" borderId="2" xfId="0" applyFont="1" applyFill="1" applyBorder="1" applyAlignment="1">
      <alignment horizontal="center" vertical="center"/>
    </xf>
    <xf numFmtId="0" fontId="31" fillId="2" borderId="4" xfId="0" applyFont="1" applyFill="1" applyBorder="1" applyAlignment="1">
      <alignment horizontal="center" vertical="center"/>
    </xf>
    <xf numFmtId="49" fontId="31" fillId="2" borderId="2" xfId="0" applyNumberFormat="1" applyFont="1" applyFill="1" applyBorder="1" applyAlignment="1">
      <alignment horizontal="center" vertical="center"/>
    </xf>
    <xf numFmtId="49" fontId="31" fillId="2" borderId="4" xfId="0" applyNumberFormat="1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/>
    </xf>
    <xf numFmtId="49" fontId="30" fillId="2" borderId="1" xfId="0" applyNumberFormat="1" applyFont="1" applyFill="1" applyBorder="1" applyAlignment="1">
      <alignment horizontal="center" vertical="center" wrapText="1"/>
    </xf>
    <xf numFmtId="2" fontId="30" fillId="2" borderId="9" xfId="0" applyNumberFormat="1" applyFont="1" applyFill="1" applyBorder="1" applyAlignment="1">
      <alignment horizontal="center" vertical="center" wrapText="1"/>
    </xf>
    <xf numFmtId="2" fontId="30" fillId="2" borderId="11" xfId="0" applyNumberFormat="1" applyFont="1" applyFill="1" applyBorder="1" applyAlignment="1">
      <alignment horizontal="center" vertical="center" wrapText="1"/>
    </xf>
    <xf numFmtId="1" fontId="30" fillId="2" borderId="10" xfId="0" applyNumberFormat="1" applyFont="1" applyFill="1" applyBorder="1" applyAlignment="1">
      <alignment horizontal="center" vertical="center" wrapText="1"/>
    </xf>
    <xf numFmtId="1" fontId="30" fillId="2" borderId="12" xfId="0" applyNumberFormat="1" applyFont="1" applyFill="1" applyBorder="1" applyAlignment="1">
      <alignment horizontal="center" vertical="center" wrapText="1"/>
    </xf>
    <xf numFmtId="0" fontId="30" fillId="2" borderId="5" xfId="2" applyFont="1" applyFill="1" applyBorder="1" applyAlignment="1">
      <alignment horizontal="center" vertical="center" wrapText="1"/>
    </xf>
    <xf numFmtId="0" fontId="30" fillId="2" borderId="6" xfId="2" applyFont="1" applyFill="1" applyBorder="1" applyAlignment="1">
      <alignment horizontal="center" vertical="center" wrapText="1"/>
    </xf>
    <xf numFmtId="0" fontId="27" fillId="4" borderId="0" xfId="2" applyFont="1" applyFill="1" applyAlignment="1">
      <alignment horizontal="center"/>
    </xf>
  </cellXfs>
  <cellStyles count="4">
    <cellStyle name="Гиперссылка" xfId="1" builtinId="8"/>
    <cellStyle name="Обычный" xfId="0" builtinId="0"/>
    <cellStyle name="Обычный 2" xfId="2"/>
    <cellStyle name="Обычный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53.png"/><Relationship Id="rId18" Type="http://schemas.openxmlformats.org/officeDocument/2006/relationships/image" Target="../media/image1.emf"/><Relationship Id="rId26" Type="http://schemas.openxmlformats.org/officeDocument/2006/relationships/image" Target="../media/image65.png"/><Relationship Id="rId3" Type="http://schemas.openxmlformats.org/officeDocument/2006/relationships/image" Target="../media/image43.png"/><Relationship Id="rId21" Type="http://schemas.openxmlformats.org/officeDocument/2006/relationships/image" Target="../media/image60.jpeg"/><Relationship Id="rId7" Type="http://schemas.openxmlformats.org/officeDocument/2006/relationships/image" Target="../media/image47.png"/><Relationship Id="rId12" Type="http://schemas.openxmlformats.org/officeDocument/2006/relationships/image" Target="../media/image52.png"/><Relationship Id="rId17" Type="http://schemas.openxmlformats.org/officeDocument/2006/relationships/image" Target="../media/image57.png"/><Relationship Id="rId25" Type="http://schemas.openxmlformats.org/officeDocument/2006/relationships/image" Target="../media/image64.png"/><Relationship Id="rId2" Type="http://schemas.openxmlformats.org/officeDocument/2006/relationships/image" Target="../media/image42.png"/><Relationship Id="rId16" Type="http://schemas.openxmlformats.org/officeDocument/2006/relationships/image" Target="../media/image56.png"/><Relationship Id="rId20" Type="http://schemas.openxmlformats.org/officeDocument/2006/relationships/image" Target="../media/image59.jpeg"/><Relationship Id="rId29" Type="http://schemas.openxmlformats.org/officeDocument/2006/relationships/image" Target="../media/image68.jpeg"/><Relationship Id="rId1" Type="http://schemas.openxmlformats.org/officeDocument/2006/relationships/image" Target="../media/image25.jpeg"/><Relationship Id="rId6" Type="http://schemas.openxmlformats.org/officeDocument/2006/relationships/image" Target="../media/image46.png"/><Relationship Id="rId11" Type="http://schemas.openxmlformats.org/officeDocument/2006/relationships/image" Target="../media/image51.png"/><Relationship Id="rId24" Type="http://schemas.openxmlformats.org/officeDocument/2006/relationships/image" Target="../media/image63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23" Type="http://schemas.openxmlformats.org/officeDocument/2006/relationships/image" Target="../media/image62.png"/><Relationship Id="rId28" Type="http://schemas.openxmlformats.org/officeDocument/2006/relationships/image" Target="../media/image67.jpeg"/><Relationship Id="rId10" Type="http://schemas.openxmlformats.org/officeDocument/2006/relationships/image" Target="../media/image50.png"/><Relationship Id="rId19" Type="http://schemas.openxmlformats.org/officeDocument/2006/relationships/image" Target="../media/image58.jpeg"/><Relationship Id="rId31" Type="http://schemas.openxmlformats.org/officeDocument/2006/relationships/image" Target="../media/image70.jpe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png"/><Relationship Id="rId22" Type="http://schemas.openxmlformats.org/officeDocument/2006/relationships/image" Target="../media/image61.jpeg"/><Relationship Id="rId27" Type="http://schemas.openxmlformats.org/officeDocument/2006/relationships/image" Target="../media/image66.jpeg"/><Relationship Id="rId30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</xdr:colOff>
      <xdr:row>0</xdr:row>
      <xdr:rowOff>145676</xdr:rowOff>
    </xdr:from>
    <xdr:to>
      <xdr:col>10</xdr:col>
      <xdr:colOff>515470</xdr:colOff>
      <xdr:row>6</xdr:row>
      <xdr:rowOff>56030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7766" y="145676"/>
          <a:ext cx="2330822" cy="918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286551</xdr:colOff>
      <xdr:row>14</xdr:row>
      <xdr:rowOff>686760</xdr:rowOff>
    </xdr:from>
    <xdr:to>
      <xdr:col>3</xdr:col>
      <xdr:colOff>1034143</xdr:colOff>
      <xdr:row>14</xdr:row>
      <xdr:rowOff>2231571</xdr:rowOff>
    </xdr:to>
    <xdr:pic>
      <xdr:nvPicPr>
        <xdr:cNvPr id="4" name="Рисунок 10" descr="SannProfi Czysta lazienka - pianka 0,5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5" t="3693" r="21507" b="8374"/>
        <a:stretch>
          <a:fillRect/>
        </a:stretch>
      </xdr:blipFill>
      <xdr:spPr bwMode="auto">
        <a:xfrm>
          <a:off x="3457015" y="3789189"/>
          <a:ext cx="747592" cy="1544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231322</xdr:colOff>
      <xdr:row>16</xdr:row>
      <xdr:rowOff>190499</xdr:rowOff>
    </xdr:from>
    <xdr:to>
      <xdr:col>3</xdr:col>
      <xdr:colOff>1069522</xdr:colOff>
      <xdr:row>16</xdr:row>
      <xdr:rowOff>1809749</xdr:rowOff>
    </xdr:to>
    <xdr:pic>
      <xdr:nvPicPr>
        <xdr:cNvPr id="9" name="Рисунок 16" descr="SannProfi Czyste krany i baterie 0,2L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1637" t="4878" r="21674" b="9756"/>
        <a:stretch>
          <a:fillRect/>
        </a:stretch>
      </xdr:blipFill>
      <xdr:spPr bwMode="auto">
        <a:xfrm>
          <a:off x="3401786" y="8953499"/>
          <a:ext cx="8382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258535</xdr:colOff>
      <xdr:row>15</xdr:row>
      <xdr:rowOff>68037</xdr:rowOff>
    </xdr:from>
    <xdr:to>
      <xdr:col>3</xdr:col>
      <xdr:colOff>1074964</xdr:colOff>
      <xdr:row>15</xdr:row>
      <xdr:rowOff>1755323</xdr:rowOff>
    </xdr:to>
    <xdr:pic>
      <xdr:nvPicPr>
        <xdr:cNvPr id="11" name="Рисунок 13" descr="SannProfi Czysta lazienka, akrylowe wanny i brodziki 0,5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75" t="4411" r="21815" b="5882"/>
        <a:stretch>
          <a:fillRect/>
        </a:stretch>
      </xdr:blipFill>
      <xdr:spPr bwMode="auto">
        <a:xfrm>
          <a:off x="3428999" y="6000751"/>
          <a:ext cx="816429" cy="1687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204107</xdr:colOff>
      <xdr:row>17</xdr:row>
      <xdr:rowOff>326571</xdr:rowOff>
    </xdr:from>
    <xdr:to>
      <xdr:col>3</xdr:col>
      <xdr:colOff>1061357</xdr:colOff>
      <xdr:row>17</xdr:row>
      <xdr:rowOff>1964871</xdr:rowOff>
    </xdr:to>
    <xdr:pic>
      <xdr:nvPicPr>
        <xdr:cNvPr id="13" name="Рисунок 19" descr="SannProfi Czysta kabina pryszynicowa 0,5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l="21626" t="3529" r="20747" b="7716"/>
        <a:stretch>
          <a:fillRect/>
        </a:stretch>
      </xdr:blipFill>
      <xdr:spPr bwMode="auto">
        <a:xfrm>
          <a:off x="3374571" y="10191750"/>
          <a:ext cx="8572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204107</xdr:colOff>
      <xdr:row>18</xdr:row>
      <xdr:rowOff>272143</xdr:rowOff>
    </xdr:from>
    <xdr:to>
      <xdr:col>3</xdr:col>
      <xdr:colOff>966107</xdr:colOff>
      <xdr:row>18</xdr:row>
      <xdr:rowOff>1986643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74571" y="12300857"/>
          <a:ext cx="7620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231322</xdr:colOff>
      <xdr:row>19</xdr:row>
      <xdr:rowOff>204107</xdr:rowOff>
    </xdr:from>
    <xdr:to>
      <xdr:col>3</xdr:col>
      <xdr:colOff>1079047</xdr:colOff>
      <xdr:row>19</xdr:row>
      <xdr:rowOff>2090057</xdr:rowOff>
    </xdr:to>
    <xdr:pic>
      <xdr:nvPicPr>
        <xdr:cNvPr id="18" name="Рисунок 25" descr="SannProfi Do usuwania kamiennego nalotu 0,5L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 l="24091" t="3909" r="24626" b="7166"/>
        <a:stretch>
          <a:fillRect/>
        </a:stretch>
      </xdr:blipFill>
      <xdr:spPr bwMode="auto">
        <a:xfrm>
          <a:off x="3401786" y="14668500"/>
          <a:ext cx="847725" cy="1885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163285</xdr:colOff>
      <xdr:row>20</xdr:row>
      <xdr:rowOff>258536</xdr:rowOff>
    </xdr:from>
    <xdr:to>
      <xdr:col>3</xdr:col>
      <xdr:colOff>1068160</xdr:colOff>
      <xdr:row>20</xdr:row>
      <xdr:rowOff>2106386</xdr:rowOff>
    </xdr:to>
    <xdr:pic>
      <xdr:nvPicPr>
        <xdr:cNvPr id="20" name="Рисунок 28" descr="SannProfi Extra 0,5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18446" t="5495" r="22612" b="8850"/>
        <a:stretch>
          <a:fillRect/>
        </a:stretch>
      </xdr:blipFill>
      <xdr:spPr bwMode="auto">
        <a:xfrm>
          <a:off x="3333749" y="17022536"/>
          <a:ext cx="904875" cy="1847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217715</xdr:colOff>
      <xdr:row>21</xdr:row>
      <xdr:rowOff>272143</xdr:rowOff>
    </xdr:from>
    <xdr:to>
      <xdr:col>3</xdr:col>
      <xdr:colOff>1046390</xdr:colOff>
      <xdr:row>21</xdr:row>
      <xdr:rowOff>1939018</xdr:rowOff>
    </xdr:to>
    <xdr:pic>
      <xdr:nvPicPr>
        <xdr:cNvPr id="21" name="Рисунок 31" descr="SannProfi Do usuwania grzybow i plesni 0,5L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21867" t="3951" r="20447" b="6602"/>
        <a:stretch>
          <a:fillRect/>
        </a:stretch>
      </xdr:blipFill>
      <xdr:spPr bwMode="auto">
        <a:xfrm>
          <a:off x="2816679" y="19390179"/>
          <a:ext cx="82867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217714</xdr:colOff>
      <xdr:row>22</xdr:row>
      <xdr:rowOff>231321</xdr:rowOff>
    </xdr:from>
    <xdr:to>
      <xdr:col>3</xdr:col>
      <xdr:colOff>1084489</xdr:colOff>
      <xdr:row>22</xdr:row>
      <xdr:rowOff>1860096</xdr:rowOff>
    </xdr:to>
    <xdr:pic>
      <xdr:nvPicPr>
        <xdr:cNvPr id="23" name="Рисунок 34" descr="SannProfi Czysty hydromasaz-plyn 1L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5375" t="6050" r="16313" b="6050"/>
        <a:stretch>
          <a:fillRect/>
        </a:stretch>
      </xdr:blipFill>
      <xdr:spPr bwMode="auto">
        <a:xfrm>
          <a:off x="2816678" y="21594535"/>
          <a:ext cx="866775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204107</xdr:colOff>
      <xdr:row>23</xdr:row>
      <xdr:rowOff>312964</xdr:rowOff>
    </xdr:from>
    <xdr:to>
      <xdr:col>3</xdr:col>
      <xdr:colOff>1061357</xdr:colOff>
      <xdr:row>23</xdr:row>
      <xdr:rowOff>2036989</xdr:rowOff>
    </xdr:to>
    <xdr:pic>
      <xdr:nvPicPr>
        <xdr:cNvPr id="25" name="Рисунок 37" descr="SannProfi Czyste lustro 0,5L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24445" t="3180" r="20482" b="7066"/>
        <a:stretch>
          <a:fillRect/>
        </a:stretch>
      </xdr:blipFill>
      <xdr:spPr bwMode="auto">
        <a:xfrm>
          <a:off x="2803071" y="23812500"/>
          <a:ext cx="8572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163285</xdr:colOff>
      <xdr:row>24</xdr:row>
      <xdr:rowOff>285750</xdr:rowOff>
    </xdr:from>
    <xdr:to>
      <xdr:col>3</xdr:col>
      <xdr:colOff>1019323</xdr:colOff>
      <xdr:row>24</xdr:row>
      <xdr:rowOff>1743075</xdr:rowOff>
    </xdr:to>
    <xdr:pic>
      <xdr:nvPicPr>
        <xdr:cNvPr id="26" name="Рисунок 40" descr="SannProfi Czyste fugi 0,5L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0442" t="4317" r="22404" b="9352"/>
        <a:stretch>
          <a:fillRect/>
        </a:stretch>
      </xdr:blipFill>
      <xdr:spPr bwMode="auto">
        <a:xfrm>
          <a:off x="2762249" y="26220964"/>
          <a:ext cx="856038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68036</xdr:colOff>
      <xdr:row>25</xdr:row>
      <xdr:rowOff>381000</xdr:rowOff>
    </xdr:from>
    <xdr:to>
      <xdr:col>3</xdr:col>
      <xdr:colOff>1021018</xdr:colOff>
      <xdr:row>25</xdr:row>
      <xdr:rowOff>2112939</xdr:rowOff>
    </xdr:to>
    <xdr:pic>
      <xdr:nvPicPr>
        <xdr:cNvPr id="28" name="Рисунок 43" descr="SannProfi Ochrona fug 0,2L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14680" t="6549" r="23069" b="14736"/>
        <a:stretch>
          <a:fillRect/>
        </a:stretch>
      </xdr:blipFill>
      <xdr:spPr bwMode="auto">
        <a:xfrm>
          <a:off x="2667000" y="28302857"/>
          <a:ext cx="952982" cy="17319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258536</xdr:colOff>
      <xdr:row>27</xdr:row>
      <xdr:rowOff>204107</xdr:rowOff>
    </xdr:from>
    <xdr:to>
      <xdr:col>3</xdr:col>
      <xdr:colOff>993322</xdr:colOff>
      <xdr:row>27</xdr:row>
      <xdr:rowOff>1767608</xdr:rowOff>
    </xdr:to>
    <xdr:pic>
      <xdr:nvPicPr>
        <xdr:cNvPr id="30" name="Рисунок 4" descr="SannProfi Czyste panele laminowane 0,5L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20450" r="18687" b="6250"/>
        <a:stretch>
          <a:fillRect/>
        </a:stretch>
      </xdr:blipFill>
      <xdr:spPr bwMode="auto">
        <a:xfrm>
          <a:off x="2857500" y="31024286"/>
          <a:ext cx="734786" cy="156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204107</xdr:colOff>
      <xdr:row>28</xdr:row>
      <xdr:rowOff>666750</xdr:rowOff>
    </xdr:from>
    <xdr:to>
      <xdr:col>3</xdr:col>
      <xdr:colOff>958640</xdr:colOff>
      <xdr:row>28</xdr:row>
      <xdr:rowOff>2277799</xdr:rowOff>
    </xdr:to>
    <xdr:pic>
      <xdr:nvPicPr>
        <xdr:cNvPr id="34" name="Рисунок 10" descr="SannProfi Panele zmywacz warstw ochronnych i brudu 1L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15756" r="17668" b="5292"/>
        <a:stretch>
          <a:fillRect/>
        </a:stretch>
      </xdr:blipFill>
      <xdr:spPr bwMode="auto">
        <a:xfrm>
          <a:off x="2803071" y="36018107"/>
          <a:ext cx="754533" cy="16110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244929</xdr:colOff>
      <xdr:row>29</xdr:row>
      <xdr:rowOff>326571</xdr:rowOff>
    </xdr:from>
    <xdr:to>
      <xdr:col>3</xdr:col>
      <xdr:colOff>983797</xdr:colOff>
      <xdr:row>29</xdr:row>
      <xdr:rowOff>1818916</xdr:rowOff>
    </xdr:to>
    <xdr:pic>
      <xdr:nvPicPr>
        <xdr:cNvPr id="35" name="Рисунок 22" descr="SannProfi Czyste PCV 1L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18947" t="6369" r="15973" b="6369"/>
        <a:stretch>
          <a:fillRect/>
        </a:stretch>
      </xdr:blipFill>
      <xdr:spPr bwMode="auto">
        <a:xfrm>
          <a:off x="2843893" y="38780357"/>
          <a:ext cx="738868" cy="14923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108857</xdr:colOff>
      <xdr:row>30</xdr:row>
      <xdr:rowOff>408214</xdr:rowOff>
    </xdr:from>
    <xdr:to>
      <xdr:col>3</xdr:col>
      <xdr:colOff>947057</xdr:colOff>
      <xdr:row>30</xdr:row>
      <xdr:rowOff>2075649</xdr:rowOff>
    </xdr:to>
    <xdr:pic>
      <xdr:nvPicPr>
        <xdr:cNvPr id="37" name="Рисунок 13" descr="SannProfi Czysty parkiet 0,5L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 l="17822" r="17978" b="6255"/>
        <a:stretch>
          <a:fillRect/>
        </a:stretch>
      </xdr:blipFill>
      <xdr:spPr bwMode="auto">
        <a:xfrm>
          <a:off x="2707821" y="41093571"/>
          <a:ext cx="838200" cy="1667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204107</xdr:colOff>
      <xdr:row>31</xdr:row>
      <xdr:rowOff>585107</xdr:rowOff>
    </xdr:from>
    <xdr:to>
      <xdr:col>3</xdr:col>
      <xdr:colOff>1020535</xdr:colOff>
      <xdr:row>31</xdr:row>
      <xdr:rowOff>2217964</xdr:rowOff>
    </xdr:to>
    <xdr:pic>
      <xdr:nvPicPr>
        <xdr:cNvPr id="39" name="Рисунок 16" descr="SannProfi Odplamiacz do wykladzin 0,5L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246" r="21786" b="6952"/>
        <a:stretch>
          <a:fillRect/>
        </a:stretch>
      </xdr:blipFill>
      <xdr:spPr bwMode="auto">
        <a:xfrm>
          <a:off x="2803071" y="43869428"/>
          <a:ext cx="816428" cy="1632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272142</xdr:colOff>
      <xdr:row>32</xdr:row>
      <xdr:rowOff>108857</xdr:rowOff>
    </xdr:from>
    <xdr:to>
      <xdr:col>3</xdr:col>
      <xdr:colOff>1070881</xdr:colOff>
      <xdr:row>32</xdr:row>
      <xdr:rowOff>1696810</xdr:rowOff>
    </xdr:to>
    <xdr:pic>
      <xdr:nvPicPr>
        <xdr:cNvPr id="40" name="Рисунок 19" descr="SannProfi Czyste dywany, wykladziny, tapicerka 1L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37" r="15605" b="8388"/>
        <a:stretch>
          <a:fillRect/>
        </a:stretch>
      </xdr:blipFill>
      <xdr:spPr bwMode="auto">
        <a:xfrm>
          <a:off x="2871106" y="46209857"/>
          <a:ext cx="798739" cy="1587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176895</xdr:colOff>
      <xdr:row>36</xdr:row>
      <xdr:rowOff>258535</xdr:rowOff>
    </xdr:from>
    <xdr:to>
      <xdr:col>3</xdr:col>
      <xdr:colOff>1074965</xdr:colOff>
      <xdr:row>36</xdr:row>
      <xdr:rowOff>1877784</xdr:rowOff>
    </xdr:to>
    <xdr:pic>
      <xdr:nvPicPr>
        <xdr:cNvPr id="42" name="Рисунок 4" descr="SannProfi Przypalenia i okopcenia 0,5L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 l="19511" t="4321" r="18939" b="6790"/>
        <a:stretch>
          <a:fillRect/>
        </a:stretch>
      </xdr:blipFill>
      <xdr:spPr bwMode="auto">
        <a:xfrm>
          <a:off x="2775859" y="48427821"/>
          <a:ext cx="898070" cy="1619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217713</xdr:colOff>
      <xdr:row>37</xdr:row>
      <xdr:rowOff>163285</xdr:rowOff>
    </xdr:from>
    <xdr:to>
      <xdr:col>3</xdr:col>
      <xdr:colOff>1156607</xdr:colOff>
      <xdr:row>37</xdr:row>
      <xdr:rowOff>1850571</xdr:rowOff>
    </xdr:to>
    <xdr:pic>
      <xdr:nvPicPr>
        <xdr:cNvPr id="44" name="Рисунок 7" descr="SannProfi Czysty kominek 0,5L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 l="21924" t="4021" r="18272" b="6030"/>
        <a:stretch>
          <a:fillRect/>
        </a:stretch>
      </xdr:blipFill>
      <xdr:spPr bwMode="auto">
        <a:xfrm>
          <a:off x="2816677" y="50428071"/>
          <a:ext cx="938894" cy="1687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68034</xdr:colOff>
      <xdr:row>38</xdr:row>
      <xdr:rowOff>394607</xdr:rowOff>
    </xdr:from>
    <xdr:to>
      <xdr:col>3</xdr:col>
      <xdr:colOff>1088571</xdr:colOff>
      <xdr:row>38</xdr:row>
      <xdr:rowOff>2217964</xdr:rowOff>
    </xdr:to>
    <xdr:pic>
      <xdr:nvPicPr>
        <xdr:cNvPr id="45" name="Рисунок 10" descr="SannProfi Czysta plyta ceramiczna 0,2L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l="9068" t="8293" r="20279" b="11707"/>
        <a:stretch>
          <a:fillRect/>
        </a:stretch>
      </xdr:blipFill>
      <xdr:spPr bwMode="auto">
        <a:xfrm>
          <a:off x="2666998" y="52646036"/>
          <a:ext cx="1020537" cy="1823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149679</xdr:colOff>
      <xdr:row>39</xdr:row>
      <xdr:rowOff>394607</xdr:rowOff>
    </xdr:from>
    <xdr:to>
      <xdr:col>3</xdr:col>
      <xdr:colOff>1129393</xdr:colOff>
      <xdr:row>39</xdr:row>
      <xdr:rowOff>2217965</xdr:rowOff>
    </xdr:to>
    <xdr:pic>
      <xdr:nvPicPr>
        <xdr:cNvPr id="46" name="Рисунок 13" descr="SannProfi Czysta stal nierdzewna 0,2L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l="17645" t="7178" r="20551" b="10048"/>
        <a:stretch>
          <a:fillRect/>
        </a:stretch>
      </xdr:blipFill>
      <xdr:spPr bwMode="auto">
        <a:xfrm>
          <a:off x="2748643" y="55299428"/>
          <a:ext cx="979714" cy="18233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81643</xdr:colOff>
      <xdr:row>40</xdr:row>
      <xdr:rowOff>449036</xdr:rowOff>
    </xdr:from>
    <xdr:to>
      <xdr:col>3</xdr:col>
      <xdr:colOff>1074965</xdr:colOff>
      <xdr:row>40</xdr:row>
      <xdr:rowOff>2231572</xdr:rowOff>
    </xdr:to>
    <xdr:pic>
      <xdr:nvPicPr>
        <xdr:cNvPr id="48" name="Рисунок 16" descr="SannProfi Udrazniacz odplywow 0,5 k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16119" t="4372" r="17442" b="8197"/>
        <a:stretch>
          <a:fillRect/>
        </a:stretch>
      </xdr:blipFill>
      <xdr:spPr bwMode="auto">
        <a:xfrm>
          <a:off x="2680607" y="57993643"/>
          <a:ext cx="993322" cy="17825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186177</xdr:colOff>
      <xdr:row>41</xdr:row>
      <xdr:rowOff>189594</xdr:rowOff>
    </xdr:from>
    <xdr:to>
      <xdr:col>3</xdr:col>
      <xdr:colOff>1061357</xdr:colOff>
      <xdr:row>41</xdr:row>
      <xdr:rowOff>1809749</xdr:rowOff>
    </xdr:to>
    <xdr:pic>
      <xdr:nvPicPr>
        <xdr:cNvPr id="49" name="Рисунок 19" descr="SannProfi Odkamieniacz 0,2L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l="16753" t="6667" r="18362" b="11905"/>
        <a:stretch>
          <a:fillRect/>
        </a:stretch>
      </xdr:blipFill>
      <xdr:spPr bwMode="auto">
        <a:xfrm>
          <a:off x="2785141" y="60183487"/>
          <a:ext cx="875180" cy="1620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213632</xdr:colOff>
      <xdr:row>43</xdr:row>
      <xdr:rowOff>500262</xdr:rowOff>
    </xdr:from>
    <xdr:to>
      <xdr:col>3</xdr:col>
      <xdr:colOff>1051421</xdr:colOff>
      <xdr:row>43</xdr:row>
      <xdr:rowOff>2069645</xdr:rowOff>
    </xdr:to>
    <xdr:pic>
      <xdr:nvPicPr>
        <xdr:cNvPr id="50" name="Рисунок 4" descr="SannProfi Czysta glazura i terakota 1L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l="9227" t="4890" r="17323" b="7065"/>
        <a:stretch>
          <a:fillRect/>
        </a:stretch>
      </xdr:blipFill>
      <xdr:spPr bwMode="auto">
        <a:xfrm>
          <a:off x="2812596" y="62889012"/>
          <a:ext cx="837789" cy="15693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276225</xdr:colOff>
      <xdr:row>44</xdr:row>
      <xdr:rowOff>647700</xdr:rowOff>
    </xdr:from>
    <xdr:to>
      <xdr:col>3</xdr:col>
      <xdr:colOff>1076324</xdr:colOff>
      <xdr:row>44</xdr:row>
      <xdr:rowOff>2482788</xdr:rowOff>
    </xdr:to>
    <xdr:pic>
      <xdr:nvPicPr>
        <xdr:cNvPr id="52" name="Рисунок 7" descr="SannProfi Czysty gres - intensywny 1L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l="13870" t="2632" r="15276" b="5612"/>
        <a:stretch>
          <a:fillRect/>
        </a:stretch>
      </xdr:blipFill>
      <xdr:spPr bwMode="auto">
        <a:xfrm>
          <a:off x="2343150" y="58131075"/>
          <a:ext cx="800099" cy="1835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217601</xdr:colOff>
      <xdr:row>45</xdr:row>
      <xdr:rowOff>234453</xdr:rowOff>
    </xdr:from>
    <xdr:to>
      <xdr:col>3</xdr:col>
      <xdr:colOff>1020536</xdr:colOff>
      <xdr:row>45</xdr:row>
      <xdr:rowOff>1741715</xdr:rowOff>
    </xdr:to>
    <xdr:pic>
      <xdr:nvPicPr>
        <xdr:cNvPr id="53" name="Picture 27" descr="SannProfi Czysty gres polerowany - emulsja 0,5L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l="16428" t="6648" r="21526" b="8421"/>
        <a:stretch>
          <a:fillRect/>
        </a:stretch>
      </xdr:blipFill>
      <xdr:spPr bwMode="auto">
        <a:xfrm>
          <a:off x="2816565" y="69209060"/>
          <a:ext cx="802935" cy="15072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240743</xdr:colOff>
      <xdr:row>46</xdr:row>
      <xdr:rowOff>538681</xdr:rowOff>
    </xdr:from>
    <xdr:to>
      <xdr:col>3</xdr:col>
      <xdr:colOff>1002847</xdr:colOff>
      <xdr:row>46</xdr:row>
      <xdr:rowOff>2141736</xdr:rowOff>
    </xdr:to>
    <xdr:pic>
      <xdr:nvPicPr>
        <xdr:cNvPr id="54" name="Picture 28" descr="SannProfi Do usuwania zaprawy spoinowej 1L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11896" t="4875" r="14728" b="7534"/>
        <a:stretch>
          <a:fillRect/>
        </a:stretch>
      </xdr:blipFill>
      <xdr:spPr bwMode="auto">
        <a:xfrm>
          <a:off x="2839707" y="71567967"/>
          <a:ext cx="762104" cy="16030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240879</xdr:colOff>
      <xdr:row>47</xdr:row>
      <xdr:rowOff>280147</xdr:rowOff>
    </xdr:from>
    <xdr:to>
      <xdr:col>3</xdr:col>
      <xdr:colOff>1088572</xdr:colOff>
      <xdr:row>47</xdr:row>
      <xdr:rowOff>1864179</xdr:rowOff>
    </xdr:to>
    <xdr:pic>
      <xdr:nvPicPr>
        <xdr:cNvPr id="56" name="Picture 29" descr="SannProfi Impregnat do gresow niepolerowanych 1L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 l="10763" t="4432" r="13595" b="6205"/>
        <a:stretch>
          <a:fillRect/>
        </a:stretch>
      </xdr:blipFill>
      <xdr:spPr bwMode="auto">
        <a:xfrm>
          <a:off x="2839843" y="74030861"/>
          <a:ext cx="847693" cy="15840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180975</xdr:colOff>
      <xdr:row>48</xdr:row>
      <xdr:rowOff>511629</xdr:rowOff>
    </xdr:from>
    <xdr:to>
      <xdr:col>3</xdr:col>
      <xdr:colOff>1061357</xdr:colOff>
      <xdr:row>48</xdr:row>
      <xdr:rowOff>2333819</xdr:rowOff>
    </xdr:to>
    <xdr:pic>
      <xdr:nvPicPr>
        <xdr:cNvPr id="58" name="Рисунок 22" descr="SannProfi Impregnat do marmuru 0,5L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 l="15514" t="7697" r="21516" b="8125"/>
        <a:stretch>
          <a:fillRect/>
        </a:stretch>
      </xdr:blipFill>
      <xdr:spPr bwMode="auto">
        <a:xfrm>
          <a:off x="2779939" y="76453093"/>
          <a:ext cx="880382" cy="1822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176892</xdr:colOff>
      <xdr:row>49</xdr:row>
      <xdr:rowOff>228599</xdr:rowOff>
    </xdr:from>
    <xdr:to>
      <xdr:col>3</xdr:col>
      <xdr:colOff>1081767</xdr:colOff>
      <xdr:row>49</xdr:row>
      <xdr:rowOff>1850570</xdr:rowOff>
    </xdr:to>
    <xdr:pic>
      <xdr:nvPicPr>
        <xdr:cNvPr id="59" name="Рисунок 19" descr="SannProfi Czysty marmur 1L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 l="12587" r="14053" b="6250"/>
        <a:stretch>
          <a:fillRect/>
        </a:stretch>
      </xdr:blipFill>
      <xdr:spPr bwMode="auto">
        <a:xfrm>
          <a:off x="2775856" y="79830385"/>
          <a:ext cx="904875" cy="16219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142875</xdr:colOff>
      <xdr:row>50</xdr:row>
      <xdr:rowOff>527957</xdr:rowOff>
    </xdr:from>
    <xdr:to>
      <xdr:col>3</xdr:col>
      <xdr:colOff>1047750</xdr:colOff>
      <xdr:row>50</xdr:row>
      <xdr:rowOff>2232932</xdr:rowOff>
    </xdr:to>
    <xdr:pic>
      <xdr:nvPicPr>
        <xdr:cNvPr id="61" name="Рисунок 25" descr="SannProfi Ochrona plytek polerowanych 0,5L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 l="15182" t="8134" r="19000" b="8612"/>
        <a:stretch>
          <a:fillRect/>
        </a:stretch>
      </xdr:blipFill>
      <xdr:spPr bwMode="auto">
        <a:xfrm>
          <a:off x="2741839" y="82429350"/>
          <a:ext cx="9048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276224</xdr:colOff>
      <xdr:row>52</xdr:row>
      <xdr:rowOff>390525</xdr:rowOff>
    </xdr:from>
    <xdr:to>
      <xdr:col>3</xdr:col>
      <xdr:colOff>1061357</xdr:colOff>
      <xdr:row>52</xdr:row>
      <xdr:rowOff>1973036</xdr:rowOff>
    </xdr:to>
    <xdr:pic>
      <xdr:nvPicPr>
        <xdr:cNvPr id="63" name="Рисунок 4" descr="SannProfi Czysty klinkier 1L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 l="13882" t="4294" r="16145" b="4295"/>
        <a:stretch>
          <a:fillRect/>
        </a:stretch>
      </xdr:blipFill>
      <xdr:spPr bwMode="auto">
        <a:xfrm>
          <a:off x="2875188" y="89000239"/>
          <a:ext cx="785133" cy="1582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219074</xdr:colOff>
      <xdr:row>53</xdr:row>
      <xdr:rowOff>548937</xdr:rowOff>
    </xdr:from>
    <xdr:to>
      <xdr:col>3</xdr:col>
      <xdr:colOff>1047749</xdr:colOff>
      <xdr:row>53</xdr:row>
      <xdr:rowOff>2285999</xdr:rowOff>
    </xdr:to>
    <xdr:pic>
      <xdr:nvPicPr>
        <xdr:cNvPr id="65" name="Рисунок 7" descr="SannProfi Czysta kostka brukowa 1L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 l="13885" t="3429" r="16216"/>
        <a:stretch>
          <a:fillRect/>
        </a:stretch>
      </xdr:blipFill>
      <xdr:spPr bwMode="auto">
        <a:xfrm>
          <a:off x="2818038" y="91798437"/>
          <a:ext cx="828675" cy="1737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214993</xdr:colOff>
      <xdr:row>54</xdr:row>
      <xdr:rowOff>470808</xdr:rowOff>
    </xdr:from>
    <xdr:to>
      <xdr:col>3</xdr:col>
      <xdr:colOff>1119868</xdr:colOff>
      <xdr:row>54</xdr:row>
      <xdr:rowOff>2213883</xdr:rowOff>
    </xdr:to>
    <xdr:pic>
      <xdr:nvPicPr>
        <xdr:cNvPr id="68" name="Рисунок 10" descr="SannProfi Impregnat ochronny do powierzchni chlonnych 1L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 l="15321" t="3784" r="14832" b="5946"/>
        <a:stretch>
          <a:fillRect/>
        </a:stretch>
      </xdr:blipFill>
      <xdr:spPr bwMode="auto">
        <a:xfrm>
          <a:off x="2813957" y="94877165"/>
          <a:ext cx="904875" cy="1743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214992</xdr:colOff>
      <xdr:row>55</xdr:row>
      <xdr:rowOff>340178</xdr:rowOff>
    </xdr:from>
    <xdr:to>
      <xdr:col>3</xdr:col>
      <xdr:colOff>1142999</xdr:colOff>
      <xdr:row>55</xdr:row>
      <xdr:rowOff>2004332</xdr:rowOff>
    </xdr:to>
    <xdr:pic>
      <xdr:nvPicPr>
        <xdr:cNvPr id="69" name="Рисунок 13" descr="SannProfi Do usuwania rdzy 0,5L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 l="18781" t="6934" r="20844" b="9325"/>
        <a:stretch>
          <a:fillRect/>
        </a:stretch>
      </xdr:blipFill>
      <xdr:spPr bwMode="auto">
        <a:xfrm>
          <a:off x="2813956" y="97672071"/>
          <a:ext cx="928007" cy="1664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56</xdr:row>
      <xdr:rowOff>220436</xdr:rowOff>
    </xdr:from>
    <xdr:to>
      <xdr:col>3</xdr:col>
      <xdr:colOff>1129393</xdr:colOff>
      <xdr:row>56</xdr:row>
      <xdr:rowOff>2122715</xdr:rowOff>
    </xdr:to>
    <xdr:pic>
      <xdr:nvPicPr>
        <xdr:cNvPr id="70" name="Рисунок 16" descr="SannProfi Czysty grill 0,5L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 l="18803" r="15569" b="6548"/>
        <a:stretch>
          <a:fillRect/>
        </a:stretch>
      </xdr:blipFill>
      <xdr:spPr bwMode="auto">
        <a:xfrm>
          <a:off x="2694214" y="99892757"/>
          <a:ext cx="1034143" cy="1902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164806</xdr:colOff>
      <xdr:row>57</xdr:row>
      <xdr:rowOff>523475</xdr:rowOff>
    </xdr:from>
    <xdr:to>
      <xdr:col>3</xdr:col>
      <xdr:colOff>1183821</xdr:colOff>
      <xdr:row>57</xdr:row>
      <xdr:rowOff>2299607</xdr:rowOff>
    </xdr:to>
    <xdr:pic>
      <xdr:nvPicPr>
        <xdr:cNvPr id="71" name="Рисунок 19" descr="SannProfi Czyste meble ogrodowe 0,5L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 l="19942" t="4865" r="11620" b="5405"/>
        <a:stretch>
          <a:fillRect/>
        </a:stretch>
      </xdr:blipFill>
      <xdr:spPr bwMode="auto">
        <a:xfrm>
          <a:off x="2763770" y="102631475"/>
          <a:ext cx="1019015" cy="17761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217714</xdr:colOff>
      <xdr:row>34</xdr:row>
      <xdr:rowOff>217714</xdr:rowOff>
    </xdr:from>
    <xdr:to>
      <xdr:col>3</xdr:col>
      <xdr:colOff>1020965</xdr:colOff>
      <xdr:row>34</xdr:row>
      <xdr:rowOff>1959535</xdr:rowOff>
    </xdr:to>
    <xdr:pic>
      <xdr:nvPicPr>
        <xdr:cNvPr id="43" name="Obraz 2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7" t="8957" r="16836" b="3595"/>
        <a:stretch/>
      </xdr:blipFill>
      <xdr:spPr bwMode="auto">
        <a:xfrm>
          <a:off x="2816678" y="48210107"/>
          <a:ext cx="803251" cy="1741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204107</xdr:colOff>
      <xdr:row>35</xdr:row>
      <xdr:rowOff>204107</xdr:rowOff>
    </xdr:from>
    <xdr:to>
      <xdr:col>3</xdr:col>
      <xdr:colOff>1030608</xdr:colOff>
      <xdr:row>35</xdr:row>
      <xdr:rowOff>1860964</xdr:rowOff>
    </xdr:to>
    <xdr:pic>
      <xdr:nvPicPr>
        <xdr:cNvPr id="55" name="Obraz 3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135" t="8815" r="13874" b="3395"/>
        <a:stretch/>
      </xdr:blipFill>
      <xdr:spPr bwMode="auto">
        <a:xfrm>
          <a:off x="2803071" y="50468893"/>
          <a:ext cx="826501" cy="165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409575</xdr:colOff>
      <xdr:row>41</xdr:row>
      <xdr:rowOff>0</xdr:rowOff>
    </xdr:from>
    <xdr:to>
      <xdr:col>3</xdr:col>
      <xdr:colOff>1190626</xdr:colOff>
      <xdr:row>41</xdr:row>
      <xdr:rowOff>0</xdr:rowOff>
    </xdr:to>
    <xdr:pic>
      <xdr:nvPicPr>
        <xdr:cNvPr id="2" name="Рисунок 19" descr="SannProfi Odkamieniacz 0,2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16753" t="6667" r="18362" b="11905"/>
        <a:stretch>
          <a:fillRect/>
        </a:stretch>
      </xdr:blipFill>
      <xdr:spPr bwMode="auto">
        <a:xfrm>
          <a:off x="2514600" y="37318950"/>
          <a:ext cx="78105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136873</xdr:colOff>
      <xdr:row>15</xdr:row>
      <xdr:rowOff>345781</xdr:rowOff>
    </xdr:from>
    <xdr:to>
      <xdr:col>3</xdr:col>
      <xdr:colOff>1129394</xdr:colOff>
      <xdr:row>15</xdr:row>
      <xdr:rowOff>2109106</xdr:rowOff>
    </xdr:to>
    <xdr:pic>
      <xdr:nvPicPr>
        <xdr:cNvPr id="3" name="Рисунок 2"/>
        <xdr:cNvPicPr/>
      </xdr:nvPicPr>
      <xdr:blipFill>
        <a:blip xmlns:r="http://schemas.openxmlformats.org/officeDocument/2006/relationships" r:embed="rId2" cstate="print"/>
        <a:srcRect l="11517" t="2860" r="8376" b="7149"/>
        <a:stretch>
          <a:fillRect/>
        </a:stretch>
      </xdr:blipFill>
      <xdr:spPr bwMode="auto">
        <a:xfrm>
          <a:off x="2735837" y="3665924"/>
          <a:ext cx="992521" cy="176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81641</xdr:colOff>
      <xdr:row>16</xdr:row>
      <xdr:rowOff>352423</xdr:rowOff>
    </xdr:from>
    <xdr:to>
      <xdr:col>3</xdr:col>
      <xdr:colOff>1115784</xdr:colOff>
      <xdr:row>16</xdr:row>
      <xdr:rowOff>1986642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 l="10470" t="4289" r="12564" b="8579"/>
        <a:stretch>
          <a:fillRect/>
        </a:stretch>
      </xdr:blipFill>
      <xdr:spPr bwMode="auto">
        <a:xfrm>
          <a:off x="2422070" y="6189887"/>
          <a:ext cx="1034143" cy="16342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257175</xdr:colOff>
      <xdr:row>17</xdr:row>
      <xdr:rowOff>530678</xdr:rowOff>
    </xdr:from>
    <xdr:to>
      <xdr:col>3</xdr:col>
      <xdr:colOff>612321</xdr:colOff>
      <xdr:row>17</xdr:row>
      <xdr:rowOff>531117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4" cstate="print"/>
        <a:srcRect l="20110" t="2860" r="16454" b="7149"/>
        <a:stretch>
          <a:fillRect/>
        </a:stretch>
      </xdr:blipFill>
      <xdr:spPr bwMode="auto">
        <a:xfrm>
          <a:off x="2362200" y="7588703"/>
          <a:ext cx="831396" cy="1619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200586</xdr:colOff>
      <xdr:row>18</xdr:row>
      <xdr:rowOff>489058</xdr:rowOff>
    </xdr:from>
    <xdr:to>
      <xdr:col>3</xdr:col>
      <xdr:colOff>979714</xdr:colOff>
      <xdr:row>18</xdr:row>
      <xdr:rowOff>2204357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5" cstate="print"/>
        <a:srcRect l="18846" t="4289" r="16752" b="8579"/>
        <a:stretch>
          <a:fillRect/>
        </a:stretch>
      </xdr:blipFill>
      <xdr:spPr bwMode="auto">
        <a:xfrm>
          <a:off x="2309693" y="10735237"/>
          <a:ext cx="779128" cy="1715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244930</xdr:colOff>
      <xdr:row>19</xdr:row>
      <xdr:rowOff>340179</xdr:rowOff>
    </xdr:from>
    <xdr:to>
      <xdr:col>3</xdr:col>
      <xdr:colOff>948978</xdr:colOff>
      <xdr:row>19</xdr:row>
      <xdr:rowOff>1850571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6" cstate="print"/>
        <a:srcRect l="18282" t="4289" r="21938" b="7149"/>
        <a:stretch>
          <a:fillRect/>
        </a:stretch>
      </xdr:blipFill>
      <xdr:spPr bwMode="auto">
        <a:xfrm>
          <a:off x="2354037" y="13294179"/>
          <a:ext cx="704048" cy="1510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176893</xdr:colOff>
      <xdr:row>20</xdr:row>
      <xdr:rowOff>557894</xdr:rowOff>
    </xdr:from>
    <xdr:to>
      <xdr:col>3</xdr:col>
      <xdr:colOff>1006929</xdr:colOff>
      <xdr:row>20</xdr:row>
      <xdr:rowOff>2313214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7" cstate="print"/>
        <a:srcRect l="20940" t="5719" r="16752" b="10008"/>
        <a:stretch>
          <a:fillRect/>
        </a:stretch>
      </xdr:blipFill>
      <xdr:spPr bwMode="auto">
        <a:xfrm>
          <a:off x="2286000" y="15661823"/>
          <a:ext cx="830036" cy="17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198264</xdr:colOff>
      <xdr:row>21</xdr:row>
      <xdr:rowOff>538679</xdr:rowOff>
    </xdr:from>
    <xdr:to>
      <xdr:col>3</xdr:col>
      <xdr:colOff>911679</xdr:colOff>
      <xdr:row>21</xdr:row>
      <xdr:rowOff>2313214</xdr:rowOff>
    </xdr:to>
    <xdr:pic>
      <xdr:nvPicPr>
        <xdr:cNvPr id="9" name="Рисунок 8"/>
        <xdr:cNvPicPr/>
      </xdr:nvPicPr>
      <xdr:blipFill>
        <a:blip xmlns:r="http://schemas.openxmlformats.org/officeDocument/2006/relationships" r:embed="rId8" cstate="print"/>
        <a:srcRect l="23034" t="10008" r="20940" b="10008"/>
        <a:stretch>
          <a:fillRect/>
        </a:stretch>
      </xdr:blipFill>
      <xdr:spPr bwMode="auto">
        <a:xfrm>
          <a:off x="2307371" y="18500108"/>
          <a:ext cx="713415" cy="1774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204107</xdr:colOff>
      <xdr:row>39</xdr:row>
      <xdr:rowOff>452237</xdr:rowOff>
    </xdr:from>
    <xdr:to>
      <xdr:col>3</xdr:col>
      <xdr:colOff>1061356</xdr:colOff>
      <xdr:row>39</xdr:row>
      <xdr:rowOff>1782536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9" cstate="print"/>
        <a:srcRect l="16454" t="7149" r="16454" b="10008"/>
        <a:stretch>
          <a:fillRect/>
        </a:stretch>
      </xdr:blipFill>
      <xdr:spPr bwMode="auto">
        <a:xfrm>
          <a:off x="2544536" y="53696987"/>
          <a:ext cx="857249" cy="13302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204108</xdr:colOff>
      <xdr:row>38</xdr:row>
      <xdr:rowOff>435427</xdr:rowOff>
    </xdr:from>
    <xdr:to>
      <xdr:col>3</xdr:col>
      <xdr:colOff>898072</xdr:colOff>
      <xdr:row>38</xdr:row>
      <xdr:rowOff>1850570</xdr:rowOff>
    </xdr:to>
    <xdr:pic>
      <xdr:nvPicPr>
        <xdr:cNvPr id="11" name="Рисунок 10"/>
        <xdr:cNvPicPr/>
      </xdr:nvPicPr>
      <xdr:blipFill>
        <a:blip xmlns:r="http://schemas.openxmlformats.org/officeDocument/2006/relationships" r:embed="rId10" cstate="print"/>
        <a:srcRect l="20110" t="5719" r="23766" b="7149"/>
        <a:stretch>
          <a:fillRect/>
        </a:stretch>
      </xdr:blipFill>
      <xdr:spPr bwMode="auto">
        <a:xfrm>
          <a:off x="2544537" y="51584677"/>
          <a:ext cx="693964" cy="1415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258535</xdr:colOff>
      <xdr:row>40</xdr:row>
      <xdr:rowOff>307522</xdr:rowOff>
    </xdr:from>
    <xdr:to>
      <xdr:col>3</xdr:col>
      <xdr:colOff>1047750</xdr:colOff>
      <xdr:row>40</xdr:row>
      <xdr:rowOff>1782537</xdr:rowOff>
    </xdr:to>
    <xdr:pic>
      <xdr:nvPicPr>
        <xdr:cNvPr id="12" name="Рисунок 11"/>
        <xdr:cNvPicPr/>
      </xdr:nvPicPr>
      <xdr:blipFill>
        <a:blip xmlns:r="http://schemas.openxmlformats.org/officeDocument/2006/relationships" r:embed="rId11" cstate="print"/>
        <a:srcRect l="23034" t="5719" r="18846" b="10008"/>
        <a:stretch>
          <a:fillRect/>
        </a:stretch>
      </xdr:blipFill>
      <xdr:spPr bwMode="auto">
        <a:xfrm>
          <a:off x="2598964" y="55606951"/>
          <a:ext cx="789215" cy="1475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149679</xdr:colOff>
      <xdr:row>22</xdr:row>
      <xdr:rowOff>163286</xdr:rowOff>
    </xdr:from>
    <xdr:to>
      <xdr:col>3</xdr:col>
      <xdr:colOff>952501</xdr:colOff>
      <xdr:row>22</xdr:row>
      <xdr:rowOff>1836963</xdr:rowOff>
    </xdr:to>
    <xdr:pic>
      <xdr:nvPicPr>
        <xdr:cNvPr id="13" name="Рисунок 12"/>
        <xdr:cNvPicPr/>
      </xdr:nvPicPr>
      <xdr:blipFill>
        <a:blip xmlns:r="http://schemas.openxmlformats.org/officeDocument/2006/relationships" r:embed="rId12" cstate="print"/>
        <a:srcRect l="18282" t="1430" r="21938" b="2860"/>
        <a:stretch>
          <a:fillRect/>
        </a:stretch>
      </xdr:blipFill>
      <xdr:spPr bwMode="auto">
        <a:xfrm>
          <a:off x="2258786" y="20982215"/>
          <a:ext cx="802822" cy="1673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23</xdr:row>
      <xdr:rowOff>421820</xdr:rowOff>
    </xdr:from>
    <xdr:to>
      <xdr:col>3</xdr:col>
      <xdr:colOff>979713</xdr:colOff>
      <xdr:row>23</xdr:row>
      <xdr:rowOff>2095499</xdr:rowOff>
    </xdr:to>
    <xdr:pic>
      <xdr:nvPicPr>
        <xdr:cNvPr id="14" name="Рисунок 13"/>
        <xdr:cNvPicPr/>
      </xdr:nvPicPr>
      <xdr:blipFill>
        <a:blip xmlns:r="http://schemas.openxmlformats.org/officeDocument/2006/relationships" r:embed="rId13" cstate="print"/>
        <a:srcRect l="14625" t="1430" r="16454" b="4289"/>
        <a:stretch>
          <a:fillRect/>
        </a:stretch>
      </xdr:blipFill>
      <xdr:spPr bwMode="auto">
        <a:xfrm>
          <a:off x="2299607" y="23281820"/>
          <a:ext cx="789213" cy="16736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353786</xdr:colOff>
      <xdr:row>24</xdr:row>
      <xdr:rowOff>149678</xdr:rowOff>
    </xdr:from>
    <xdr:to>
      <xdr:col>3</xdr:col>
      <xdr:colOff>857250</xdr:colOff>
      <xdr:row>24</xdr:row>
      <xdr:rowOff>1374321</xdr:rowOff>
    </xdr:to>
    <xdr:pic>
      <xdr:nvPicPr>
        <xdr:cNvPr id="15" name="Рисунок 14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694215" y="26397857"/>
          <a:ext cx="503464" cy="1224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258534</xdr:colOff>
      <xdr:row>25</xdr:row>
      <xdr:rowOff>27216</xdr:rowOff>
    </xdr:from>
    <xdr:to>
      <xdr:col>3</xdr:col>
      <xdr:colOff>884464</xdr:colOff>
      <xdr:row>25</xdr:row>
      <xdr:rowOff>1306287</xdr:rowOff>
    </xdr:to>
    <xdr:pic>
      <xdr:nvPicPr>
        <xdr:cNvPr id="16" name="Рисунок 15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98963" y="27622502"/>
          <a:ext cx="625930" cy="127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258535</xdr:colOff>
      <xdr:row>27</xdr:row>
      <xdr:rowOff>149679</xdr:rowOff>
    </xdr:from>
    <xdr:to>
      <xdr:col>3</xdr:col>
      <xdr:colOff>911678</xdr:colOff>
      <xdr:row>27</xdr:row>
      <xdr:rowOff>1483179</xdr:rowOff>
    </xdr:to>
    <xdr:pic>
      <xdr:nvPicPr>
        <xdr:cNvPr id="17" name="Рисунок 16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367642" y="30357536"/>
          <a:ext cx="653143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258536</xdr:colOff>
      <xdr:row>26</xdr:row>
      <xdr:rowOff>149678</xdr:rowOff>
    </xdr:from>
    <xdr:to>
      <xdr:col>3</xdr:col>
      <xdr:colOff>884464</xdr:colOff>
      <xdr:row>26</xdr:row>
      <xdr:rowOff>1442358</xdr:rowOff>
    </xdr:to>
    <xdr:pic>
      <xdr:nvPicPr>
        <xdr:cNvPr id="18" name="Рисунок 17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367643" y="28847142"/>
          <a:ext cx="625928" cy="129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150160</xdr:colOff>
      <xdr:row>0</xdr:row>
      <xdr:rowOff>112059</xdr:rowOff>
    </xdr:from>
    <xdr:to>
      <xdr:col>4</xdr:col>
      <xdr:colOff>2685171</xdr:colOff>
      <xdr:row>6</xdr:row>
      <xdr:rowOff>11207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728839" y="112059"/>
          <a:ext cx="2535011" cy="10421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176892</xdr:colOff>
      <xdr:row>17</xdr:row>
      <xdr:rowOff>408214</xdr:rowOff>
    </xdr:from>
    <xdr:to>
      <xdr:col>3</xdr:col>
      <xdr:colOff>1008288</xdr:colOff>
      <xdr:row>17</xdr:row>
      <xdr:rowOff>2027903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4" cstate="print"/>
        <a:srcRect l="20110" t="2860" r="16454" b="7149"/>
        <a:stretch>
          <a:fillRect/>
        </a:stretch>
      </xdr:blipFill>
      <xdr:spPr bwMode="auto">
        <a:xfrm>
          <a:off x="2285999" y="8069035"/>
          <a:ext cx="831396" cy="1619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143275</xdr:colOff>
      <xdr:row>41</xdr:row>
      <xdr:rowOff>152882</xdr:rowOff>
    </xdr:from>
    <xdr:to>
      <xdr:col>3</xdr:col>
      <xdr:colOff>1140598</xdr:colOff>
      <xdr:row>41</xdr:row>
      <xdr:rowOff>1632058</xdr:rowOff>
    </xdr:to>
    <xdr:pic>
      <xdr:nvPicPr>
        <xdr:cNvPr id="35" name="Obraz 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3704" y="57656668"/>
          <a:ext cx="997323" cy="1479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190209</xdr:colOff>
      <xdr:row>42</xdr:row>
      <xdr:rowOff>136581</xdr:rowOff>
    </xdr:from>
    <xdr:to>
      <xdr:col>3</xdr:col>
      <xdr:colOff>1188973</xdr:colOff>
      <xdr:row>42</xdr:row>
      <xdr:rowOff>1548523</xdr:rowOff>
    </xdr:to>
    <xdr:pic>
      <xdr:nvPicPr>
        <xdr:cNvPr id="40" name="Obraz 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0638" y="59463724"/>
          <a:ext cx="998764" cy="1411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123265</xdr:colOff>
      <xdr:row>43</xdr:row>
      <xdr:rowOff>140074</xdr:rowOff>
    </xdr:from>
    <xdr:to>
      <xdr:col>3</xdr:col>
      <xdr:colOff>1109382</xdr:colOff>
      <xdr:row>43</xdr:row>
      <xdr:rowOff>1675279</xdr:rowOff>
    </xdr:to>
    <xdr:pic>
      <xdr:nvPicPr>
        <xdr:cNvPr id="41" name="Obraz 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694" y="61263360"/>
          <a:ext cx="986117" cy="1535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101653</xdr:colOff>
      <xdr:row>44</xdr:row>
      <xdr:rowOff>96850</xdr:rowOff>
    </xdr:from>
    <xdr:to>
      <xdr:col>3</xdr:col>
      <xdr:colOff>1236489</xdr:colOff>
      <xdr:row>44</xdr:row>
      <xdr:rowOff>1699292</xdr:rowOff>
    </xdr:to>
    <xdr:pic>
      <xdr:nvPicPr>
        <xdr:cNvPr id="42" name="Obraz 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2082" y="63097921"/>
          <a:ext cx="1134836" cy="160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112510</xdr:colOff>
      <xdr:row>28</xdr:row>
      <xdr:rowOff>152786</xdr:rowOff>
    </xdr:from>
    <xdr:to>
      <xdr:col>3</xdr:col>
      <xdr:colOff>1084510</xdr:colOff>
      <xdr:row>28</xdr:row>
      <xdr:rowOff>1844786</xdr:rowOff>
    </xdr:to>
    <xdr:pic>
      <xdr:nvPicPr>
        <xdr:cNvPr id="48" name="Obraz 64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3" t="1961" r="17015" b="5883"/>
        <a:stretch/>
      </xdr:blipFill>
      <xdr:spPr bwMode="auto">
        <a:xfrm>
          <a:off x="2452939" y="32170393"/>
          <a:ext cx="972000" cy="16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1093821</xdr:colOff>
      <xdr:row>29</xdr:row>
      <xdr:rowOff>307715</xdr:rowOff>
    </xdr:from>
    <xdr:to>
      <xdr:col>3</xdr:col>
      <xdr:colOff>985178</xdr:colOff>
      <xdr:row>29</xdr:row>
      <xdr:rowOff>1999715</xdr:rowOff>
    </xdr:to>
    <xdr:pic>
      <xdr:nvPicPr>
        <xdr:cNvPr id="52" name="Obraz 65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294" t="11607" r="19118" b="4465"/>
        <a:stretch/>
      </xdr:blipFill>
      <xdr:spPr bwMode="auto">
        <a:xfrm>
          <a:off x="2209607" y="34407215"/>
          <a:ext cx="1116000" cy="16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1216784</xdr:colOff>
      <xdr:row>30</xdr:row>
      <xdr:rowOff>10989</xdr:rowOff>
    </xdr:from>
    <xdr:to>
      <xdr:col>3</xdr:col>
      <xdr:colOff>1103204</xdr:colOff>
      <xdr:row>30</xdr:row>
      <xdr:rowOff>1903763</xdr:rowOff>
    </xdr:to>
    <xdr:pic>
      <xdr:nvPicPr>
        <xdr:cNvPr id="59" name="Obraz 6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2570" y="36382882"/>
          <a:ext cx="1111063" cy="1892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1472046</xdr:colOff>
      <xdr:row>31</xdr:row>
      <xdr:rowOff>311727</xdr:rowOff>
    </xdr:from>
    <xdr:to>
      <xdr:col>4</xdr:col>
      <xdr:colOff>37015</xdr:colOff>
      <xdr:row>31</xdr:row>
      <xdr:rowOff>2026227</xdr:rowOff>
    </xdr:to>
    <xdr:pic>
      <xdr:nvPicPr>
        <xdr:cNvPr id="65" name="Obraz 6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091" y="48490909"/>
          <a:ext cx="1299882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112059</xdr:colOff>
      <xdr:row>32</xdr:row>
      <xdr:rowOff>132069</xdr:rowOff>
    </xdr:from>
    <xdr:to>
      <xdr:col>3</xdr:col>
      <xdr:colOff>1153005</xdr:colOff>
      <xdr:row>32</xdr:row>
      <xdr:rowOff>1700973</xdr:rowOff>
    </xdr:to>
    <xdr:pic>
      <xdr:nvPicPr>
        <xdr:cNvPr id="68" name="Obraz 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2488" y="41089569"/>
          <a:ext cx="1040946" cy="1568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123265</xdr:colOff>
      <xdr:row>33</xdr:row>
      <xdr:rowOff>111258</xdr:rowOff>
    </xdr:from>
    <xdr:to>
      <xdr:col>3</xdr:col>
      <xdr:colOff>1123390</xdr:colOff>
      <xdr:row>33</xdr:row>
      <xdr:rowOff>1769969</xdr:rowOff>
    </xdr:to>
    <xdr:pic>
      <xdr:nvPicPr>
        <xdr:cNvPr id="70" name="Obraz 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3694" y="42932937"/>
          <a:ext cx="1000125" cy="1658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145677</xdr:colOff>
      <xdr:row>34</xdr:row>
      <xdr:rowOff>139273</xdr:rowOff>
    </xdr:from>
    <xdr:to>
      <xdr:col>3</xdr:col>
      <xdr:colOff>1164852</xdr:colOff>
      <xdr:row>34</xdr:row>
      <xdr:rowOff>1792541</xdr:rowOff>
    </xdr:to>
    <xdr:pic>
      <xdr:nvPicPr>
        <xdr:cNvPr id="72" name="Obraz 1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6106" y="44974809"/>
          <a:ext cx="1019175" cy="1653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170489</xdr:colOff>
      <xdr:row>35</xdr:row>
      <xdr:rowOff>130468</xdr:rowOff>
    </xdr:from>
    <xdr:to>
      <xdr:col>3</xdr:col>
      <xdr:colOff>1122989</xdr:colOff>
      <xdr:row>35</xdr:row>
      <xdr:rowOff>1794622</xdr:rowOff>
    </xdr:to>
    <xdr:pic>
      <xdr:nvPicPr>
        <xdr:cNvPr id="74" name="Obraz 1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0918" y="47020682"/>
          <a:ext cx="952500" cy="1664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152881</xdr:colOff>
      <xdr:row>36</xdr:row>
      <xdr:rowOff>153681</xdr:rowOff>
    </xdr:from>
    <xdr:to>
      <xdr:col>3</xdr:col>
      <xdr:colOff>1105381</xdr:colOff>
      <xdr:row>36</xdr:row>
      <xdr:rowOff>1775652</xdr:rowOff>
    </xdr:to>
    <xdr:pic>
      <xdr:nvPicPr>
        <xdr:cNvPr id="76" name="Obraz 1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3310" y="49098574"/>
          <a:ext cx="952500" cy="162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Tanya@bagicap.com" TargetMode="External"/><Relationship Id="rId1" Type="http://schemas.openxmlformats.org/officeDocument/2006/relationships/hyperlink" Target="mailto:Tanya@bagicap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Tanya@bagicap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59"/>
  <sheetViews>
    <sheetView zoomScale="70" zoomScaleNormal="70" workbookViewId="0">
      <selection activeCell="M15" sqref="M15"/>
    </sheetView>
  </sheetViews>
  <sheetFormatPr defaultRowHeight="15"/>
  <cols>
    <col min="1" max="1" width="4" style="41" customWidth="1"/>
    <col min="2" max="2" width="10.85546875" customWidth="1"/>
    <col min="3" max="3" width="24.140625" customWidth="1"/>
    <col min="4" max="4" width="19.5703125" customWidth="1"/>
    <col min="5" max="5" width="34.42578125" customWidth="1"/>
    <col min="6" max="6" width="11.42578125" customWidth="1"/>
    <col min="7" max="7" width="12.42578125" customWidth="1"/>
    <col min="8" max="8" width="9.140625" hidden="1" customWidth="1"/>
    <col min="9" max="9" width="11.85546875" customWidth="1"/>
    <col min="10" max="10" width="12.5703125" customWidth="1"/>
    <col min="11" max="11" width="12.7109375" customWidth="1"/>
  </cols>
  <sheetData>
    <row r="1" spans="1:43" s="2" customFormat="1" ht="13.5" customHeight="1">
      <c r="A1" s="5" t="s">
        <v>100</v>
      </c>
      <c r="B1" s="6"/>
      <c r="C1" s="7"/>
      <c r="D1" s="6"/>
      <c r="E1" s="8"/>
      <c r="F1" s="19"/>
      <c r="G1" s="22"/>
      <c r="H1" s="23"/>
      <c r="I1" s="46"/>
      <c r="J1" s="46"/>
      <c r="K1" s="46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</row>
    <row r="2" spans="1:43" s="2" customFormat="1" ht="13.5" customHeight="1">
      <c r="A2" s="5" t="s">
        <v>101</v>
      </c>
      <c r="B2" s="6"/>
      <c r="C2" s="7"/>
      <c r="D2" s="6"/>
      <c r="E2" s="8"/>
      <c r="F2" s="19"/>
      <c r="G2" s="22"/>
      <c r="H2" s="23"/>
      <c r="I2" s="46"/>
      <c r="J2" s="46"/>
      <c r="K2" s="46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</row>
    <row r="3" spans="1:43" s="2" customFormat="1" ht="13.5" customHeight="1">
      <c r="A3" s="5" t="s">
        <v>102</v>
      </c>
      <c r="B3" s="6"/>
      <c r="C3" s="7"/>
      <c r="D3" s="6"/>
      <c r="E3" s="8"/>
      <c r="F3" s="19"/>
      <c r="G3" s="22"/>
      <c r="H3" s="23"/>
      <c r="I3" s="46"/>
      <c r="J3" s="46"/>
      <c r="K3" s="46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</row>
    <row r="4" spans="1:43" s="2" customFormat="1" ht="13.5" customHeight="1">
      <c r="A4" s="5" t="s">
        <v>103</v>
      </c>
      <c r="B4" s="6"/>
      <c r="C4" s="7"/>
      <c r="D4" s="6"/>
      <c r="E4" s="8"/>
      <c r="F4" s="19"/>
      <c r="G4" s="22"/>
      <c r="H4" s="23"/>
      <c r="I4" s="46"/>
      <c r="J4" s="46"/>
      <c r="K4" s="46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</row>
    <row r="5" spans="1:43" s="2" customFormat="1" ht="13.5" customHeight="1">
      <c r="A5" s="9" t="s">
        <v>104</v>
      </c>
      <c r="B5" s="6"/>
      <c r="C5" s="7"/>
      <c r="D5" s="6"/>
      <c r="E5" s="8"/>
      <c r="F5" s="19"/>
      <c r="G5" s="22"/>
      <c r="H5" s="23"/>
      <c r="I5" s="46"/>
      <c r="J5" s="46"/>
      <c r="K5" s="46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</row>
    <row r="6" spans="1:43" s="2" customFormat="1" ht="13.5" customHeight="1">
      <c r="A6" s="9" t="s">
        <v>147</v>
      </c>
      <c r="B6" s="6"/>
      <c r="C6" s="7"/>
      <c r="D6" s="6"/>
      <c r="E6" s="8"/>
      <c r="F6" s="19"/>
      <c r="G6" s="22"/>
      <c r="H6" s="23"/>
      <c r="I6" s="46"/>
      <c r="J6" s="46"/>
      <c r="K6" s="46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</row>
    <row r="7" spans="1:43" s="2" customFormat="1" ht="13.5" customHeight="1">
      <c r="A7" s="5" t="s">
        <v>105</v>
      </c>
      <c r="B7" s="6"/>
      <c r="C7" s="7"/>
      <c r="D7" s="6"/>
      <c r="E7" s="8"/>
      <c r="F7" s="19"/>
      <c r="G7" s="22"/>
      <c r="H7" s="23"/>
      <c r="I7" s="46"/>
      <c r="J7" s="46"/>
      <c r="K7" s="46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</row>
    <row r="8" spans="1:43" s="11" customFormat="1" ht="12.75" customHeight="1">
      <c r="A8" s="118" t="s">
        <v>106</v>
      </c>
      <c r="B8" s="118"/>
      <c r="C8" s="118"/>
      <c r="D8" s="118"/>
      <c r="E8" s="118"/>
      <c r="F8" s="118"/>
      <c r="G8" s="118"/>
      <c r="H8" s="118"/>
    </row>
    <row r="9" spans="1:43" s="11" customFormat="1" ht="12.75" customHeight="1">
      <c r="A9" s="119" t="s">
        <v>107</v>
      </c>
      <c r="B9" s="119"/>
      <c r="C9" s="119"/>
      <c r="D9" s="119"/>
      <c r="E9" s="119"/>
      <c r="F9" s="119"/>
      <c r="G9" s="119"/>
      <c r="H9" s="119"/>
    </row>
    <row r="10" spans="1:43" s="2" customFormat="1">
      <c r="A10" s="24"/>
      <c r="B10" s="24"/>
      <c r="C10" s="7"/>
      <c r="D10" s="10"/>
      <c r="E10" s="8"/>
      <c r="F10" s="19"/>
      <c r="G10" s="22"/>
      <c r="H10" s="23"/>
      <c r="I10" s="46"/>
      <c r="J10" s="46"/>
      <c r="K10" s="46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</row>
    <row r="11" spans="1:43" s="51" customFormat="1" ht="15.75">
      <c r="A11" s="48"/>
      <c r="B11" s="49"/>
      <c r="C11" s="50" t="s">
        <v>153</v>
      </c>
      <c r="D11" s="50"/>
      <c r="E11" s="50"/>
      <c r="F11" s="49"/>
      <c r="G11" s="49"/>
      <c r="H11" s="49"/>
      <c r="I11" s="49"/>
      <c r="J11" s="49"/>
      <c r="K11" s="49"/>
      <c r="L11" s="49"/>
      <c r="M11" s="49"/>
      <c r="N11" s="49"/>
      <c r="O11" s="49"/>
    </row>
    <row r="12" spans="1:43" s="12" customFormat="1" ht="15.75">
      <c r="A12" s="45"/>
      <c r="B12" s="26"/>
      <c r="C12" s="82" t="s">
        <v>175</v>
      </c>
      <c r="D12" s="81"/>
      <c r="E12" s="81"/>
      <c r="F12" s="81"/>
      <c r="G12" s="26"/>
      <c r="H12" s="26"/>
      <c r="I12" s="26"/>
      <c r="J12" s="26"/>
      <c r="K12" s="26"/>
      <c r="L12" s="27"/>
      <c r="M12" s="27"/>
      <c r="N12" s="27"/>
      <c r="O12" s="27"/>
      <c r="P12" s="47"/>
      <c r="Q12" s="47"/>
      <c r="R12" s="47"/>
      <c r="S12" s="47"/>
      <c r="T12" s="47"/>
      <c r="U12" s="47"/>
    </row>
    <row r="13" spans="1:43" ht="45">
      <c r="A13" s="43" t="s">
        <v>0</v>
      </c>
      <c r="B13" s="43" t="s">
        <v>1</v>
      </c>
      <c r="C13" s="29" t="s">
        <v>2</v>
      </c>
      <c r="D13" s="29" t="s">
        <v>3</v>
      </c>
      <c r="E13" s="29" t="s">
        <v>4</v>
      </c>
      <c r="F13" s="29" t="s">
        <v>170</v>
      </c>
      <c r="G13" s="29" t="s">
        <v>155</v>
      </c>
      <c r="H13" s="29" t="s">
        <v>156</v>
      </c>
      <c r="I13" s="29" t="s">
        <v>171</v>
      </c>
      <c r="J13" s="29" t="s">
        <v>172</v>
      </c>
      <c r="K13" s="29" t="s">
        <v>173</v>
      </c>
      <c r="L13" s="33"/>
      <c r="M13" s="34"/>
      <c r="N13" s="35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</row>
    <row r="14" spans="1:43" ht="15" customHeight="1">
      <c r="A14" s="116" t="s">
        <v>5</v>
      </c>
      <c r="B14" s="116"/>
      <c r="C14" s="116"/>
      <c r="D14" s="116"/>
      <c r="E14" s="116"/>
      <c r="F14" s="116"/>
      <c r="G14" s="116"/>
      <c r="H14" s="116"/>
      <c r="I14" s="116"/>
      <c r="J14" s="116"/>
      <c r="K14" s="117"/>
      <c r="L14" s="33"/>
      <c r="M14" s="34"/>
      <c r="N14" s="35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</row>
    <row r="15" spans="1:43" ht="222.75" customHeight="1">
      <c r="A15" s="52">
        <v>1</v>
      </c>
      <c r="B15" s="25" t="s">
        <v>63</v>
      </c>
      <c r="C15" s="111" t="s">
        <v>232</v>
      </c>
      <c r="D15" s="42"/>
      <c r="E15" s="67" t="s">
        <v>7</v>
      </c>
      <c r="F15" s="60" t="s">
        <v>157</v>
      </c>
      <c r="G15" s="60" t="s">
        <v>158</v>
      </c>
      <c r="H15" s="64" t="e">
        <f>#REF!-10</f>
        <v>#REF!</v>
      </c>
      <c r="I15" s="64">
        <f>3.81*40</f>
        <v>152.4</v>
      </c>
      <c r="J15" s="64">
        <f>3.62*40</f>
        <v>144.80000000000001</v>
      </c>
      <c r="K15" s="65">
        <f>3.429*40</f>
        <v>137.16</v>
      </c>
      <c r="L15" s="33"/>
      <c r="M15" s="34"/>
      <c r="N15" s="35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</row>
    <row r="16" spans="1:43" ht="155.25" customHeight="1">
      <c r="A16" s="52">
        <v>2</v>
      </c>
      <c r="B16" s="25" t="s">
        <v>64</v>
      </c>
      <c r="C16" s="111" t="s">
        <v>233</v>
      </c>
      <c r="D16" s="42"/>
      <c r="E16" s="67" t="s">
        <v>8</v>
      </c>
      <c r="F16" s="60" t="s">
        <v>157</v>
      </c>
      <c r="G16" s="60" t="s">
        <v>158</v>
      </c>
      <c r="H16" s="64" t="e">
        <f>#REF!-10</f>
        <v>#REF!</v>
      </c>
      <c r="I16" s="64">
        <f>4.46*40</f>
        <v>178.4</v>
      </c>
      <c r="J16" s="64">
        <f>I16-7.6</f>
        <v>170.8</v>
      </c>
      <c r="K16" s="65">
        <f>J16-7.6</f>
        <v>163.20000000000002</v>
      </c>
      <c r="L16" s="36"/>
      <c r="M16" s="37"/>
      <c r="N16" s="35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</row>
    <row r="17" spans="1:25" ht="153.75" customHeight="1">
      <c r="A17" s="52">
        <v>3</v>
      </c>
      <c r="B17" s="25" t="s">
        <v>65</v>
      </c>
      <c r="C17" s="111" t="s">
        <v>6</v>
      </c>
      <c r="D17" s="42"/>
      <c r="E17" s="1" t="s">
        <v>8</v>
      </c>
      <c r="F17" s="60" t="s">
        <v>159</v>
      </c>
      <c r="G17" s="60" t="s">
        <v>158</v>
      </c>
      <c r="H17" s="64" t="e">
        <f>#REF!-10</f>
        <v>#REF!</v>
      </c>
      <c r="I17" s="64">
        <f>3.49*40</f>
        <v>139.60000000000002</v>
      </c>
      <c r="J17" s="64">
        <f t="shared" ref="J17:K26" si="0">I17-7.6</f>
        <v>132.00000000000003</v>
      </c>
      <c r="K17" s="65">
        <f t="shared" si="0"/>
        <v>124.40000000000003</v>
      </c>
      <c r="L17" s="33"/>
      <c r="M17" s="34"/>
      <c r="N17" s="35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</row>
    <row r="18" spans="1:25" ht="170.25" customHeight="1">
      <c r="A18" s="52">
        <v>4</v>
      </c>
      <c r="B18" s="25" t="s">
        <v>66</v>
      </c>
      <c r="C18" s="112" t="s">
        <v>9</v>
      </c>
      <c r="D18" s="42"/>
      <c r="E18" s="4" t="s">
        <v>10</v>
      </c>
      <c r="F18" s="60" t="s">
        <v>157</v>
      </c>
      <c r="G18" s="60" t="s">
        <v>158</v>
      </c>
      <c r="H18" s="64" t="e">
        <f>#REF!-10</f>
        <v>#REF!</v>
      </c>
      <c r="I18" s="64">
        <f>4.39*40</f>
        <v>175.6</v>
      </c>
      <c r="J18" s="64">
        <f t="shared" si="0"/>
        <v>168</v>
      </c>
      <c r="K18" s="65">
        <f t="shared" si="0"/>
        <v>160.4</v>
      </c>
      <c r="L18" s="33"/>
      <c r="M18" s="38"/>
      <c r="N18" s="35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</row>
    <row r="19" spans="1:25" ht="192" customHeight="1">
      <c r="A19" s="52">
        <v>5</v>
      </c>
      <c r="B19" s="25" t="s">
        <v>67</v>
      </c>
      <c r="C19" s="111" t="s">
        <v>234</v>
      </c>
      <c r="D19" s="42"/>
      <c r="E19" s="1" t="s">
        <v>144</v>
      </c>
      <c r="F19" s="63" t="s">
        <v>159</v>
      </c>
      <c r="G19" s="63" t="s">
        <v>158</v>
      </c>
      <c r="H19" s="64" t="e">
        <f>#REF!-10</f>
        <v>#REF!</v>
      </c>
      <c r="I19" s="64">
        <f>6.31*40</f>
        <v>252.39999999999998</v>
      </c>
      <c r="J19" s="64">
        <f t="shared" si="0"/>
        <v>244.79999999999998</v>
      </c>
      <c r="K19" s="65">
        <f t="shared" si="0"/>
        <v>237.2</v>
      </c>
      <c r="L19" s="33"/>
      <c r="M19" s="34"/>
      <c r="N19" s="35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</row>
    <row r="20" spans="1:25" ht="180.75" customHeight="1">
      <c r="A20" s="52">
        <v>6</v>
      </c>
      <c r="B20" s="25" t="s">
        <v>68</v>
      </c>
      <c r="C20" s="111" t="s">
        <v>235</v>
      </c>
      <c r="D20" s="42"/>
      <c r="E20" s="67" t="s">
        <v>11</v>
      </c>
      <c r="F20" s="63" t="s">
        <v>157</v>
      </c>
      <c r="G20" s="63" t="s">
        <v>158</v>
      </c>
      <c r="H20" s="64" t="e">
        <f>#REF!-10</f>
        <v>#REF!</v>
      </c>
      <c r="I20" s="64">
        <f>4.27*40</f>
        <v>170.79999999999998</v>
      </c>
      <c r="J20" s="64">
        <f t="shared" si="0"/>
        <v>163.19999999999999</v>
      </c>
      <c r="K20" s="65">
        <f t="shared" si="0"/>
        <v>155.6</v>
      </c>
      <c r="L20" s="33"/>
      <c r="M20" s="34"/>
      <c r="N20" s="35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</row>
    <row r="21" spans="1:25" ht="185.25" customHeight="1">
      <c r="A21" s="52">
        <v>7</v>
      </c>
      <c r="B21" s="25" t="s">
        <v>69</v>
      </c>
      <c r="C21" s="111" t="s">
        <v>12</v>
      </c>
      <c r="D21" s="42"/>
      <c r="E21" s="1" t="s">
        <v>13</v>
      </c>
      <c r="F21" s="63" t="s">
        <v>157</v>
      </c>
      <c r="G21" s="63" t="s">
        <v>158</v>
      </c>
      <c r="H21" s="64" t="e">
        <f>#REF!-10</f>
        <v>#REF!</v>
      </c>
      <c r="I21" s="64">
        <f>4.35*40</f>
        <v>174</v>
      </c>
      <c r="J21" s="64">
        <f t="shared" si="0"/>
        <v>166.4</v>
      </c>
      <c r="K21" s="65">
        <f t="shared" si="0"/>
        <v>158.80000000000001</v>
      </c>
      <c r="L21" s="36"/>
      <c r="M21" s="39"/>
      <c r="N21" s="35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</row>
    <row r="22" spans="1:25" ht="177" customHeight="1">
      <c r="A22" s="52">
        <v>8</v>
      </c>
      <c r="B22" s="25" t="s">
        <v>70</v>
      </c>
      <c r="C22" s="111" t="s">
        <v>236</v>
      </c>
      <c r="D22" s="42"/>
      <c r="E22" s="1" t="s">
        <v>14</v>
      </c>
      <c r="F22" s="63" t="s">
        <v>157</v>
      </c>
      <c r="G22" s="63" t="s">
        <v>158</v>
      </c>
      <c r="H22" s="64" t="e">
        <f>#REF!-10</f>
        <v>#REF!</v>
      </c>
      <c r="I22" s="64">
        <f>4.08*40</f>
        <v>163.19999999999999</v>
      </c>
      <c r="J22" s="64">
        <f t="shared" si="0"/>
        <v>155.6</v>
      </c>
      <c r="K22" s="65">
        <f t="shared" si="0"/>
        <v>148</v>
      </c>
      <c r="L22" s="33"/>
      <c r="M22" s="34"/>
      <c r="N22" s="35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</row>
    <row r="23" spans="1:25" ht="168" customHeight="1">
      <c r="A23" s="52">
        <v>9</v>
      </c>
      <c r="B23" s="25" t="s">
        <v>71</v>
      </c>
      <c r="C23" s="111" t="s">
        <v>15</v>
      </c>
      <c r="D23" s="42"/>
      <c r="E23" s="1" t="s">
        <v>16</v>
      </c>
      <c r="F23" s="63" t="s">
        <v>160</v>
      </c>
      <c r="G23" s="63" t="s">
        <v>158</v>
      </c>
      <c r="H23" s="64" t="e">
        <f>#REF!-10</f>
        <v>#REF!</v>
      </c>
      <c r="I23" s="64">
        <f>4.88*40</f>
        <v>195.2</v>
      </c>
      <c r="J23" s="64">
        <f t="shared" si="0"/>
        <v>187.6</v>
      </c>
      <c r="K23" s="65">
        <f t="shared" si="0"/>
        <v>180</v>
      </c>
      <c r="L23" s="33"/>
      <c r="M23" s="34"/>
      <c r="N23" s="35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</row>
    <row r="24" spans="1:25" ht="191.25" customHeight="1">
      <c r="A24" s="52">
        <v>10</v>
      </c>
      <c r="B24" s="25" t="s">
        <v>72</v>
      </c>
      <c r="C24" s="111" t="s">
        <v>17</v>
      </c>
      <c r="D24" s="42"/>
      <c r="E24" s="1" t="s">
        <v>18</v>
      </c>
      <c r="F24" s="63" t="s">
        <v>157</v>
      </c>
      <c r="G24" s="63" t="s">
        <v>158</v>
      </c>
      <c r="H24" s="64" t="e">
        <f>#REF!-10</f>
        <v>#REF!</v>
      </c>
      <c r="I24" s="64">
        <f>3.36*40</f>
        <v>134.4</v>
      </c>
      <c r="J24" s="64">
        <f t="shared" si="0"/>
        <v>126.80000000000001</v>
      </c>
      <c r="K24" s="65">
        <f t="shared" si="0"/>
        <v>119.20000000000002</v>
      </c>
      <c r="L24" s="33"/>
      <c r="M24" s="34"/>
      <c r="N24" s="35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</row>
    <row r="25" spans="1:25" ht="156.75" customHeight="1">
      <c r="A25" s="52">
        <v>11</v>
      </c>
      <c r="B25" s="25" t="s">
        <v>73</v>
      </c>
      <c r="C25" s="111" t="s">
        <v>237</v>
      </c>
      <c r="D25" s="42"/>
      <c r="E25" s="1" t="s">
        <v>19</v>
      </c>
      <c r="F25" s="63" t="s">
        <v>157</v>
      </c>
      <c r="G25" s="63" t="s">
        <v>158</v>
      </c>
      <c r="H25" s="64" t="e">
        <f>#REF!-10</f>
        <v>#REF!</v>
      </c>
      <c r="I25" s="64">
        <f>4.08*40</f>
        <v>163.19999999999999</v>
      </c>
      <c r="J25" s="64">
        <f t="shared" si="0"/>
        <v>155.6</v>
      </c>
      <c r="K25" s="65">
        <f t="shared" si="0"/>
        <v>148</v>
      </c>
      <c r="L25" s="33"/>
      <c r="M25" s="34"/>
      <c r="N25" s="35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</row>
    <row r="26" spans="1:25" ht="213.75" customHeight="1">
      <c r="A26" s="52">
        <v>12</v>
      </c>
      <c r="B26" s="25" t="s">
        <v>74</v>
      </c>
      <c r="C26" s="111" t="s">
        <v>238</v>
      </c>
      <c r="D26" s="42"/>
      <c r="E26" s="1" t="s">
        <v>20</v>
      </c>
      <c r="F26" s="63" t="s">
        <v>159</v>
      </c>
      <c r="G26" s="63" t="s">
        <v>158</v>
      </c>
      <c r="H26" s="64" t="e">
        <f>#REF!-10</f>
        <v>#REF!</v>
      </c>
      <c r="I26" s="64">
        <f>4.66*40</f>
        <v>186.4</v>
      </c>
      <c r="J26" s="64">
        <f t="shared" si="0"/>
        <v>178.8</v>
      </c>
      <c r="K26" s="65">
        <f t="shared" si="0"/>
        <v>171.20000000000002</v>
      </c>
      <c r="L26" s="33"/>
      <c r="M26" s="34"/>
      <c r="N26" s="35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</row>
    <row r="27" spans="1:25" ht="14.25" customHeight="1">
      <c r="A27" s="114" t="s">
        <v>55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33"/>
      <c r="M27" s="34"/>
      <c r="N27" s="35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</row>
    <row r="28" spans="1:25" ht="160.5" customHeight="1">
      <c r="A28" s="53">
        <v>1</v>
      </c>
      <c r="B28" s="25" t="s">
        <v>95</v>
      </c>
      <c r="C28" s="111" t="s">
        <v>56</v>
      </c>
      <c r="D28" s="42"/>
      <c r="E28" s="1" t="s">
        <v>57</v>
      </c>
      <c r="F28" s="63" t="s">
        <v>157</v>
      </c>
      <c r="G28" s="63" t="s">
        <v>158</v>
      </c>
      <c r="H28" s="61" t="e">
        <f>#REF!-10</f>
        <v>#REF!</v>
      </c>
      <c r="I28" s="61">
        <f>3.97*40</f>
        <v>158.80000000000001</v>
      </c>
      <c r="J28" s="61">
        <f t="shared" ref="J28:K33" si="1">I28-7.6</f>
        <v>151.20000000000002</v>
      </c>
      <c r="K28" s="62">
        <f t="shared" si="1"/>
        <v>143.60000000000002</v>
      </c>
      <c r="L28" s="33"/>
      <c r="M28" s="34"/>
      <c r="N28" s="35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</row>
    <row r="29" spans="1:25" ht="243.75" customHeight="1">
      <c r="A29" s="53">
        <v>3</v>
      </c>
      <c r="B29" s="25" t="s">
        <v>96</v>
      </c>
      <c r="C29" s="111" t="s">
        <v>239</v>
      </c>
      <c r="D29" s="42"/>
      <c r="E29" s="1" t="s">
        <v>58</v>
      </c>
      <c r="F29" s="63" t="s">
        <v>160</v>
      </c>
      <c r="G29" s="63" t="s">
        <v>158</v>
      </c>
      <c r="H29" s="61" t="e">
        <f>#REF!-10</f>
        <v>#REF!</v>
      </c>
      <c r="I29" s="61">
        <f>4.48*40</f>
        <v>179.20000000000002</v>
      </c>
      <c r="J29" s="61">
        <f t="shared" si="1"/>
        <v>171.60000000000002</v>
      </c>
      <c r="K29" s="62">
        <f t="shared" si="1"/>
        <v>164.00000000000003</v>
      </c>
      <c r="L29" s="33"/>
      <c r="M29" s="34"/>
      <c r="N29" s="35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</row>
    <row r="30" spans="1:25" s="12" customFormat="1" ht="175.5" customHeight="1">
      <c r="A30" s="68">
        <v>4</v>
      </c>
      <c r="B30" s="25" t="s">
        <v>97</v>
      </c>
      <c r="C30" s="111" t="s">
        <v>240</v>
      </c>
      <c r="D30" s="69"/>
      <c r="E30" s="70" t="s">
        <v>59</v>
      </c>
      <c r="F30" s="71" t="s">
        <v>160</v>
      </c>
      <c r="G30" s="71" t="s">
        <v>158</v>
      </c>
      <c r="H30" s="66" t="e">
        <f>#REF!-10</f>
        <v>#REF!</v>
      </c>
      <c r="I30" s="66">
        <f>4.46*40</f>
        <v>178.4</v>
      </c>
      <c r="J30" s="66">
        <f t="shared" ref="J30" si="2">I30-7.6</f>
        <v>170.8</v>
      </c>
      <c r="K30" s="72">
        <f t="shared" ref="K30" si="3">J30-7.6</f>
        <v>163.20000000000002</v>
      </c>
      <c r="L30" s="73"/>
      <c r="M30" s="74"/>
      <c r="N30" s="75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</row>
    <row r="31" spans="1:25" ht="204.75" customHeight="1">
      <c r="A31" s="53">
        <v>5</v>
      </c>
      <c r="B31" s="25" t="s">
        <v>98</v>
      </c>
      <c r="C31" s="111" t="s">
        <v>60</v>
      </c>
      <c r="D31" s="42"/>
      <c r="E31" s="1" t="s">
        <v>61</v>
      </c>
      <c r="F31" s="63" t="s">
        <v>157</v>
      </c>
      <c r="G31" s="63" t="s">
        <v>158</v>
      </c>
      <c r="H31" s="61" t="e">
        <f>#REF!-10</f>
        <v>#REF!</v>
      </c>
      <c r="I31" s="61">
        <f>3.88*40</f>
        <v>155.19999999999999</v>
      </c>
      <c r="J31" s="61">
        <f t="shared" si="1"/>
        <v>147.6</v>
      </c>
      <c r="K31" s="62">
        <f t="shared" si="1"/>
        <v>140</v>
      </c>
      <c r="L31" s="33"/>
      <c r="M31" s="34"/>
      <c r="N31" s="35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</row>
    <row r="32" spans="1:25" ht="221.25" customHeight="1">
      <c r="A32" s="53">
        <v>6</v>
      </c>
      <c r="B32" s="25" t="s">
        <v>99</v>
      </c>
      <c r="C32" s="111" t="s">
        <v>164</v>
      </c>
      <c r="D32" s="42"/>
      <c r="E32" s="76" t="s">
        <v>167</v>
      </c>
      <c r="F32" s="63" t="s">
        <v>157</v>
      </c>
      <c r="G32" s="63" t="s">
        <v>158</v>
      </c>
      <c r="H32" s="61" t="e">
        <f>#REF!-10</f>
        <v>#REF!</v>
      </c>
      <c r="I32" s="61">
        <f>4.88*40</f>
        <v>195.2</v>
      </c>
      <c r="J32" s="61">
        <f t="shared" si="1"/>
        <v>187.6</v>
      </c>
      <c r="K32" s="62">
        <f t="shared" si="1"/>
        <v>180</v>
      </c>
      <c r="L32" s="33"/>
      <c r="M32" s="34"/>
      <c r="N32" s="35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</row>
    <row r="33" spans="1:45" ht="147.75" customHeight="1">
      <c r="A33" s="53">
        <v>7</v>
      </c>
      <c r="B33" s="25" t="s">
        <v>166</v>
      </c>
      <c r="C33" s="112" t="s">
        <v>165</v>
      </c>
      <c r="D33" s="42"/>
      <c r="E33" s="44" t="s">
        <v>168</v>
      </c>
      <c r="F33" s="63" t="s">
        <v>160</v>
      </c>
      <c r="G33" s="63" t="s">
        <v>158</v>
      </c>
      <c r="H33" s="61" t="e">
        <f>#REF!-10</f>
        <v>#REF!</v>
      </c>
      <c r="I33" s="61">
        <f>4.88*40</f>
        <v>195.2</v>
      </c>
      <c r="J33" s="61">
        <f t="shared" si="1"/>
        <v>187.6</v>
      </c>
      <c r="K33" s="62">
        <f t="shared" si="1"/>
        <v>180</v>
      </c>
      <c r="L33" s="33"/>
      <c r="M33" s="40"/>
      <c r="N33" s="35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</row>
    <row r="34" spans="1:45" ht="15" customHeight="1">
      <c r="A34" s="114" t="s">
        <v>21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33"/>
      <c r="M34" s="34"/>
      <c r="N34" s="35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</row>
    <row r="35" spans="1:45" s="2" customFormat="1" ht="178.5" customHeight="1">
      <c r="A35" s="25" t="s">
        <v>22</v>
      </c>
      <c r="B35" s="25" t="s">
        <v>75</v>
      </c>
      <c r="C35" s="113" t="s">
        <v>241</v>
      </c>
      <c r="D35" s="106"/>
      <c r="E35" s="107" t="s">
        <v>228</v>
      </c>
      <c r="F35" s="63" t="s">
        <v>157</v>
      </c>
      <c r="G35" s="63" t="s">
        <v>158</v>
      </c>
      <c r="H35" s="106"/>
      <c r="I35" s="64">
        <f>4.46*40</f>
        <v>178.4</v>
      </c>
      <c r="J35" s="64">
        <f>I35-7.6</f>
        <v>170.8</v>
      </c>
      <c r="K35" s="65">
        <f>J35-7.6</f>
        <v>163.20000000000002</v>
      </c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</row>
    <row r="36" spans="1:45" s="2" customFormat="1" ht="150" customHeight="1">
      <c r="A36" s="25" t="s">
        <v>23</v>
      </c>
      <c r="B36" s="25" t="s">
        <v>76</v>
      </c>
      <c r="C36" s="113" t="s">
        <v>242</v>
      </c>
      <c r="D36" s="106"/>
      <c r="E36" s="107" t="s">
        <v>229</v>
      </c>
      <c r="F36" s="63" t="s">
        <v>157</v>
      </c>
      <c r="G36" s="63" t="s">
        <v>158</v>
      </c>
      <c r="H36" s="106"/>
      <c r="I36" s="64">
        <f>4.46*40</f>
        <v>178.4</v>
      </c>
      <c r="J36" s="64">
        <f>I36-7.6</f>
        <v>170.8</v>
      </c>
      <c r="K36" s="65">
        <f>J36-7.6</f>
        <v>163.20000000000002</v>
      </c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</row>
    <row r="37" spans="1:45" ht="165" customHeight="1">
      <c r="A37" s="25" t="s">
        <v>24</v>
      </c>
      <c r="B37" s="25" t="s">
        <v>77</v>
      </c>
      <c r="C37" s="111" t="s">
        <v>243</v>
      </c>
      <c r="D37" s="42"/>
      <c r="E37" s="1" t="s">
        <v>27</v>
      </c>
      <c r="F37" s="63" t="s">
        <v>157</v>
      </c>
      <c r="G37" s="63" t="s">
        <v>158</v>
      </c>
      <c r="H37" s="61" t="e">
        <f>#REF!-10</f>
        <v>#REF!</v>
      </c>
      <c r="I37" s="61">
        <f>4.27*40</f>
        <v>170.79999999999998</v>
      </c>
      <c r="J37" s="61">
        <f t="shared" ref="J37:K42" si="4">I37-7.6</f>
        <v>163.19999999999999</v>
      </c>
      <c r="K37" s="62">
        <f t="shared" si="4"/>
        <v>155.6</v>
      </c>
      <c r="L37" s="33"/>
      <c r="M37" s="34"/>
      <c r="N37" s="35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</row>
    <row r="38" spans="1:45" ht="156.75" customHeight="1">
      <c r="A38" s="25" t="s">
        <v>176</v>
      </c>
      <c r="B38" s="25" t="s">
        <v>78</v>
      </c>
      <c r="C38" s="111" t="s">
        <v>28</v>
      </c>
      <c r="D38" s="42"/>
      <c r="E38" s="1" t="s">
        <v>29</v>
      </c>
      <c r="F38" s="63" t="s">
        <v>157</v>
      </c>
      <c r="G38" s="63" t="s">
        <v>158</v>
      </c>
      <c r="H38" s="61" t="e">
        <f>#REF!-10</f>
        <v>#REF!</v>
      </c>
      <c r="I38" s="61">
        <f>3.88*40</f>
        <v>155.19999999999999</v>
      </c>
      <c r="J38" s="61">
        <f t="shared" si="4"/>
        <v>147.6</v>
      </c>
      <c r="K38" s="62">
        <f t="shared" si="4"/>
        <v>140</v>
      </c>
      <c r="L38" s="34"/>
      <c r="M38" s="34"/>
      <c r="N38" s="34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</row>
    <row r="39" spans="1:45" ht="208.5" customHeight="1">
      <c r="A39" s="25" t="s">
        <v>179</v>
      </c>
      <c r="B39" s="25" t="s">
        <v>79</v>
      </c>
      <c r="C39" s="111" t="s">
        <v>244</v>
      </c>
      <c r="D39" s="42"/>
      <c r="E39" s="1" t="s">
        <v>30</v>
      </c>
      <c r="F39" s="63" t="s">
        <v>159</v>
      </c>
      <c r="G39" s="63" t="s">
        <v>158</v>
      </c>
      <c r="H39" s="61" t="e">
        <f>#REF!-10</f>
        <v>#REF!</v>
      </c>
      <c r="I39" s="61">
        <f>3.88*40</f>
        <v>155.19999999999999</v>
      </c>
      <c r="J39" s="61">
        <f t="shared" si="4"/>
        <v>147.6</v>
      </c>
      <c r="K39" s="62">
        <f t="shared" si="4"/>
        <v>140</v>
      </c>
      <c r="L39" s="34"/>
      <c r="M39" s="34"/>
      <c r="N39" s="34"/>
      <c r="O39" s="31"/>
      <c r="P39" s="31"/>
      <c r="Q39" s="31"/>
      <c r="R39" s="31"/>
      <c r="S39" s="31"/>
      <c r="T39" s="31"/>
      <c r="U39" s="31"/>
      <c r="V39" s="30"/>
      <c r="W39" s="30"/>
      <c r="X39" s="30"/>
      <c r="Y39" s="30"/>
    </row>
    <row r="40" spans="1:45" ht="207.75" customHeight="1">
      <c r="A40" s="25" t="s">
        <v>220</v>
      </c>
      <c r="B40" s="25" t="s">
        <v>80</v>
      </c>
      <c r="C40" s="111" t="s">
        <v>31</v>
      </c>
      <c r="D40" s="42"/>
      <c r="E40" s="1" t="s">
        <v>32</v>
      </c>
      <c r="F40" s="63" t="s">
        <v>159</v>
      </c>
      <c r="G40" s="63" t="s">
        <v>158</v>
      </c>
      <c r="H40" s="61" t="e">
        <f>#REF!-10</f>
        <v>#REF!</v>
      </c>
      <c r="I40" s="61">
        <f>3.88*40</f>
        <v>155.19999999999999</v>
      </c>
      <c r="J40" s="61">
        <f t="shared" si="4"/>
        <v>147.6</v>
      </c>
      <c r="K40" s="62">
        <f t="shared" si="4"/>
        <v>140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</row>
    <row r="41" spans="1:45" ht="192.75" customHeight="1">
      <c r="A41" s="25" t="s">
        <v>223</v>
      </c>
      <c r="B41" s="25" t="s">
        <v>230</v>
      </c>
      <c r="C41" s="111" t="s">
        <v>245</v>
      </c>
      <c r="D41" s="42"/>
      <c r="E41" s="1" t="s">
        <v>145</v>
      </c>
      <c r="F41" s="63" t="s">
        <v>161</v>
      </c>
      <c r="G41" s="63" t="s">
        <v>158</v>
      </c>
      <c r="H41" s="61" t="e">
        <f>#REF!-10</f>
        <v>#REF!</v>
      </c>
      <c r="I41" s="61">
        <f>3.88*40</f>
        <v>155.19999999999999</v>
      </c>
      <c r="J41" s="61">
        <f t="shared" si="4"/>
        <v>147.6</v>
      </c>
      <c r="K41" s="62">
        <f t="shared" si="4"/>
        <v>140</v>
      </c>
      <c r="L41" s="32"/>
      <c r="M41" s="32"/>
      <c r="N41" s="32"/>
      <c r="O41" s="32"/>
      <c r="P41" s="32"/>
      <c r="Q41" s="32"/>
      <c r="R41" s="32"/>
      <c r="S41" s="32"/>
      <c r="T41" s="32"/>
      <c r="U41" s="32"/>
    </row>
    <row r="42" spans="1:45" ht="173.25" customHeight="1">
      <c r="A42" s="25" t="s">
        <v>25</v>
      </c>
      <c r="B42" s="25" t="s">
        <v>231</v>
      </c>
      <c r="C42" s="111" t="s">
        <v>246</v>
      </c>
      <c r="D42" s="3"/>
      <c r="E42" s="1" t="s">
        <v>33</v>
      </c>
      <c r="F42" s="63" t="s">
        <v>159</v>
      </c>
      <c r="G42" s="63" t="s">
        <v>158</v>
      </c>
      <c r="H42" s="61" t="e">
        <f>#REF!-10</f>
        <v>#REF!</v>
      </c>
      <c r="I42" s="61">
        <f>3.49*40</f>
        <v>139.60000000000002</v>
      </c>
      <c r="J42" s="61">
        <f t="shared" si="4"/>
        <v>132.00000000000003</v>
      </c>
      <c r="K42" s="62">
        <f t="shared" si="4"/>
        <v>124.40000000000003</v>
      </c>
      <c r="L42" s="32"/>
      <c r="M42" s="32"/>
      <c r="N42" s="32"/>
      <c r="O42" s="32"/>
      <c r="P42" s="32"/>
      <c r="Q42" s="32"/>
      <c r="R42" s="32"/>
      <c r="S42" s="32"/>
      <c r="T42" s="32"/>
      <c r="U42" s="32"/>
    </row>
    <row r="43" spans="1:45">
      <c r="A43" s="114" t="s">
        <v>43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32"/>
      <c r="M43" s="32"/>
      <c r="N43" s="32"/>
      <c r="O43" s="32"/>
      <c r="P43" s="32"/>
      <c r="Q43" s="32"/>
      <c r="R43" s="32"/>
      <c r="S43" s="32"/>
      <c r="T43" s="32"/>
      <c r="U43" s="32"/>
    </row>
    <row r="44" spans="1:45" ht="222.75" customHeight="1">
      <c r="A44" s="53">
        <v>1</v>
      </c>
      <c r="B44" s="25" t="s">
        <v>87</v>
      </c>
      <c r="C44" s="111" t="s">
        <v>44</v>
      </c>
      <c r="D44" s="3"/>
      <c r="E44" s="1" t="s">
        <v>45</v>
      </c>
      <c r="F44" s="63" t="s">
        <v>160</v>
      </c>
      <c r="G44" s="63" t="s">
        <v>158</v>
      </c>
      <c r="H44" s="61" t="e">
        <f>#REF!-10</f>
        <v>#REF!</v>
      </c>
      <c r="I44" s="61">
        <f>4.55*40</f>
        <v>182</v>
      </c>
      <c r="J44" s="61">
        <f t="shared" ref="J44:K51" si="5">I44-7.6</f>
        <v>174.4</v>
      </c>
      <c r="K44" s="62">
        <f t="shared" si="5"/>
        <v>166.8</v>
      </c>
      <c r="L44" s="32"/>
      <c r="M44" s="32"/>
      <c r="N44" s="32"/>
      <c r="O44" s="32"/>
      <c r="P44" s="32"/>
      <c r="Q44" s="32"/>
      <c r="R44" s="32"/>
      <c r="S44" s="32"/>
      <c r="T44" s="32"/>
      <c r="U44" s="32"/>
    </row>
    <row r="45" spans="1:45" ht="295.5" customHeight="1">
      <c r="A45" s="53">
        <v>2</v>
      </c>
      <c r="B45" s="25" t="s">
        <v>88</v>
      </c>
      <c r="C45" s="111" t="s">
        <v>247</v>
      </c>
      <c r="D45" s="3"/>
      <c r="E45" s="1" t="s">
        <v>62</v>
      </c>
      <c r="F45" s="63" t="s">
        <v>160</v>
      </c>
      <c r="G45" s="63" t="s">
        <v>158</v>
      </c>
      <c r="H45" s="61" t="e">
        <f>#REF!-10</f>
        <v>#REF!</v>
      </c>
      <c r="I45" s="61">
        <f>4.99*40</f>
        <v>199.60000000000002</v>
      </c>
      <c r="J45" s="61">
        <f t="shared" si="5"/>
        <v>192.00000000000003</v>
      </c>
      <c r="K45" s="62">
        <f t="shared" si="5"/>
        <v>184.40000000000003</v>
      </c>
      <c r="L45" s="32"/>
      <c r="M45" s="32"/>
      <c r="N45" s="32"/>
      <c r="O45" s="32"/>
      <c r="P45" s="32"/>
      <c r="Q45" s="32"/>
      <c r="R45" s="32"/>
      <c r="S45" s="32"/>
      <c r="T45" s="32"/>
      <c r="U45" s="32"/>
    </row>
    <row r="46" spans="1:45" ht="161.25" customHeight="1">
      <c r="A46" s="53">
        <v>3</v>
      </c>
      <c r="B46" s="25" t="s">
        <v>89</v>
      </c>
      <c r="C46" s="111" t="s">
        <v>46</v>
      </c>
      <c r="D46" s="3"/>
      <c r="E46" s="1" t="s">
        <v>47</v>
      </c>
      <c r="F46" s="63" t="s">
        <v>157</v>
      </c>
      <c r="G46" s="63" t="s">
        <v>158</v>
      </c>
      <c r="H46" s="61" t="e">
        <f>#REF!-10</f>
        <v>#REF!</v>
      </c>
      <c r="I46" s="61">
        <f>5.43*40</f>
        <v>217.2</v>
      </c>
      <c r="J46" s="61">
        <f t="shared" si="5"/>
        <v>209.6</v>
      </c>
      <c r="K46" s="62">
        <f t="shared" si="5"/>
        <v>202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</row>
    <row r="47" spans="1:45" ht="213.75" customHeight="1">
      <c r="A47" s="53">
        <v>4</v>
      </c>
      <c r="B47" s="25" t="s">
        <v>90</v>
      </c>
      <c r="C47" s="111" t="s">
        <v>48</v>
      </c>
      <c r="D47" s="3"/>
      <c r="E47" s="1" t="s">
        <v>49</v>
      </c>
      <c r="F47" s="63" t="s">
        <v>160</v>
      </c>
      <c r="G47" s="63" t="s">
        <v>158</v>
      </c>
      <c r="H47" s="61" t="e">
        <f>#REF!-10</f>
        <v>#REF!</v>
      </c>
      <c r="I47" s="61">
        <f>5.65*40</f>
        <v>226</v>
      </c>
      <c r="J47" s="61">
        <f t="shared" si="5"/>
        <v>218.4</v>
      </c>
      <c r="K47" s="62">
        <f t="shared" si="5"/>
        <v>210.8</v>
      </c>
      <c r="L47" s="32"/>
      <c r="M47" s="32"/>
      <c r="N47" s="32"/>
      <c r="O47" s="32"/>
      <c r="P47" s="32"/>
      <c r="Q47" s="32"/>
      <c r="R47" s="32"/>
      <c r="S47" s="32"/>
      <c r="T47" s="32"/>
      <c r="U47" s="32"/>
    </row>
    <row r="48" spans="1:45" ht="172.5" customHeight="1">
      <c r="A48" s="53">
        <v>5</v>
      </c>
      <c r="B48" s="25" t="s">
        <v>91</v>
      </c>
      <c r="C48" s="111" t="s">
        <v>248</v>
      </c>
      <c r="D48" s="3"/>
      <c r="E48" s="1" t="s">
        <v>50</v>
      </c>
      <c r="F48" s="63" t="s">
        <v>157</v>
      </c>
      <c r="G48" s="63" t="s">
        <v>158</v>
      </c>
      <c r="H48" s="61" t="e">
        <f>#REF!-10</f>
        <v>#REF!</v>
      </c>
      <c r="I48" s="61">
        <f>7.92*40</f>
        <v>316.8</v>
      </c>
      <c r="J48" s="61">
        <f t="shared" si="5"/>
        <v>309.2</v>
      </c>
      <c r="K48" s="62">
        <f t="shared" si="5"/>
        <v>301.59999999999997</v>
      </c>
      <c r="L48" s="32"/>
      <c r="M48" s="32"/>
      <c r="N48" s="32"/>
      <c r="O48" s="32"/>
      <c r="P48" s="32"/>
      <c r="Q48" s="32"/>
      <c r="R48" s="32"/>
      <c r="S48" s="32"/>
      <c r="T48" s="32"/>
      <c r="U48" s="32"/>
    </row>
    <row r="49" spans="1:21" ht="288" customHeight="1">
      <c r="A49" s="53">
        <v>6</v>
      </c>
      <c r="B49" s="25" t="s">
        <v>92</v>
      </c>
      <c r="C49" s="111" t="s">
        <v>249</v>
      </c>
      <c r="D49" s="3"/>
      <c r="E49" s="1" t="s">
        <v>51</v>
      </c>
      <c r="F49" s="63" t="s">
        <v>157</v>
      </c>
      <c r="G49" s="63" t="s">
        <v>158</v>
      </c>
      <c r="H49" s="66">
        <v>319.60000000000002</v>
      </c>
      <c r="I49" s="66">
        <v>316.8</v>
      </c>
      <c r="J49" s="61">
        <v>192</v>
      </c>
      <c r="K49" s="62">
        <v>301.60000000000002</v>
      </c>
      <c r="L49" s="32"/>
      <c r="M49" s="32"/>
      <c r="N49" s="32"/>
      <c r="O49" s="32"/>
      <c r="P49" s="32"/>
      <c r="Q49" s="32"/>
      <c r="R49" s="32"/>
      <c r="S49" s="32"/>
      <c r="T49" s="32"/>
      <c r="U49" s="32"/>
    </row>
    <row r="50" spans="1:21" ht="180.75" customHeight="1">
      <c r="A50" s="53">
        <v>7</v>
      </c>
      <c r="B50" s="25" t="s">
        <v>93</v>
      </c>
      <c r="C50" s="111" t="s">
        <v>52</v>
      </c>
      <c r="D50" s="3"/>
      <c r="E50" s="1" t="s">
        <v>53</v>
      </c>
      <c r="F50" s="63" t="s">
        <v>163</v>
      </c>
      <c r="G50" s="63" t="s">
        <v>158</v>
      </c>
      <c r="H50" s="66">
        <v>336.8</v>
      </c>
      <c r="I50" s="66">
        <v>199.6</v>
      </c>
      <c r="J50" s="61">
        <v>309.2</v>
      </c>
      <c r="K50" s="62">
        <v>184.4</v>
      </c>
      <c r="L50" s="32"/>
      <c r="M50" s="32"/>
      <c r="N50" s="32"/>
      <c r="O50" s="32"/>
      <c r="P50" s="32"/>
      <c r="Q50" s="32"/>
      <c r="R50" s="32"/>
      <c r="S50" s="32"/>
      <c r="T50" s="32"/>
      <c r="U50" s="32"/>
    </row>
    <row r="51" spans="1:21" ht="229.5" customHeight="1">
      <c r="A51" s="53">
        <v>8</v>
      </c>
      <c r="B51" s="25" t="s">
        <v>94</v>
      </c>
      <c r="C51" s="111" t="s">
        <v>250</v>
      </c>
      <c r="D51" s="3"/>
      <c r="E51" s="1" t="s">
        <v>54</v>
      </c>
      <c r="F51" s="63" t="s">
        <v>157</v>
      </c>
      <c r="G51" s="63" t="s">
        <v>158</v>
      </c>
      <c r="H51" s="61" t="e">
        <f>#REF!-10</f>
        <v>#REF!</v>
      </c>
      <c r="I51" s="61">
        <f>9.29*40</f>
        <v>371.59999999999997</v>
      </c>
      <c r="J51" s="61">
        <f t="shared" si="5"/>
        <v>363.99999999999994</v>
      </c>
      <c r="K51" s="62">
        <f t="shared" si="5"/>
        <v>356.39999999999992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</row>
    <row r="52" spans="1:21">
      <c r="A52" s="114" t="s">
        <v>162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32"/>
      <c r="M52" s="32"/>
      <c r="N52" s="32"/>
      <c r="O52" s="32"/>
      <c r="P52" s="32"/>
      <c r="Q52" s="32"/>
      <c r="R52" s="32"/>
      <c r="S52" s="32"/>
      <c r="T52" s="32"/>
      <c r="U52" s="32"/>
    </row>
    <row r="53" spans="1:21" ht="207.75" customHeight="1">
      <c r="A53" s="52">
        <v>1</v>
      </c>
      <c r="B53" s="25" t="s">
        <v>81</v>
      </c>
      <c r="C53" s="111" t="s">
        <v>34</v>
      </c>
      <c r="D53" s="3"/>
      <c r="E53" s="1" t="s">
        <v>264</v>
      </c>
      <c r="F53" s="63" t="s">
        <v>160</v>
      </c>
      <c r="G53" s="63" t="s">
        <v>158</v>
      </c>
      <c r="H53" s="61" t="e">
        <f>#REF!-10</f>
        <v>#REF!</v>
      </c>
      <c r="I53" s="61">
        <f>6.35*40</f>
        <v>254</v>
      </c>
      <c r="J53" s="61">
        <f t="shared" ref="J53:K58" si="6">I53-7.6</f>
        <v>246.4</v>
      </c>
      <c r="K53" s="62">
        <f t="shared" si="6"/>
        <v>238.8</v>
      </c>
      <c r="L53" s="32"/>
      <c r="M53" s="32"/>
      <c r="N53" s="32"/>
      <c r="O53" s="32"/>
      <c r="P53" s="32"/>
      <c r="Q53" s="32"/>
      <c r="R53" s="32"/>
      <c r="S53" s="32"/>
      <c r="T53" s="32"/>
      <c r="U53" s="32"/>
    </row>
    <row r="54" spans="1:21" ht="249" customHeight="1">
      <c r="A54" s="52">
        <v>2</v>
      </c>
      <c r="B54" s="25" t="s">
        <v>82</v>
      </c>
      <c r="C54" s="111" t="s">
        <v>35</v>
      </c>
      <c r="D54" s="3"/>
      <c r="E54" s="1" t="s">
        <v>36</v>
      </c>
      <c r="F54" s="63" t="s">
        <v>160</v>
      </c>
      <c r="G54" s="63" t="s">
        <v>158</v>
      </c>
      <c r="H54" s="61" t="e">
        <f>#REF!-10</f>
        <v>#REF!</v>
      </c>
      <c r="I54" s="61">
        <f>6.79*40</f>
        <v>271.60000000000002</v>
      </c>
      <c r="J54" s="61">
        <f t="shared" si="6"/>
        <v>264</v>
      </c>
      <c r="K54" s="62">
        <f t="shared" si="6"/>
        <v>256.39999999999998</v>
      </c>
      <c r="L54" s="32"/>
      <c r="M54" s="32"/>
      <c r="N54" s="32"/>
      <c r="O54" s="32"/>
      <c r="P54" s="32"/>
      <c r="Q54" s="32"/>
      <c r="R54" s="32"/>
      <c r="S54" s="32"/>
      <c r="T54" s="32"/>
      <c r="U54" s="32"/>
    </row>
    <row r="55" spans="1:21" ht="230.25" customHeight="1">
      <c r="A55" s="52">
        <v>3</v>
      </c>
      <c r="B55" s="25" t="s">
        <v>83</v>
      </c>
      <c r="C55" s="111" t="s">
        <v>251</v>
      </c>
      <c r="D55" s="3"/>
      <c r="E55" s="1" t="s">
        <v>37</v>
      </c>
      <c r="F55" s="63" t="s">
        <v>160</v>
      </c>
      <c r="G55" s="63" t="s">
        <v>158</v>
      </c>
      <c r="H55" s="61" t="e">
        <f>#REF!-10</f>
        <v>#REF!</v>
      </c>
      <c r="I55" s="61">
        <f>8.91*40</f>
        <v>356.4</v>
      </c>
      <c r="J55" s="61">
        <f t="shared" si="6"/>
        <v>348.79999999999995</v>
      </c>
      <c r="K55" s="62">
        <f t="shared" si="6"/>
        <v>341.19999999999993</v>
      </c>
      <c r="L55" s="32"/>
      <c r="M55" s="32"/>
      <c r="N55" s="32"/>
      <c r="O55" s="32"/>
      <c r="P55" s="32"/>
      <c r="Q55" s="32"/>
      <c r="R55" s="32"/>
      <c r="S55" s="32"/>
      <c r="T55" s="32"/>
      <c r="U55" s="32"/>
    </row>
    <row r="56" spans="1:21" ht="183.75" customHeight="1">
      <c r="A56" s="52">
        <v>4</v>
      </c>
      <c r="B56" s="25" t="s">
        <v>84</v>
      </c>
      <c r="C56" s="111" t="s">
        <v>252</v>
      </c>
      <c r="D56" s="3"/>
      <c r="E56" s="1" t="s">
        <v>38</v>
      </c>
      <c r="F56" s="63" t="s">
        <v>157</v>
      </c>
      <c r="G56" s="63" t="s">
        <v>158</v>
      </c>
      <c r="H56" s="61" t="e">
        <f>#REF!-10</f>
        <v>#REF!</v>
      </c>
      <c r="I56" s="61">
        <f>9.08*40</f>
        <v>363.2</v>
      </c>
      <c r="J56" s="61">
        <f t="shared" si="6"/>
        <v>355.59999999999997</v>
      </c>
      <c r="K56" s="62">
        <f t="shared" si="6"/>
        <v>347.99999999999994</v>
      </c>
      <c r="L56" s="32"/>
      <c r="M56" s="32"/>
      <c r="N56" s="32"/>
      <c r="O56" s="32"/>
      <c r="P56" s="32"/>
      <c r="Q56" s="32"/>
      <c r="R56" s="32"/>
      <c r="S56" s="32"/>
      <c r="T56" s="32"/>
      <c r="U56" s="32"/>
    </row>
    <row r="57" spans="1:21" ht="192" customHeight="1">
      <c r="A57" s="52">
        <v>5</v>
      </c>
      <c r="B57" s="25" t="s">
        <v>85</v>
      </c>
      <c r="C57" s="111" t="s">
        <v>39</v>
      </c>
      <c r="D57" s="3"/>
      <c r="E57" s="1" t="s">
        <v>40</v>
      </c>
      <c r="F57" s="63" t="s">
        <v>157</v>
      </c>
      <c r="G57" s="63" t="s">
        <v>158</v>
      </c>
      <c r="H57" s="61" t="e">
        <f>#REF!-10</f>
        <v>#REF!</v>
      </c>
      <c r="I57" s="61">
        <f>5.66*40</f>
        <v>226.4</v>
      </c>
      <c r="J57" s="61">
        <f t="shared" si="6"/>
        <v>218.8</v>
      </c>
      <c r="K57" s="62">
        <f t="shared" si="6"/>
        <v>211.20000000000002</v>
      </c>
      <c r="L57" s="32"/>
      <c r="M57" s="32"/>
      <c r="N57" s="32"/>
      <c r="O57" s="32"/>
      <c r="P57" s="32"/>
      <c r="Q57" s="32"/>
      <c r="R57" s="32"/>
      <c r="S57" s="32"/>
      <c r="T57" s="32"/>
      <c r="U57" s="32"/>
    </row>
    <row r="58" spans="1:21" ht="222.75" customHeight="1">
      <c r="A58" s="52">
        <v>6</v>
      </c>
      <c r="B58" s="25" t="s">
        <v>86</v>
      </c>
      <c r="C58" s="111" t="s">
        <v>41</v>
      </c>
      <c r="D58" s="3"/>
      <c r="E58" s="1" t="s">
        <v>42</v>
      </c>
      <c r="F58" s="63" t="s">
        <v>157</v>
      </c>
      <c r="G58" s="63" t="s">
        <v>158</v>
      </c>
      <c r="H58" s="61" t="e">
        <f>#REF!-10</f>
        <v>#REF!</v>
      </c>
      <c r="I58" s="61">
        <f>5.66*40</f>
        <v>226.4</v>
      </c>
      <c r="J58" s="61">
        <f t="shared" si="6"/>
        <v>218.8</v>
      </c>
      <c r="K58" s="62">
        <f t="shared" si="6"/>
        <v>211.20000000000002</v>
      </c>
    </row>
    <row r="59" spans="1:21">
      <c r="A59" s="54"/>
      <c r="B59" s="55"/>
      <c r="C59" s="56"/>
      <c r="D59" s="56"/>
      <c r="E59" s="56"/>
      <c r="F59" s="57"/>
      <c r="G59" s="57"/>
      <c r="H59" s="55"/>
      <c r="I59" s="58"/>
      <c r="J59" s="58"/>
      <c r="K59" s="59"/>
    </row>
  </sheetData>
  <mergeCells count="7">
    <mergeCell ref="A52:K52"/>
    <mergeCell ref="A14:K14"/>
    <mergeCell ref="A8:H8"/>
    <mergeCell ref="A9:H9"/>
    <mergeCell ref="A27:K27"/>
    <mergeCell ref="A34:K34"/>
    <mergeCell ref="A43:K43"/>
  </mergeCells>
  <hyperlinks>
    <hyperlink ref="A11" r:id="rId1" display="mailto:Tanya@bagicap.com"/>
    <hyperlink ref="A5" r:id="rId2" display="mailto:Tanya@bagicap.com"/>
    <hyperlink ref="A9:G9" location="Содержание!A1" display="(вернуться к содержанию)"/>
    <hyperlink ref="A9:E9" location="Содержание!R1C1" display="(вернуться к содержанию)"/>
  </hyperlinks>
  <pageMargins left="0.25" right="0.25" top="0.75" bottom="0.75" header="0.3" footer="0.3"/>
  <pageSetup paperSize="9" scale="21" fitToHeight="0" orientation="portrait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294"/>
  <sheetViews>
    <sheetView tabSelected="1" zoomScale="70" zoomScaleNormal="70" workbookViewId="0">
      <selection activeCell="M45" sqref="A1:M45"/>
    </sheetView>
  </sheetViews>
  <sheetFormatPr defaultRowHeight="15"/>
  <cols>
    <col min="1" max="1" width="4" style="13" customWidth="1"/>
    <col min="2" max="2" width="12.5703125" style="13" customWidth="1"/>
    <col min="3" max="3" width="18.28515625" style="13" customWidth="1"/>
    <col min="4" max="4" width="18.5703125" style="13" customWidth="1"/>
    <col min="5" max="5" width="48.5703125" style="18" customWidth="1"/>
    <col min="6" max="6" width="14.42578125" style="18" customWidth="1"/>
    <col min="7" max="7" width="15.5703125" style="21" customWidth="1"/>
    <col min="8" max="8" width="13.42578125" style="12" customWidth="1"/>
    <col min="9" max="57" width="9.140625" style="12"/>
  </cols>
  <sheetData>
    <row r="1" spans="1:57">
      <c r="A1" s="5" t="s">
        <v>100</v>
      </c>
      <c r="B1" s="6"/>
      <c r="C1" s="7"/>
      <c r="D1" s="6"/>
      <c r="E1" s="8"/>
      <c r="F1" s="8"/>
      <c r="G1" s="19"/>
      <c r="H1" s="28"/>
      <c r="I1" s="28"/>
      <c r="J1" s="28"/>
      <c r="K1" s="28"/>
      <c r="L1" s="28"/>
      <c r="M1" s="28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</row>
    <row r="2" spans="1:57">
      <c r="A2" s="5" t="s">
        <v>101</v>
      </c>
      <c r="B2" s="6"/>
      <c r="C2" s="7"/>
      <c r="D2" s="6"/>
      <c r="E2" s="8"/>
      <c r="F2" s="8"/>
      <c r="G2" s="19"/>
      <c r="H2" s="28"/>
      <c r="I2" s="28"/>
      <c r="J2" s="28"/>
      <c r="K2" s="28"/>
      <c r="L2" s="28"/>
      <c r="M2" s="28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</row>
    <row r="3" spans="1:57">
      <c r="A3" s="5" t="s">
        <v>102</v>
      </c>
      <c r="B3" s="6"/>
      <c r="C3" s="7"/>
      <c r="D3" s="6"/>
      <c r="E3" s="8"/>
      <c r="F3" s="8"/>
      <c r="G3" s="19"/>
      <c r="H3" s="28"/>
      <c r="I3" s="28"/>
      <c r="J3" s="28"/>
      <c r="K3" s="28"/>
      <c r="L3" s="28"/>
      <c r="M3" s="28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</row>
    <row r="4" spans="1:57">
      <c r="A4" s="5" t="s">
        <v>103</v>
      </c>
      <c r="B4" s="6"/>
      <c r="C4" s="7"/>
      <c r="D4" s="6"/>
      <c r="E4" s="8"/>
      <c r="F4" s="8"/>
      <c r="G4" s="19"/>
      <c r="H4" s="28"/>
      <c r="I4" s="28"/>
      <c r="J4" s="28"/>
      <c r="K4" s="28"/>
      <c r="L4" s="28"/>
      <c r="M4" s="28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</row>
    <row r="5" spans="1:57">
      <c r="A5" s="9" t="s">
        <v>104</v>
      </c>
      <c r="B5" s="6"/>
      <c r="C5" s="7"/>
      <c r="D5" s="6"/>
      <c r="E5" s="8"/>
      <c r="F5" s="8"/>
      <c r="G5" s="19"/>
      <c r="H5" s="28"/>
      <c r="I5" s="28"/>
      <c r="J5" s="28"/>
      <c r="K5" s="28"/>
      <c r="L5" s="28"/>
      <c r="M5" s="28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</row>
    <row r="6" spans="1:57">
      <c r="A6" s="9" t="s">
        <v>147</v>
      </c>
      <c r="B6" s="6"/>
      <c r="C6" s="7"/>
      <c r="D6" s="6"/>
      <c r="E6" s="8"/>
      <c r="F6" s="8"/>
      <c r="G6" s="19"/>
      <c r="H6" s="28"/>
      <c r="I6" s="28"/>
      <c r="J6" s="28"/>
      <c r="K6" s="28"/>
      <c r="L6" s="28"/>
      <c r="M6" s="28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</row>
    <row r="7" spans="1:57">
      <c r="A7" s="5" t="s">
        <v>105</v>
      </c>
      <c r="B7" s="6"/>
      <c r="C7" s="7"/>
      <c r="D7" s="6"/>
      <c r="E7" s="8"/>
      <c r="F7" s="8"/>
      <c r="G7" s="19"/>
      <c r="H7" s="28"/>
      <c r="I7" s="28"/>
      <c r="J7" s="28"/>
      <c r="K7" s="28"/>
      <c r="L7" s="28"/>
      <c r="M7" s="28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</row>
    <row r="8" spans="1:57" ht="15.75">
      <c r="A8" s="120" t="s">
        <v>153</v>
      </c>
      <c r="B8" s="120"/>
      <c r="C8" s="120"/>
      <c r="D8" s="120"/>
      <c r="E8" s="120"/>
      <c r="F8" s="50"/>
      <c r="G8" s="49"/>
      <c r="H8" s="49"/>
      <c r="I8" s="28"/>
      <c r="J8" s="28"/>
      <c r="K8" s="28"/>
      <c r="L8" s="28"/>
      <c r="M8" s="2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</row>
    <row r="9" spans="1:57" ht="15" customHeight="1">
      <c r="A9" s="133" t="s">
        <v>174</v>
      </c>
      <c r="B9" s="133"/>
      <c r="C9" s="133"/>
      <c r="D9" s="133"/>
      <c r="E9" s="133"/>
      <c r="F9" s="81"/>
      <c r="G9" s="81"/>
      <c r="H9" s="26"/>
      <c r="I9" s="28"/>
      <c r="J9" s="28"/>
      <c r="K9" s="28"/>
      <c r="L9" s="28"/>
      <c r="M9" s="28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</row>
    <row r="10" spans="1:57" ht="15.75">
      <c r="A10" s="118" t="s">
        <v>106</v>
      </c>
      <c r="B10" s="118"/>
      <c r="C10" s="118"/>
      <c r="D10" s="118"/>
      <c r="E10" s="118"/>
      <c r="F10" s="102"/>
      <c r="G10" s="102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</row>
    <row r="11" spans="1:57">
      <c r="A11" s="119" t="s">
        <v>107</v>
      </c>
      <c r="B11" s="119"/>
      <c r="C11" s="119"/>
      <c r="D11" s="119"/>
      <c r="E11" s="119"/>
      <c r="F11" s="103"/>
      <c r="G11" s="103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</row>
    <row r="12" spans="1:57">
      <c r="A12" s="24"/>
      <c r="B12" s="10"/>
      <c r="C12" s="7"/>
      <c r="D12" s="10"/>
      <c r="E12" s="8"/>
      <c r="F12" s="8"/>
      <c r="G12" s="19"/>
      <c r="H12" s="28"/>
      <c r="I12" s="28"/>
      <c r="J12" s="28"/>
      <c r="K12" s="28"/>
      <c r="L12" s="28"/>
      <c r="M12" s="28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</row>
    <row r="13" spans="1:57" ht="15" customHeight="1">
      <c r="A13" s="125" t="s">
        <v>0</v>
      </c>
      <c r="B13" s="125" t="s">
        <v>1</v>
      </c>
      <c r="C13" s="126" t="s">
        <v>2</v>
      </c>
      <c r="D13" s="125" t="s">
        <v>3</v>
      </c>
      <c r="E13" s="127" t="s">
        <v>4</v>
      </c>
      <c r="F13" s="131" t="s">
        <v>170</v>
      </c>
      <c r="G13" s="129" t="s">
        <v>169</v>
      </c>
      <c r="H13" s="98" t="s">
        <v>148</v>
      </c>
      <c r="I13" s="98" t="s">
        <v>149</v>
      </c>
      <c r="J13" s="98" t="s">
        <v>150</v>
      </c>
      <c r="K13" s="98" t="s">
        <v>151</v>
      </c>
      <c r="L13" s="98" t="s">
        <v>152</v>
      </c>
      <c r="M13" s="98" t="s">
        <v>154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</row>
    <row r="14" spans="1:57" ht="47.25">
      <c r="A14" s="125"/>
      <c r="B14" s="125"/>
      <c r="C14" s="126"/>
      <c r="D14" s="125"/>
      <c r="E14" s="128"/>
      <c r="F14" s="132"/>
      <c r="G14" s="130"/>
      <c r="H14" s="98" t="s">
        <v>148</v>
      </c>
      <c r="I14" s="98" t="s">
        <v>149</v>
      </c>
      <c r="J14" s="98" t="s">
        <v>150</v>
      </c>
      <c r="K14" s="98" t="s">
        <v>151</v>
      </c>
      <c r="L14" s="98" t="s">
        <v>152</v>
      </c>
      <c r="M14" s="98" t="s">
        <v>154</v>
      </c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</row>
    <row r="15" spans="1:57" ht="15.75">
      <c r="A15" s="121" t="s">
        <v>5</v>
      </c>
      <c r="B15" s="122"/>
      <c r="C15" s="122"/>
      <c r="D15" s="122"/>
      <c r="E15" s="122"/>
      <c r="F15" s="104"/>
      <c r="G15" s="104"/>
      <c r="H15" s="99"/>
      <c r="I15" s="99"/>
      <c r="J15" s="99"/>
      <c r="K15" s="99"/>
      <c r="L15" s="99"/>
      <c r="M15" s="10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</row>
    <row r="16" spans="1:57" ht="198.75" customHeight="1">
      <c r="A16" s="101" t="s">
        <v>22</v>
      </c>
      <c r="B16" s="83" t="s">
        <v>108</v>
      </c>
      <c r="C16" s="108" t="s">
        <v>253</v>
      </c>
      <c r="D16" s="78"/>
      <c r="E16" s="85" t="s">
        <v>109</v>
      </c>
      <c r="F16" s="93" t="s">
        <v>157</v>
      </c>
      <c r="G16" s="94" t="s">
        <v>158</v>
      </c>
      <c r="H16" s="95">
        <v>160</v>
      </c>
      <c r="I16" s="95">
        <v>157</v>
      </c>
      <c r="J16" s="95">
        <v>154</v>
      </c>
      <c r="K16" s="95">
        <v>149</v>
      </c>
      <c r="L16" s="95">
        <v>144</v>
      </c>
      <c r="M16" s="95">
        <v>141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</row>
    <row r="17" spans="1:57" ht="187.5" customHeight="1">
      <c r="A17" s="101">
        <v>2</v>
      </c>
      <c r="B17" s="101" t="s">
        <v>110</v>
      </c>
      <c r="C17" s="89" t="s">
        <v>111</v>
      </c>
      <c r="D17" s="78"/>
      <c r="E17" s="85" t="s">
        <v>112</v>
      </c>
      <c r="F17" s="93" t="s">
        <v>157</v>
      </c>
      <c r="G17" s="94" t="s">
        <v>158</v>
      </c>
      <c r="H17" s="95">
        <v>160</v>
      </c>
      <c r="I17" s="95">
        <v>157</v>
      </c>
      <c r="J17" s="95">
        <v>154</v>
      </c>
      <c r="K17" s="95">
        <v>149</v>
      </c>
      <c r="L17" s="95">
        <v>144</v>
      </c>
      <c r="M17" s="95">
        <v>141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</row>
    <row r="18" spans="1:57" ht="204" customHeight="1">
      <c r="A18" s="101">
        <v>3</v>
      </c>
      <c r="B18" s="101" t="s">
        <v>113</v>
      </c>
      <c r="C18" s="90" t="s">
        <v>114</v>
      </c>
      <c r="D18" s="78"/>
      <c r="E18" s="86" t="s">
        <v>115</v>
      </c>
      <c r="F18" s="93" t="s">
        <v>157</v>
      </c>
      <c r="G18" s="94" t="s">
        <v>158</v>
      </c>
      <c r="H18" s="95">
        <v>140</v>
      </c>
      <c r="I18" s="95">
        <v>137</v>
      </c>
      <c r="J18" s="95">
        <v>134</v>
      </c>
      <c r="K18" s="95">
        <v>129</v>
      </c>
      <c r="L18" s="95">
        <v>124</v>
      </c>
      <c r="M18" s="95">
        <v>121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</row>
    <row r="19" spans="1:57" ht="213" customHeight="1">
      <c r="A19" s="101">
        <v>4</v>
      </c>
      <c r="B19" s="101" t="s">
        <v>116</v>
      </c>
      <c r="C19" s="90" t="s">
        <v>117</v>
      </c>
      <c r="D19" s="78"/>
      <c r="E19" s="86" t="s">
        <v>118</v>
      </c>
      <c r="F19" s="93" t="s">
        <v>157</v>
      </c>
      <c r="G19" s="94" t="s">
        <v>158</v>
      </c>
      <c r="H19" s="95">
        <v>140</v>
      </c>
      <c r="I19" s="95">
        <v>137</v>
      </c>
      <c r="J19" s="95">
        <v>134</v>
      </c>
      <c r="K19" s="95">
        <v>120</v>
      </c>
      <c r="L19" s="95">
        <v>124</v>
      </c>
      <c r="M19" s="95">
        <v>121</v>
      </c>
    </row>
    <row r="20" spans="1:57" ht="183.75" customHeight="1">
      <c r="A20" s="101">
        <v>5</v>
      </c>
      <c r="B20" s="101" t="s">
        <v>119</v>
      </c>
      <c r="C20" s="89" t="s">
        <v>120</v>
      </c>
      <c r="D20" s="78"/>
      <c r="E20" s="85" t="s">
        <v>121</v>
      </c>
      <c r="F20" s="93" t="s">
        <v>157</v>
      </c>
      <c r="G20" s="94" t="s">
        <v>158</v>
      </c>
      <c r="H20" s="95">
        <v>130</v>
      </c>
      <c r="I20" s="95">
        <v>127</v>
      </c>
      <c r="J20" s="95">
        <v>124</v>
      </c>
      <c r="K20" s="95">
        <v>119</v>
      </c>
      <c r="L20" s="95">
        <v>114</v>
      </c>
      <c r="M20" s="95">
        <v>111</v>
      </c>
    </row>
    <row r="21" spans="1:57" ht="220.5" customHeight="1">
      <c r="A21" s="101">
        <v>6</v>
      </c>
      <c r="B21" s="83" t="s">
        <v>122</v>
      </c>
      <c r="C21" s="108" t="s">
        <v>254</v>
      </c>
      <c r="D21" s="78"/>
      <c r="E21" s="85" t="s">
        <v>123</v>
      </c>
      <c r="F21" s="93" t="s">
        <v>157</v>
      </c>
      <c r="G21" s="94" t="s">
        <v>158</v>
      </c>
      <c r="H21" s="95">
        <v>142</v>
      </c>
      <c r="I21" s="95">
        <v>139</v>
      </c>
      <c r="J21" s="95">
        <v>136</v>
      </c>
      <c r="K21" s="95">
        <v>131</v>
      </c>
      <c r="L21" s="95">
        <v>126</v>
      </c>
      <c r="M21" s="95">
        <v>123</v>
      </c>
    </row>
    <row r="22" spans="1:57" ht="225" customHeight="1">
      <c r="A22" s="101">
        <v>7</v>
      </c>
      <c r="B22" s="101" t="s">
        <v>124</v>
      </c>
      <c r="C22" s="89" t="s">
        <v>125</v>
      </c>
      <c r="D22" s="78"/>
      <c r="E22" s="85" t="s">
        <v>123</v>
      </c>
      <c r="F22" s="93" t="s">
        <v>157</v>
      </c>
      <c r="G22" s="94" t="s">
        <v>158</v>
      </c>
      <c r="H22" s="95">
        <v>142</v>
      </c>
      <c r="I22" s="95">
        <v>139</v>
      </c>
      <c r="J22" s="95">
        <v>136</v>
      </c>
      <c r="K22" s="95">
        <v>131</v>
      </c>
      <c r="L22" s="95">
        <v>126</v>
      </c>
      <c r="M22" s="95">
        <v>123</v>
      </c>
    </row>
    <row r="23" spans="1:57" ht="162.75" customHeight="1">
      <c r="A23" s="89" t="s">
        <v>25</v>
      </c>
      <c r="B23" s="101" t="s">
        <v>135</v>
      </c>
      <c r="C23" s="91" t="s">
        <v>128</v>
      </c>
      <c r="D23" s="79"/>
      <c r="E23" s="87" t="s">
        <v>129</v>
      </c>
      <c r="F23" s="93" t="s">
        <v>157</v>
      </c>
      <c r="G23" s="94" t="s">
        <v>158</v>
      </c>
      <c r="H23" s="95">
        <v>140</v>
      </c>
      <c r="I23" s="95">
        <v>137</v>
      </c>
      <c r="J23" s="95">
        <v>134</v>
      </c>
      <c r="K23" s="95">
        <v>120</v>
      </c>
      <c r="L23" s="95">
        <v>124</v>
      </c>
      <c r="M23" s="95">
        <v>121</v>
      </c>
    </row>
    <row r="24" spans="1:57" ht="209.25" customHeight="1">
      <c r="A24" s="89" t="s">
        <v>26</v>
      </c>
      <c r="B24" s="83" t="s">
        <v>136</v>
      </c>
      <c r="C24" s="109" t="s">
        <v>255</v>
      </c>
      <c r="D24" s="79"/>
      <c r="E24" s="85" t="s">
        <v>146</v>
      </c>
      <c r="F24" s="93" t="s">
        <v>160</v>
      </c>
      <c r="G24" s="94" t="s">
        <v>158</v>
      </c>
      <c r="H24" s="95">
        <v>170</v>
      </c>
      <c r="I24" s="95">
        <v>167</v>
      </c>
      <c r="J24" s="95">
        <v>164</v>
      </c>
      <c r="K24" s="95">
        <v>159</v>
      </c>
      <c r="L24" s="95">
        <v>154</v>
      </c>
      <c r="M24" s="95">
        <v>151</v>
      </c>
    </row>
    <row r="25" spans="1:57" s="14" customFormat="1" ht="116.25" customHeight="1">
      <c r="A25" s="89" t="s">
        <v>130</v>
      </c>
      <c r="B25" s="83" t="s">
        <v>137</v>
      </c>
      <c r="C25" s="110" t="s">
        <v>256</v>
      </c>
      <c r="D25" s="79"/>
      <c r="E25" s="85" t="s">
        <v>131</v>
      </c>
      <c r="F25" s="93" t="s">
        <v>160</v>
      </c>
      <c r="G25" s="94" t="s">
        <v>158</v>
      </c>
      <c r="H25" s="95">
        <v>102</v>
      </c>
      <c r="I25" s="95">
        <v>99</v>
      </c>
      <c r="J25" s="95">
        <v>96</v>
      </c>
      <c r="K25" s="95">
        <v>91</v>
      </c>
      <c r="L25" s="95">
        <v>86</v>
      </c>
      <c r="M25" s="95">
        <v>83</v>
      </c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</row>
    <row r="26" spans="1:57" s="14" customFormat="1" ht="111.75" customHeight="1">
      <c r="A26" s="89" t="s">
        <v>132</v>
      </c>
      <c r="B26" s="83" t="s">
        <v>138</v>
      </c>
      <c r="C26" s="109" t="s">
        <v>257</v>
      </c>
      <c r="D26" s="79"/>
      <c r="E26" s="85" t="s">
        <v>131</v>
      </c>
      <c r="F26" s="93" t="s">
        <v>160</v>
      </c>
      <c r="G26" s="94" t="s">
        <v>158</v>
      </c>
      <c r="H26" s="95">
        <v>110</v>
      </c>
      <c r="I26" s="95">
        <v>107</v>
      </c>
      <c r="J26" s="95">
        <v>104</v>
      </c>
      <c r="K26" s="95">
        <v>99</v>
      </c>
      <c r="L26" s="95">
        <v>94</v>
      </c>
      <c r="M26" s="95">
        <v>91</v>
      </c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</row>
    <row r="27" spans="1:57" s="14" customFormat="1" ht="114.75" customHeight="1">
      <c r="A27" s="89" t="s">
        <v>133</v>
      </c>
      <c r="B27" s="83" t="s">
        <v>139</v>
      </c>
      <c r="C27" s="110" t="s">
        <v>258</v>
      </c>
      <c r="D27" s="79"/>
      <c r="E27" s="85" t="s">
        <v>131</v>
      </c>
      <c r="F27" s="93" t="s">
        <v>160</v>
      </c>
      <c r="G27" s="94" t="s">
        <v>158</v>
      </c>
      <c r="H27" s="95">
        <v>110</v>
      </c>
      <c r="I27" s="95">
        <v>107</v>
      </c>
      <c r="J27" s="95">
        <v>104</v>
      </c>
      <c r="K27" s="95">
        <v>99</v>
      </c>
      <c r="L27" s="95">
        <v>94</v>
      </c>
      <c r="M27" s="95">
        <v>91</v>
      </c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</row>
    <row r="28" spans="1:57" s="14" customFormat="1" ht="122.25" customHeight="1">
      <c r="A28" s="89" t="s">
        <v>134</v>
      </c>
      <c r="B28" s="83" t="s">
        <v>140</v>
      </c>
      <c r="C28" s="109" t="s">
        <v>259</v>
      </c>
      <c r="D28" s="79"/>
      <c r="E28" s="85" t="s">
        <v>131</v>
      </c>
      <c r="F28" s="93" t="s">
        <v>160</v>
      </c>
      <c r="G28" s="94" t="s">
        <v>158</v>
      </c>
      <c r="H28" s="96">
        <v>116</v>
      </c>
      <c r="I28" s="96">
        <v>113</v>
      </c>
      <c r="J28" s="96">
        <v>110</v>
      </c>
      <c r="K28" s="96">
        <v>105</v>
      </c>
      <c r="L28" s="96">
        <v>100</v>
      </c>
      <c r="M28" s="96">
        <v>97</v>
      </c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</row>
    <row r="29" spans="1:57" s="12" customFormat="1" ht="164.25" customHeight="1">
      <c r="A29" s="89" t="s">
        <v>201</v>
      </c>
      <c r="B29" s="83" t="s">
        <v>203</v>
      </c>
      <c r="C29" s="108" t="s">
        <v>260</v>
      </c>
      <c r="D29" s="83"/>
      <c r="E29" s="85" t="s">
        <v>180</v>
      </c>
      <c r="F29" s="94">
        <v>12</v>
      </c>
      <c r="G29" s="94" t="s">
        <v>158</v>
      </c>
      <c r="H29" s="96">
        <v>139</v>
      </c>
      <c r="I29" s="96">
        <v>136</v>
      </c>
      <c r="J29" s="96">
        <v>133</v>
      </c>
      <c r="K29" s="96">
        <v>128</v>
      </c>
      <c r="L29" s="96">
        <v>123</v>
      </c>
      <c r="M29" s="96">
        <v>120</v>
      </c>
    </row>
    <row r="30" spans="1:57" s="12" customFormat="1" ht="179.25" customHeight="1">
      <c r="A30" s="89" t="s">
        <v>202</v>
      </c>
      <c r="B30" s="101" t="s">
        <v>204</v>
      </c>
      <c r="C30" s="92" t="s">
        <v>181</v>
      </c>
      <c r="D30" s="84"/>
      <c r="E30" s="88" t="s">
        <v>225</v>
      </c>
      <c r="F30" s="97">
        <v>12</v>
      </c>
      <c r="G30" s="94" t="s">
        <v>158</v>
      </c>
      <c r="H30" s="96">
        <v>139</v>
      </c>
      <c r="I30" s="96">
        <v>136</v>
      </c>
      <c r="J30" s="96">
        <v>133</v>
      </c>
      <c r="K30" s="96">
        <v>128</v>
      </c>
      <c r="L30" s="96">
        <v>123</v>
      </c>
      <c r="M30" s="96">
        <v>120</v>
      </c>
    </row>
    <row r="31" spans="1:57" s="12" customFormat="1" ht="157.5" customHeight="1">
      <c r="A31" s="89" t="s">
        <v>205</v>
      </c>
      <c r="B31" s="101" t="s">
        <v>207</v>
      </c>
      <c r="C31" s="92" t="s">
        <v>182</v>
      </c>
      <c r="D31" s="84"/>
      <c r="E31" s="88" t="s">
        <v>183</v>
      </c>
      <c r="F31" s="97">
        <v>12</v>
      </c>
      <c r="G31" s="94" t="s">
        <v>158</v>
      </c>
      <c r="H31" s="96">
        <v>143</v>
      </c>
      <c r="I31" s="96">
        <v>140</v>
      </c>
      <c r="J31" s="96">
        <v>137</v>
      </c>
      <c r="K31" s="96">
        <v>132</v>
      </c>
      <c r="L31" s="96">
        <v>127</v>
      </c>
      <c r="M31" s="96">
        <v>124</v>
      </c>
    </row>
    <row r="32" spans="1:57" s="12" customFormat="1" ht="204" customHeight="1">
      <c r="A32" s="89" t="s">
        <v>206</v>
      </c>
      <c r="B32" s="101" t="s">
        <v>208</v>
      </c>
      <c r="C32" s="92" t="s">
        <v>184</v>
      </c>
      <c r="D32" s="84"/>
      <c r="E32" s="88" t="s">
        <v>185</v>
      </c>
      <c r="F32" s="97">
        <v>12</v>
      </c>
      <c r="G32" s="94" t="s">
        <v>158</v>
      </c>
      <c r="H32" s="96">
        <v>143</v>
      </c>
      <c r="I32" s="96">
        <v>140</v>
      </c>
      <c r="J32" s="96">
        <v>137</v>
      </c>
      <c r="K32" s="96">
        <v>132</v>
      </c>
      <c r="L32" s="96">
        <v>127</v>
      </c>
      <c r="M32" s="96">
        <v>124</v>
      </c>
    </row>
    <row r="33" spans="1:13" s="12" customFormat="1" ht="147" customHeight="1">
      <c r="A33" s="89" t="s">
        <v>209</v>
      </c>
      <c r="B33" s="83" t="s">
        <v>211</v>
      </c>
      <c r="C33" s="109" t="s">
        <v>261</v>
      </c>
      <c r="D33" s="84"/>
      <c r="E33" s="88" t="s">
        <v>192</v>
      </c>
      <c r="F33" s="97">
        <v>12</v>
      </c>
      <c r="G33" s="94" t="s">
        <v>158</v>
      </c>
      <c r="H33" s="96">
        <v>143</v>
      </c>
      <c r="I33" s="96">
        <v>140</v>
      </c>
      <c r="J33" s="96">
        <v>137</v>
      </c>
      <c r="K33" s="96">
        <v>132</v>
      </c>
      <c r="L33" s="96">
        <v>127</v>
      </c>
      <c r="M33" s="96">
        <v>124</v>
      </c>
    </row>
    <row r="34" spans="1:13" s="12" customFormat="1" ht="158.25" customHeight="1">
      <c r="A34" s="89" t="s">
        <v>210</v>
      </c>
      <c r="B34" s="101" t="s">
        <v>212</v>
      </c>
      <c r="C34" s="92" t="s">
        <v>193</v>
      </c>
      <c r="D34" s="84"/>
      <c r="E34" s="88" t="s">
        <v>194</v>
      </c>
      <c r="F34" s="97">
        <v>12</v>
      </c>
      <c r="G34" s="94" t="s">
        <v>158</v>
      </c>
      <c r="H34" s="96">
        <v>141</v>
      </c>
      <c r="I34" s="96">
        <v>138</v>
      </c>
      <c r="J34" s="96">
        <v>135</v>
      </c>
      <c r="K34" s="96">
        <v>133</v>
      </c>
      <c r="L34" s="96">
        <v>130</v>
      </c>
      <c r="M34" s="96">
        <v>127</v>
      </c>
    </row>
    <row r="35" spans="1:13" s="12" customFormat="1" ht="162" customHeight="1">
      <c r="A35" s="89" t="s">
        <v>213</v>
      </c>
      <c r="B35" s="101" t="s">
        <v>215</v>
      </c>
      <c r="C35" s="92" t="s">
        <v>195</v>
      </c>
      <c r="D35" s="84"/>
      <c r="E35" s="88" t="s">
        <v>196</v>
      </c>
      <c r="F35" s="97">
        <v>12</v>
      </c>
      <c r="G35" s="94" t="s">
        <v>158</v>
      </c>
      <c r="H35" s="96">
        <v>141</v>
      </c>
      <c r="I35" s="96">
        <v>138</v>
      </c>
      <c r="J35" s="96">
        <v>135</v>
      </c>
      <c r="K35" s="96">
        <v>133</v>
      </c>
      <c r="L35" s="96">
        <v>130</v>
      </c>
      <c r="M35" s="96">
        <v>127</v>
      </c>
    </row>
    <row r="36" spans="1:13" s="12" customFormat="1" ht="161.25" customHeight="1">
      <c r="A36" s="89" t="s">
        <v>214</v>
      </c>
      <c r="B36" s="101" t="s">
        <v>216</v>
      </c>
      <c r="C36" s="92" t="s">
        <v>197</v>
      </c>
      <c r="D36" s="84"/>
      <c r="E36" s="88" t="s">
        <v>198</v>
      </c>
      <c r="F36" s="97">
        <v>12</v>
      </c>
      <c r="G36" s="94" t="s">
        <v>158</v>
      </c>
      <c r="H36" s="96">
        <v>141</v>
      </c>
      <c r="I36" s="96">
        <v>138</v>
      </c>
      <c r="J36" s="96">
        <v>135</v>
      </c>
      <c r="K36" s="96">
        <v>133</v>
      </c>
      <c r="L36" s="96">
        <v>130</v>
      </c>
      <c r="M36" s="96">
        <v>127</v>
      </c>
    </row>
    <row r="37" spans="1:13" s="12" customFormat="1" ht="154.5" customHeight="1">
      <c r="A37" s="89" t="s">
        <v>217</v>
      </c>
      <c r="B37" s="101" t="s">
        <v>218</v>
      </c>
      <c r="C37" s="92" t="s">
        <v>199</v>
      </c>
      <c r="D37" s="84"/>
      <c r="E37" s="88" t="s">
        <v>200</v>
      </c>
      <c r="F37" s="97">
        <v>12</v>
      </c>
      <c r="G37" s="94" t="s">
        <v>158</v>
      </c>
      <c r="H37" s="96">
        <v>141</v>
      </c>
      <c r="I37" s="96">
        <v>138</v>
      </c>
      <c r="J37" s="96">
        <v>135</v>
      </c>
      <c r="K37" s="96">
        <v>133</v>
      </c>
      <c r="L37" s="96">
        <v>130</v>
      </c>
      <c r="M37" s="96">
        <v>127</v>
      </c>
    </row>
    <row r="38" spans="1:13" ht="18.75">
      <c r="A38" s="123" t="s">
        <v>21</v>
      </c>
      <c r="B38" s="124"/>
      <c r="C38" s="124"/>
      <c r="D38" s="124"/>
      <c r="E38" s="124"/>
      <c r="F38" s="105"/>
      <c r="G38" s="105"/>
      <c r="H38" s="80"/>
      <c r="I38" s="80"/>
      <c r="J38" s="80"/>
      <c r="K38" s="80"/>
      <c r="L38" s="80"/>
      <c r="M38" s="77"/>
    </row>
    <row r="39" spans="1:13" ht="165">
      <c r="A39" s="101" t="s">
        <v>22</v>
      </c>
      <c r="B39" s="83" t="s">
        <v>141</v>
      </c>
      <c r="C39" s="108" t="s">
        <v>262</v>
      </c>
      <c r="D39" s="78"/>
      <c r="E39" s="85" t="s">
        <v>126</v>
      </c>
      <c r="F39" s="93" t="s">
        <v>159</v>
      </c>
      <c r="G39" s="94" t="s">
        <v>158</v>
      </c>
      <c r="H39" s="95">
        <v>160</v>
      </c>
      <c r="I39" s="95">
        <v>157</v>
      </c>
      <c r="J39" s="95">
        <v>154</v>
      </c>
      <c r="K39" s="95">
        <v>149</v>
      </c>
      <c r="L39" s="95">
        <v>144</v>
      </c>
      <c r="M39" s="95">
        <v>141</v>
      </c>
    </row>
    <row r="40" spans="1:13" ht="161.25" customHeight="1">
      <c r="A40" s="101" t="s">
        <v>23</v>
      </c>
      <c r="B40" s="83" t="s">
        <v>142</v>
      </c>
      <c r="C40" s="108" t="s">
        <v>263</v>
      </c>
      <c r="D40" s="78"/>
      <c r="E40" s="85" t="s">
        <v>127</v>
      </c>
      <c r="F40" s="93" t="s">
        <v>159</v>
      </c>
      <c r="G40" s="94" t="s">
        <v>158</v>
      </c>
      <c r="H40" s="95">
        <v>160</v>
      </c>
      <c r="I40" s="95">
        <v>157</v>
      </c>
      <c r="J40" s="95">
        <v>154</v>
      </c>
      <c r="K40" s="95">
        <v>149</v>
      </c>
      <c r="L40" s="95">
        <v>144</v>
      </c>
      <c r="M40" s="95">
        <v>141</v>
      </c>
    </row>
    <row r="41" spans="1:13" ht="173.25" customHeight="1">
      <c r="A41" s="101" t="s">
        <v>24</v>
      </c>
      <c r="B41" s="101" t="s">
        <v>143</v>
      </c>
      <c r="C41" s="89" t="s">
        <v>226</v>
      </c>
      <c r="D41" s="78"/>
      <c r="E41" s="85" t="s">
        <v>227</v>
      </c>
      <c r="F41" s="93" t="s">
        <v>157</v>
      </c>
      <c r="G41" s="94" t="s">
        <v>158</v>
      </c>
      <c r="H41" s="95">
        <v>160</v>
      </c>
      <c r="I41" s="95">
        <v>157</v>
      </c>
      <c r="J41" s="95">
        <v>154</v>
      </c>
      <c r="K41" s="95">
        <v>149</v>
      </c>
      <c r="L41" s="95">
        <v>144</v>
      </c>
      <c r="M41" s="95">
        <v>141</v>
      </c>
    </row>
    <row r="42" spans="1:13" s="12" customFormat="1" ht="144" customHeight="1">
      <c r="A42" s="101" t="s">
        <v>176</v>
      </c>
      <c r="B42" s="101" t="s">
        <v>219</v>
      </c>
      <c r="C42" s="89" t="s">
        <v>177</v>
      </c>
      <c r="D42" s="83"/>
      <c r="E42" s="85" t="s">
        <v>178</v>
      </c>
      <c r="F42" s="94">
        <v>12</v>
      </c>
      <c r="G42" s="94" t="s">
        <v>158</v>
      </c>
      <c r="H42" s="96">
        <v>144</v>
      </c>
      <c r="I42" s="96">
        <v>141</v>
      </c>
      <c r="J42" s="96">
        <v>138</v>
      </c>
      <c r="K42" s="96">
        <v>133</v>
      </c>
      <c r="L42" s="96">
        <v>128</v>
      </c>
      <c r="M42" s="96">
        <v>125</v>
      </c>
    </row>
    <row r="43" spans="1:13" s="12" customFormat="1" ht="141.75" customHeight="1">
      <c r="A43" s="101" t="s">
        <v>179</v>
      </c>
      <c r="B43" s="101" t="s">
        <v>221</v>
      </c>
      <c r="C43" s="92" t="s">
        <v>186</v>
      </c>
      <c r="D43" s="84"/>
      <c r="E43" s="88" t="s">
        <v>187</v>
      </c>
      <c r="F43" s="97">
        <v>12</v>
      </c>
      <c r="G43" s="94" t="s">
        <v>158</v>
      </c>
      <c r="H43" s="96">
        <v>154</v>
      </c>
      <c r="I43" s="96">
        <v>151</v>
      </c>
      <c r="J43" s="96">
        <v>148</v>
      </c>
      <c r="K43" s="96">
        <v>143</v>
      </c>
      <c r="L43" s="96">
        <v>138</v>
      </c>
      <c r="M43" s="96">
        <v>135</v>
      </c>
    </row>
    <row r="44" spans="1:13" s="12" customFormat="1" ht="147.75" customHeight="1">
      <c r="A44" s="101" t="s">
        <v>220</v>
      </c>
      <c r="B44" s="101" t="s">
        <v>222</v>
      </c>
      <c r="C44" s="92" t="s">
        <v>188</v>
      </c>
      <c r="D44" s="84"/>
      <c r="E44" s="88" t="s">
        <v>189</v>
      </c>
      <c r="F44" s="97">
        <v>12</v>
      </c>
      <c r="G44" s="94" t="s">
        <v>158</v>
      </c>
      <c r="H44" s="96">
        <v>138</v>
      </c>
      <c r="I44" s="96">
        <v>135</v>
      </c>
      <c r="J44" s="96">
        <v>132</v>
      </c>
      <c r="K44" s="96">
        <v>127</v>
      </c>
      <c r="L44" s="96">
        <v>122</v>
      </c>
      <c r="M44" s="96">
        <v>119</v>
      </c>
    </row>
    <row r="45" spans="1:13" s="12" customFormat="1" ht="144" customHeight="1">
      <c r="A45" s="101" t="s">
        <v>223</v>
      </c>
      <c r="B45" s="101" t="s">
        <v>224</v>
      </c>
      <c r="C45" s="92" t="s">
        <v>190</v>
      </c>
      <c r="D45" s="84"/>
      <c r="E45" s="88" t="s">
        <v>191</v>
      </c>
      <c r="F45" s="97">
        <v>12</v>
      </c>
      <c r="G45" s="94" t="s">
        <v>158</v>
      </c>
      <c r="H45" s="96">
        <v>152</v>
      </c>
      <c r="I45" s="96">
        <v>149</v>
      </c>
      <c r="J45" s="96">
        <v>146</v>
      </c>
      <c r="K45" s="96">
        <v>141</v>
      </c>
      <c r="L45" s="96">
        <v>136</v>
      </c>
      <c r="M45" s="96">
        <v>133</v>
      </c>
    </row>
    <row r="46" spans="1:13" s="12" customFormat="1">
      <c r="A46" s="16"/>
      <c r="B46" s="16"/>
      <c r="C46" s="16"/>
      <c r="D46" s="16"/>
      <c r="E46" s="17"/>
      <c r="F46" s="17"/>
      <c r="G46" s="20"/>
    </row>
    <row r="47" spans="1:13" s="12" customFormat="1">
      <c r="A47" s="16"/>
      <c r="B47" s="16"/>
      <c r="C47" s="16"/>
      <c r="D47" s="16"/>
      <c r="E47" s="17"/>
      <c r="F47" s="17"/>
      <c r="G47" s="20"/>
    </row>
    <row r="48" spans="1:13" s="12" customFormat="1">
      <c r="A48" s="16"/>
      <c r="B48" s="16"/>
      <c r="C48" s="16"/>
      <c r="D48" s="16"/>
      <c r="E48" s="17"/>
      <c r="F48" s="17"/>
      <c r="G48" s="20"/>
    </row>
    <row r="49" spans="1:7" s="12" customFormat="1">
      <c r="A49" s="16"/>
      <c r="B49" s="16"/>
      <c r="C49" s="16"/>
      <c r="D49" s="16"/>
      <c r="E49" s="17"/>
      <c r="F49" s="17"/>
      <c r="G49" s="20"/>
    </row>
    <row r="50" spans="1:7" s="12" customFormat="1">
      <c r="A50" s="16"/>
      <c r="B50" s="16"/>
      <c r="C50" s="16"/>
      <c r="D50" s="16"/>
      <c r="E50" s="17"/>
      <c r="F50" s="17"/>
      <c r="G50" s="20"/>
    </row>
    <row r="51" spans="1:7" s="12" customFormat="1">
      <c r="A51" s="16"/>
      <c r="B51" s="16"/>
      <c r="C51" s="16"/>
      <c r="D51" s="16"/>
      <c r="E51" s="17"/>
      <c r="F51" s="17"/>
      <c r="G51" s="20"/>
    </row>
    <row r="52" spans="1:7" s="12" customFormat="1">
      <c r="A52" s="16"/>
      <c r="B52" s="16"/>
      <c r="C52" s="16"/>
      <c r="D52" s="16"/>
      <c r="E52" s="17"/>
      <c r="F52" s="17"/>
      <c r="G52" s="20"/>
    </row>
    <row r="53" spans="1:7" s="12" customFormat="1">
      <c r="A53" s="16"/>
      <c r="B53" s="16"/>
      <c r="C53" s="16"/>
      <c r="D53" s="16"/>
      <c r="E53" s="17"/>
      <c r="F53" s="17"/>
      <c r="G53" s="20"/>
    </row>
    <row r="54" spans="1:7" s="12" customFormat="1">
      <c r="A54" s="16"/>
      <c r="B54" s="16"/>
      <c r="C54" s="16"/>
      <c r="D54" s="16"/>
      <c r="E54" s="17"/>
      <c r="F54" s="17"/>
      <c r="G54" s="20"/>
    </row>
    <row r="55" spans="1:7" s="12" customFormat="1">
      <c r="A55" s="16"/>
      <c r="B55" s="16"/>
      <c r="C55" s="16"/>
      <c r="D55" s="16"/>
      <c r="E55" s="17"/>
      <c r="F55" s="17"/>
      <c r="G55" s="20"/>
    </row>
    <row r="56" spans="1:7" s="12" customFormat="1">
      <c r="A56" s="16"/>
      <c r="B56" s="16"/>
      <c r="C56" s="16"/>
      <c r="D56" s="16"/>
      <c r="E56" s="17"/>
      <c r="F56" s="17"/>
      <c r="G56" s="20"/>
    </row>
    <row r="57" spans="1:7" s="12" customFormat="1">
      <c r="A57" s="16"/>
      <c r="B57" s="16"/>
      <c r="C57" s="16"/>
      <c r="D57" s="16"/>
      <c r="E57" s="17"/>
      <c r="F57" s="17"/>
      <c r="G57" s="20"/>
    </row>
    <row r="58" spans="1:7" s="12" customFormat="1">
      <c r="A58" s="16"/>
      <c r="B58" s="16"/>
      <c r="C58" s="16"/>
      <c r="D58" s="16"/>
      <c r="E58" s="17"/>
      <c r="F58" s="17"/>
      <c r="G58" s="20"/>
    </row>
    <row r="59" spans="1:7" s="12" customFormat="1">
      <c r="A59" s="16"/>
      <c r="B59" s="16"/>
      <c r="C59" s="16"/>
      <c r="D59" s="16"/>
      <c r="E59" s="17"/>
      <c r="F59" s="17"/>
      <c r="G59" s="20"/>
    </row>
    <row r="60" spans="1:7" s="12" customFormat="1">
      <c r="A60" s="16"/>
      <c r="B60" s="16"/>
      <c r="C60" s="16"/>
      <c r="D60" s="16"/>
      <c r="E60" s="17"/>
      <c r="F60" s="17"/>
      <c r="G60" s="20"/>
    </row>
    <row r="61" spans="1:7" s="12" customFormat="1">
      <c r="A61" s="16"/>
      <c r="B61" s="16"/>
      <c r="C61" s="16"/>
      <c r="D61" s="16"/>
      <c r="E61" s="17"/>
      <c r="F61" s="17"/>
      <c r="G61" s="20"/>
    </row>
    <row r="62" spans="1:7" s="12" customFormat="1">
      <c r="A62" s="16"/>
      <c r="B62" s="16"/>
      <c r="C62" s="16"/>
      <c r="D62" s="16"/>
      <c r="E62" s="17"/>
      <c r="F62" s="17"/>
      <c r="G62" s="20"/>
    </row>
    <row r="63" spans="1:7" s="12" customFormat="1">
      <c r="A63" s="16"/>
      <c r="B63" s="16"/>
      <c r="C63" s="16"/>
      <c r="D63" s="16"/>
      <c r="E63" s="17"/>
      <c r="F63" s="17"/>
      <c r="G63" s="20"/>
    </row>
    <row r="64" spans="1:7" s="12" customFormat="1">
      <c r="A64" s="16"/>
      <c r="B64" s="16"/>
      <c r="C64" s="16"/>
      <c r="D64" s="16"/>
      <c r="E64" s="17"/>
      <c r="F64" s="17"/>
      <c r="G64" s="20"/>
    </row>
    <row r="65" spans="1:7" s="12" customFormat="1">
      <c r="A65" s="16"/>
      <c r="B65" s="16"/>
      <c r="C65" s="16"/>
      <c r="D65" s="16"/>
      <c r="E65" s="17"/>
      <c r="F65" s="17"/>
      <c r="G65" s="20"/>
    </row>
    <row r="66" spans="1:7" s="12" customFormat="1">
      <c r="A66" s="16"/>
      <c r="B66" s="16"/>
      <c r="C66" s="16"/>
      <c r="D66" s="16"/>
      <c r="E66" s="17"/>
      <c r="F66" s="17"/>
      <c r="G66" s="20"/>
    </row>
    <row r="67" spans="1:7" s="12" customFormat="1">
      <c r="A67" s="16"/>
      <c r="B67" s="16"/>
      <c r="C67" s="16"/>
      <c r="D67" s="16"/>
      <c r="E67" s="17"/>
      <c r="F67" s="17"/>
      <c r="G67" s="20"/>
    </row>
    <row r="68" spans="1:7" s="12" customFormat="1">
      <c r="A68" s="16"/>
      <c r="B68" s="16"/>
      <c r="C68" s="16"/>
      <c r="D68" s="16"/>
      <c r="E68" s="17"/>
      <c r="F68" s="17"/>
      <c r="G68" s="20"/>
    </row>
    <row r="69" spans="1:7" s="12" customFormat="1">
      <c r="A69" s="16"/>
      <c r="B69" s="16"/>
      <c r="C69" s="16"/>
      <c r="D69" s="16"/>
      <c r="E69" s="17"/>
      <c r="F69" s="17"/>
      <c r="G69" s="20"/>
    </row>
    <row r="70" spans="1:7" s="12" customFormat="1">
      <c r="A70" s="16"/>
      <c r="B70" s="16"/>
      <c r="C70" s="16"/>
      <c r="D70" s="16"/>
      <c r="E70" s="17"/>
      <c r="F70" s="17"/>
      <c r="G70" s="20"/>
    </row>
    <row r="71" spans="1:7" s="12" customFormat="1">
      <c r="A71" s="16"/>
      <c r="B71" s="16"/>
      <c r="C71" s="16"/>
      <c r="D71" s="16"/>
      <c r="E71" s="17"/>
      <c r="F71" s="17"/>
      <c r="G71" s="20"/>
    </row>
    <row r="72" spans="1:7" s="12" customFormat="1">
      <c r="A72" s="16"/>
      <c r="B72" s="16"/>
      <c r="C72" s="16"/>
      <c r="D72" s="16"/>
      <c r="E72" s="17"/>
      <c r="F72" s="17"/>
      <c r="G72" s="20"/>
    </row>
    <row r="73" spans="1:7" s="12" customFormat="1">
      <c r="A73" s="16"/>
      <c r="B73" s="16"/>
      <c r="C73" s="16"/>
      <c r="D73" s="16"/>
      <c r="E73" s="17"/>
      <c r="F73" s="17"/>
      <c r="G73" s="20"/>
    </row>
    <row r="74" spans="1:7" s="12" customFormat="1">
      <c r="A74" s="16"/>
      <c r="B74" s="16"/>
      <c r="C74" s="16"/>
      <c r="D74" s="16"/>
      <c r="E74" s="17"/>
      <c r="F74" s="17"/>
      <c r="G74" s="20"/>
    </row>
    <row r="75" spans="1:7" s="12" customFormat="1">
      <c r="A75" s="16"/>
      <c r="B75" s="16"/>
      <c r="C75" s="16"/>
      <c r="D75" s="16"/>
      <c r="E75" s="17"/>
      <c r="F75" s="17"/>
      <c r="G75" s="20"/>
    </row>
    <row r="76" spans="1:7" s="12" customFormat="1">
      <c r="A76" s="16"/>
      <c r="B76" s="16"/>
      <c r="C76" s="16"/>
      <c r="D76" s="16"/>
      <c r="E76" s="17"/>
      <c r="F76" s="17"/>
      <c r="G76" s="20"/>
    </row>
    <row r="77" spans="1:7" s="12" customFormat="1">
      <c r="A77" s="16"/>
      <c r="B77" s="16"/>
      <c r="C77" s="16"/>
      <c r="D77" s="16"/>
      <c r="E77" s="17"/>
      <c r="F77" s="17"/>
      <c r="G77" s="20"/>
    </row>
    <row r="78" spans="1:7" s="12" customFormat="1">
      <c r="A78" s="16"/>
      <c r="B78" s="16"/>
      <c r="C78" s="16"/>
      <c r="D78" s="16"/>
      <c r="E78" s="17"/>
      <c r="F78" s="17"/>
      <c r="G78" s="20"/>
    </row>
    <row r="79" spans="1:7" s="12" customFormat="1">
      <c r="A79" s="16"/>
      <c r="B79" s="16"/>
      <c r="C79" s="16"/>
      <c r="D79" s="16"/>
      <c r="E79" s="17"/>
      <c r="F79" s="17"/>
      <c r="G79" s="20"/>
    </row>
    <row r="80" spans="1:7" s="12" customFormat="1">
      <c r="A80" s="16"/>
      <c r="B80" s="16"/>
      <c r="C80" s="16"/>
      <c r="D80" s="16"/>
      <c r="E80" s="17"/>
      <c r="F80" s="17"/>
      <c r="G80" s="20"/>
    </row>
    <row r="81" spans="1:7" s="12" customFormat="1">
      <c r="A81" s="16"/>
      <c r="B81" s="16"/>
      <c r="C81" s="16"/>
      <c r="D81" s="16"/>
      <c r="E81" s="17"/>
      <c r="F81" s="17"/>
      <c r="G81" s="20"/>
    </row>
    <row r="82" spans="1:7" s="12" customFormat="1">
      <c r="A82" s="16"/>
      <c r="B82" s="16"/>
      <c r="C82" s="16"/>
      <c r="D82" s="16"/>
      <c r="E82" s="17"/>
      <c r="F82" s="17"/>
      <c r="G82" s="20"/>
    </row>
    <row r="83" spans="1:7" s="12" customFormat="1">
      <c r="A83" s="16"/>
      <c r="B83" s="16"/>
      <c r="C83" s="16"/>
      <c r="D83" s="16"/>
      <c r="E83" s="17"/>
      <c r="F83" s="17"/>
      <c r="G83" s="20"/>
    </row>
    <row r="84" spans="1:7" s="12" customFormat="1">
      <c r="A84" s="16"/>
      <c r="B84" s="16"/>
      <c r="C84" s="16"/>
      <c r="D84" s="16"/>
      <c r="E84" s="17"/>
      <c r="F84" s="17"/>
      <c r="G84" s="20"/>
    </row>
    <row r="85" spans="1:7" s="12" customFormat="1">
      <c r="A85" s="16"/>
      <c r="B85" s="16"/>
      <c r="C85" s="16"/>
      <c r="D85" s="16"/>
      <c r="E85" s="17"/>
      <c r="F85" s="17"/>
      <c r="G85" s="20"/>
    </row>
    <row r="86" spans="1:7" s="12" customFormat="1">
      <c r="A86" s="16"/>
      <c r="B86" s="16"/>
      <c r="C86" s="16"/>
      <c r="D86" s="16"/>
      <c r="E86" s="17"/>
      <c r="F86" s="17"/>
      <c r="G86" s="20"/>
    </row>
    <row r="87" spans="1:7" s="12" customFormat="1">
      <c r="A87" s="16"/>
      <c r="B87" s="16"/>
      <c r="C87" s="16"/>
      <c r="D87" s="16"/>
      <c r="E87" s="17"/>
      <c r="F87" s="17"/>
      <c r="G87" s="20"/>
    </row>
    <row r="88" spans="1:7" s="12" customFormat="1">
      <c r="A88" s="16"/>
      <c r="B88" s="16"/>
      <c r="C88" s="16"/>
      <c r="D88" s="16"/>
      <c r="E88" s="17"/>
      <c r="F88" s="17"/>
      <c r="G88" s="20"/>
    </row>
    <row r="89" spans="1:7" s="12" customFormat="1">
      <c r="A89" s="16"/>
      <c r="B89" s="16"/>
      <c r="C89" s="16"/>
      <c r="D89" s="16"/>
      <c r="E89" s="17"/>
      <c r="F89" s="17"/>
      <c r="G89" s="20"/>
    </row>
    <row r="90" spans="1:7" s="12" customFormat="1">
      <c r="A90" s="16"/>
      <c r="B90" s="16"/>
      <c r="C90" s="16"/>
      <c r="D90" s="16"/>
      <c r="E90" s="17"/>
      <c r="F90" s="17"/>
      <c r="G90" s="20"/>
    </row>
    <row r="91" spans="1:7" s="12" customFormat="1">
      <c r="A91" s="16"/>
      <c r="B91" s="16"/>
      <c r="C91" s="16"/>
      <c r="D91" s="16"/>
      <c r="E91" s="17"/>
      <c r="F91" s="17"/>
      <c r="G91" s="20"/>
    </row>
    <row r="92" spans="1:7" s="12" customFormat="1">
      <c r="A92" s="16"/>
      <c r="B92" s="16"/>
      <c r="C92" s="16"/>
      <c r="D92" s="16"/>
      <c r="E92" s="17"/>
      <c r="F92" s="17"/>
      <c r="G92" s="20"/>
    </row>
    <row r="93" spans="1:7" s="12" customFormat="1">
      <c r="A93" s="16"/>
      <c r="B93" s="16"/>
      <c r="C93" s="16"/>
      <c r="D93" s="16"/>
      <c r="E93" s="17"/>
      <c r="F93" s="17"/>
      <c r="G93" s="20"/>
    </row>
    <row r="94" spans="1:7" s="12" customFormat="1">
      <c r="A94" s="16"/>
      <c r="B94" s="16"/>
      <c r="C94" s="16"/>
      <c r="D94" s="16"/>
      <c r="E94" s="17"/>
      <c r="F94" s="17"/>
      <c r="G94" s="20"/>
    </row>
    <row r="95" spans="1:7" s="12" customFormat="1">
      <c r="A95" s="16"/>
      <c r="B95" s="16"/>
      <c r="C95" s="16"/>
      <c r="D95" s="16"/>
      <c r="E95" s="17"/>
      <c r="F95" s="17"/>
      <c r="G95" s="20"/>
    </row>
    <row r="96" spans="1:7" s="12" customFormat="1">
      <c r="A96" s="16"/>
      <c r="B96" s="16"/>
      <c r="C96" s="16"/>
      <c r="D96" s="16"/>
      <c r="E96" s="17"/>
      <c r="F96" s="17"/>
      <c r="G96" s="20"/>
    </row>
    <row r="97" spans="1:7" s="12" customFormat="1">
      <c r="A97" s="16"/>
      <c r="B97" s="16"/>
      <c r="C97" s="16"/>
      <c r="D97" s="16"/>
      <c r="E97" s="17"/>
      <c r="F97" s="17"/>
      <c r="G97" s="20"/>
    </row>
    <row r="98" spans="1:7" s="12" customFormat="1">
      <c r="A98" s="16"/>
      <c r="B98" s="16"/>
      <c r="C98" s="16"/>
      <c r="D98" s="16"/>
      <c r="E98" s="17"/>
      <c r="F98" s="17"/>
      <c r="G98" s="20"/>
    </row>
    <row r="99" spans="1:7" s="12" customFormat="1">
      <c r="A99" s="16"/>
      <c r="B99" s="16"/>
      <c r="C99" s="16"/>
      <c r="D99" s="16"/>
      <c r="E99" s="17"/>
      <c r="F99" s="17"/>
      <c r="G99" s="20"/>
    </row>
    <row r="100" spans="1:7" s="12" customFormat="1">
      <c r="A100" s="16"/>
      <c r="B100" s="16"/>
      <c r="C100" s="16"/>
      <c r="D100" s="16"/>
      <c r="E100" s="17"/>
      <c r="F100" s="17"/>
      <c r="G100" s="20"/>
    </row>
    <row r="101" spans="1:7" s="12" customFormat="1">
      <c r="A101" s="16"/>
      <c r="B101" s="16"/>
      <c r="C101" s="16"/>
      <c r="D101" s="16"/>
      <c r="E101" s="17"/>
      <c r="F101" s="17"/>
      <c r="G101" s="20"/>
    </row>
    <row r="102" spans="1:7" s="12" customFormat="1">
      <c r="A102" s="16"/>
      <c r="B102" s="16"/>
      <c r="C102" s="16"/>
      <c r="D102" s="16"/>
      <c r="E102" s="17"/>
      <c r="F102" s="17"/>
      <c r="G102" s="20"/>
    </row>
    <row r="103" spans="1:7" s="12" customFormat="1">
      <c r="A103" s="16"/>
      <c r="B103" s="16"/>
      <c r="C103" s="16"/>
      <c r="D103" s="16"/>
      <c r="E103" s="17"/>
      <c r="F103" s="17"/>
      <c r="G103" s="20"/>
    </row>
    <row r="104" spans="1:7" s="12" customFormat="1">
      <c r="A104" s="16"/>
      <c r="B104" s="16"/>
      <c r="C104" s="16"/>
      <c r="D104" s="16"/>
      <c r="E104" s="17"/>
      <c r="F104" s="17"/>
      <c r="G104" s="20"/>
    </row>
    <row r="105" spans="1:7" s="12" customFormat="1">
      <c r="A105" s="16"/>
      <c r="B105" s="16"/>
      <c r="C105" s="16"/>
      <c r="D105" s="16"/>
      <c r="E105" s="17"/>
      <c r="F105" s="17"/>
      <c r="G105" s="20"/>
    </row>
    <row r="106" spans="1:7" s="12" customFormat="1">
      <c r="A106" s="16"/>
      <c r="B106" s="16"/>
      <c r="C106" s="16"/>
      <c r="D106" s="16"/>
      <c r="E106" s="17"/>
      <c r="F106" s="17"/>
      <c r="G106" s="20"/>
    </row>
    <row r="107" spans="1:7" s="12" customFormat="1">
      <c r="A107" s="16"/>
      <c r="B107" s="16"/>
      <c r="C107" s="16"/>
      <c r="D107" s="16"/>
      <c r="E107" s="17"/>
      <c r="F107" s="17"/>
      <c r="G107" s="20"/>
    </row>
    <row r="108" spans="1:7" s="12" customFormat="1">
      <c r="A108" s="16"/>
      <c r="B108" s="16"/>
      <c r="C108" s="16"/>
      <c r="D108" s="16"/>
      <c r="E108" s="17"/>
      <c r="F108" s="17"/>
      <c r="G108" s="20"/>
    </row>
    <row r="109" spans="1:7" s="12" customFormat="1">
      <c r="A109" s="16"/>
      <c r="B109" s="16"/>
      <c r="C109" s="16"/>
      <c r="D109" s="16"/>
      <c r="E109" s="17"/>
      <c r="F109" s="17"/>
      <c r="G109" s="20"/>
    </row>
    <row r="110" spans="1:7" s="12" customFormat="1">
      <c r="A110" s="16"/>
      <c r="B110" s="16"/>
      <c r="C110" s="16"/>
      <c r="D110" s="16"/>
      <c r="E110" s="17"/>
      <c r="F110" s="17"/>
      <c r="G110" s="20"/>
    </row>
    <row r="111" spans="1:7" s="12" customFormat="1">
      <c r="A111" s="16"/>
      <c r="B111" s="16"/>
      <c r="C111" s="16"/>
      <c r="D111" s="16"/>
      <c r="E111" s="17"/>
      <c r="F111" s="17"/>
      <c r="G111" s="20"/>
    </row>
    <row r="112" spans="1:7" s="12" customFormat="1">
      <c r="A112" s="16"/>
      <c r="B112" s="16"/>
      <c r="C112" s="16"/>
      <c r="D112" s="16"/>
      <c r="E112" s="17"/>
      <c r="F112" s="17"/>
      <c r="G112" s="20"/>
    </row>
    <row r="113" spans="1:7" s="12" customFormat="1">
      <c r="A113" s="16"/>
      <c r="B113" s="16"/>
      <c r="C113" s="16"/>
      <c r="D113" s="16"/>
      <c r="E113" s="17"/>
      <c r="F113" s="17"/>
      <c r="G113" s="20"/>
    </row>
    <row r="114" spans="1:7" s="12" customFormat="1">
      <c r="A114" s="16"/>
      <c r="B114" s="16"/>
      <c r="C114" s="16"/>
      <c r="D114" s="16"/>
      <c r="E114" s="17"/>
      <c r="F114" s="17"/>
      <c r="G114" s="20"/>
    </row>
    <row r="115" spans="1:7" s="12" customFormat="1">
      <c r="A115" s="16"/>
      <c r="B115" s="16"/>
      <c r="C115" s="16"/>
      <c r="D115" s="16"/>
      <c r="E115" s="17"/>
      <c r="F115" s="17"/>
      <c r="G115" s="20"/>
    </row>
    <row r="116" spans="1:7" s="12" customFormat="1">
      <c r="A116" s="16"/>
      <c r="B116" s="16"/>
      <c r="C116" s="16"/>
      <c r="D116" s="16"/>
      <c r="E116" s="17"/>
      <c r="F116" s="17"/>
      <c r="G116" s="20"/>
    </row>
    <row r="117" spans="1:7" s="12" customFormat="1">
      <c r="A117" s="16"/>
      <c r="B117" s="16"/>
      <c r="C117" s="16"/>
      <c r="D117" s="16"/>
      <c r="E117" s="17"/>
      <c r="F117" s="17"/>
      <c r="G117" s="20"/>
    </row>
    <row r="118" spans="1:7" s="12" customFormat="1">
      <c r="A118" s="16"/>
      <c r="B118" s="16"/>
      <c r="C118" s="16"/>
      <c r="D118" s="16"/>
      <c r="E118" s="17"/>
      <c r="F118" s="17"/>
      <c r="G118" s="20"/>
    </row>
    <row r="119" spans="1:7" s="12" customFormat="1">
      <c r="A119" s="16"/>
      <c r="B119" s="16"/>
      <c r="C119" s="16"/>
      <c r="D119" s="16"/>
      <c r="E119" s="17"/>
      <c r="F119" s="17"/>
      <c r="G119" s="20"/>
    </row>
    <row r="120" spans="1:7" s="12" customFormat="1">
      <c r="A120" s="16"/>
      <c r="B120" s="16"/>
      <c r="C120" s="16"/>
      <c r="D120" s="16"/>
      <c r="E120" s="17"/>
      <c r="F120" s="17"/>
      <c r="G120" s="20"/>
    </row>
    <row r="121" spans="1:7" s="12" customFormat="1">
      <c r="A121" s="16"/>
      <c r="B121" s="16"/>
      <c r="C121" s="16"/>
      <c r="D121" s="16"/>
      <c r="E121" s="17"/>
      <c r="F121" s="17"/>
      <c r="G121" s="20"/>
    </row>
    <row r="122" spans="1:7" s="12" customFormat="1">
      <c r="A122" s="16"/>
      <c r="B122" s="16"/>
      <c r="C122" s="16"/>
      <c r="D122" s="16"/>
      <c r="E122" s="17"/>
      <c r="F122" s="17"/>
      <c r="G122" s="20"/>
    </row>
    <row r="123" spans="1:7" s="12" customFormat="1">
      <c r="A123" s="16"/>
      <c r="B123" s="16"/>
      <c r="C123" s="16"/>
      <c r="D123" s="16"/>
      <c r="E123" s="17"/>
      <c r="F123" s="17"/>
      <c r="G123" s="20"/>
    </row>
    <row r="124" spans="1:7" s="12" customFormat="1">
      <c r="A124" s="16"/>
      <c r="B124" s="16"/>
      <c r="C124" s="16"/>
      <c r="D124" s="16"/>
      <c r="E124" s="17"/>
      <c r="F124" s="17"/>
      <c r="G124" s="20"/>
    </row>
    <row r="125" spans="1:7" s="12" customFormat="1">
      <c r="A125" s="16"/>
      <c r="B125" s="16"/>
      <c r="C125" s="16"/>
      <c r="D125" s="16"/>
      <c r="E125" s="17"/>
      <c r="F125" s="17"/>
      <c r="G125" s="20"/>
    </row>
    <row r="126" spans="1:7" s="12" customFormat="1">
      <c r="A126" s="16"/>
      <c r="B126" s="16"/>
      <c r="C126" s="16"/>
      <c r="D126" s="16"/>
      <c r="E126" s="17"/>
      <c r="F126" s="17"/>
      <c r="G126" s="20"/>
    </row>
    <row r="127" spans="1:7" s="12" customFormat="1">
      <c r="A127" s="16"/>
      <c r="B127" s="16"/>
      <c r="C127" s="16"/>
      <c r="D127" s="16"/>
      <c r="E127" s="17"/>
      <c r="F127" s="17"/>
      <c r="G127" s="20"/>
    </row>
    <row r="128" spans="1:7" s="12" customFormat="1">
      <c r="A128" s="16"/>
      <c r="B128" s="16"/>
      <c r="C128" s="16"/>
      <c r="D128" s="16"/>
      <c r="E128" s="17"/>
      <c r="F128" s="17"/>
      <c r="G128" s="20"/>
    </row>
    <row r="129" spans="1:7" s="12" customFormat="1">
      <c r="A129" s="16"/>
      <c r="B129" s="16"/>
      <c r="C129" s="16"/>
      <c r="D129" s="16"/>
      <c r="E129" s="17"/>
      <c r="F129" s="17"/>
      <c r="G129" s="20"/>
    </row>
    <row r="130" spans="1:7" s="12" customFormat="1">
      <c r="A130" s="16"/>
      <c r="B130" s="16"/>
      <c r="C130" s="16"/>
      <c r="D130" s="16"/>
      <c r="E130" s="17"/>
      <c r="F130" s="17"/>
      <c r="G130" s="20"/>
    </row>
    <row r="131" spans="1:7" s="12" customFormat="1">
      <c r="A131" s="16"/>
      <c r="B131" s="16"/>
      <c r="C131" s="16"/>
      <c r="D131" s="16"/>
      <c r="E131" s="17"/>
      <c r="F131" s="17"/>
      <c r="G131" s="20"/>
    </row>
    <row r="132" spans="1:7" s="12" customFormat="1">
      <c r="A132" s="16"/>
      <c r="B132" s="16"/>
      <c r="C132" s="16"/>
      <c r="D132" s="16"/>
      <c r="E132" s="17"/>
      <c r="F132" s="17"/>
      <c r="G132" s="20"/>
    </row>
    <row r="133" spans="1:7" s="12" customFormat="1">
      <c r="A133" s="16"/>
      <c r="B133" s="16"/>
      <c r="C133" s="16"/>
      <c r="D133" s="16"/>
      <c r="E133" s="17"/>
      <c r="F133" s="17"/>
      <c r="G133" s="20"/>
    </row>
    <row r="134" spans="1:7" s="12" customFormat="1">
      <c r="A134" s="16"/>
      <c r="B134" s="16"/>
      <c r="C134" s="16"/>
      <c r="D134" s="16"/>
      <c r="E134" s="17"/>
      <c r="F134" s="17"/>
      <c r="G134" s="20"/>
    </row>
    <row r="135" spans="1:7" s="12" customFormat="1">
      <c r="A135" s="16"/>
      <c r="B135" s="16"/>
      <c r="C135" s="16"/>
      <c r="D135" s="16"/>
      <c r="E135" s="17"/>
      <c r="F135" s="17"/>
      <c r="G135" s="20"/>
    </row>
    <row r="136" spans="1:7" s="12" customFormat="1">
      <c r="A136" s="16"/>
      <c r="B136" s="16"/>
      <c r="C136" s="16"/>
      <c r="D136" s="16"/>
      <c r="E136" s="17"/>
      <c r="F136" s="17"/>
      <c r="G136" s="20"/>
    </row>
    <row r="137" spans="1:7" s="12" customFormat="1">
      <c r="A137" s="16"/>
      <c r="B137" s="16"/>
      <c r="C137" s="16"/>
      <c r="D137" s="16"/>
      <c r="E137" s="17"/>
      <c r="F137" s="17"/>
      <c r="G137" s="20"/>
    </row>
    <row r="138" spans="1:7" s="12" customFormat="1">
      <c r="A138" s="16"/>
      <c r="B138" s="16"/>
      <c r="C138" s="16"/>
      <c r="D138" s="16"/>
      <c r="E138" s="17"/>
      <c r="F138" s="17"/>
      <c r="G138" s="20"/>
    </row>
    <row r="139" spans="1:7" s="12" customFormat="1">
      <c r="A139" s="16"/>
      <c r="B139" s="16"/>
      <c r="C139" s="16"/>
      <c r="D139" s="16"/>
      <c r="E139" s="17"/>
      <c r="F139" s="17"/>
      <c r="G139" s="20"/>
    </row>
    <row r="140" spans="1:7" s="12" customFormat="1">
      <c r="A140" s="16"/>
      <c r="B140" s="16"/>
      <c r="C140" s="16"/>
      <c r="D140" s="16"/>
      <c r="E140" s="17"/>
      <c r="F140" s="17"/>
      <c r="G140" s="20"/>
    </row>
    <row r="141" spans="1:7" s="12" customFormat="1">
      <c r="A141" s="16"/>
      <c r="B141" s="16"/>
      <c r="C141" s="16"/>
      <c r="D141" s="16"/>
      <c r="E141" s="17"/>
      <c r="F141" s="17"/>
      <c r="G141" s="20"/>
    </row>
    <row r="142" spans="1:7" s="12" customFormat="1">
      <c r="A142" s="16"/>
      <c r="B142" s="16"/>
      <c r="C142" s="16"/>
      <c r="D142" s="16"/>
      <c r="E142" s="17"/>
      <c r="F142" s="17"/>
      <c r="G142" s="20"/>
    </row>
    <row r="143" spans="1:7" s="12" customFormat="1">
      <c r="A143" s="16"/>
      <c r="B143" s="16"/>
      <c r="C143" s="16"/>
      <c r="D143" s="16"/>
      <c r="E143" s="17"/>
      <c r="F143" s="17"/>
      <c r="G143" s="20"/>
    </row>
    <row r="144" spans="1:7" s="12" customFormat="1">
      <c r="A144" s="16"/>
      <c r="B144" s="16"/>
      <c r="C144" s="16"/>
      <c r="D144" s="16"/>
      <c r="E144" s="17"/>
      <c r="F144" s="17"/>
      <c r="G144" s="20"/>
    </row>
    <row r="145" spans="1:7" s="12" customFormat="1">
      <c r="A145" s="16"/>
      <c r="B145" s="16"/>
      <c r="C145" s="16"/>
      <c r="D145" s="16"/>
      <c r="E145" s="17"/>
      <c r="F145" s="17"/>
      <c r="G145" s="20"/>
    </row>
    <row r="146" spans="1:7" s="12" customFormat="1">
      <c r="A146" s="16"/>
      <c r="B146" s="16"/>
      <c r="C146" s="16"/>
      <c r="D146" s="16"/>
      <c r="E146" s="17"/>
      <c r="F146" s="17"/>
      <c r="G146" s="20"/>
    </row>
    <row r="147" spans="1:7" s="12" customFormat="1">
      <c r="A147" s="16"/>
      <c r="B147" s="16"/>
      <c r="C147" s="16"/>
      <c r="D147" s="16"/>
      <c r="E147" s="17"/>
      <c r="F147" s="17"/>
      <c r="G147" s="20"/>
    </row>
    <row r="148" spans="1:7" s="12" customFormat="1">
      <c r="A148" s="16"/>
      <c r="B148" s="16"/>
      <c r="C148" s="16"/>
      <c r="D148" s="16"/>
      <c r="E148" s="17"/>
      <c r="F148" s="17"/>
      <c r="G148" s="20"/>
    </row>
    <row r="149" spans="1:7" s="12" customFormat="1">
      <c r="A149" s="16"/>
      <c r="B149" s="16"/>
      <c r="C149" s="16"/>
      <c r="D149" s="16"/>
      <c r="E149" s="17"/>
      <c r="F149" s="17"/>
      <c r="G149" s="20"/>
    </row>
    <row r="150" spans="1:7" s="12" customFormat="1">
      <c r="A150" s="16"/>
      <c r="B150" s="16"/>
      <c r="C150" s="16"/>
      <c r="D150" s="16"/>
      <c r="E150" s="17"/>
      <c r="F150" s="17"/>
      <c r="G150" s="20"/>
    </row>
    <row r="151" spans="1:7" s="12" customFormat="1">
      <c r="A151" s="16"/>
      <c r="B151" s="16"/>
      <c r="C151" s="16"/>
      <c r="D151" s="16"/>
      <c r="E151" s="17"/>
      <c r="F151" s="17"/>
      <c r="G151" s="20"/>
    </row>
    <row r="152" spans="1:7" s="12" customFormat="1">
      <c r="A152" s="16"/>
      <c r="B152" s="16"/>
      <c r="C152" s="16"/>
      <c r="D152" s="16"/>
      <c r="E152" s="17"/>
      <c r="F152" s="17"/>
      <c r="G152" s="20"/>
    </row>
    <row r="153" spans="1:7" s="12" customFormat="1">
      <c r="A153" s="16"/>
      <c r="B153" s="16"/>
      <c r="C153" s="16"/>
      <c r="D153" s="16"/>
      <c r="E153" s="17"/>
      <c r="F153" s="17"/>
      <c r="G153" s="20"/>
    </row>
    <row r="154" spans="1:7" s="12" customFormat="1">
      <c r="A154" s="16"/>
      <c r="B154" s="16"/>
      <c r="C154" s="16"/>
      <c r="D154" s="16"/>
      <c r="E154" s="17"/>
      <c r="F154" s="17"/>
      <c r="G154" s="20"/>
    </row>
    <row r="155" spans="1:7" s="12" customFormat="1">
      <c r="A155" s="16"/>
      <c r="B155" s="16"/>
      <c r="C155" s="16"/>
      <c r="D155" s="16"/>
      <c r="E155" s="17"/>
      <c r="F155" s="17"/>
      <c r="G155" s="20"/>
    </row>
    <row r="156" spans="1:7" s="12" customFormat="1">
      <c r="A156" s="16"/>
      <c r="B156" s="16"/>
      <c r="C156" s="16"/>
      <c r="D156" s="16"/>
      <c r="E156" s="17"/>
      <c r="F156" s="17"/>
      <c r="G156" s="20"/>
    </row>
    <row r="157" spans="1:7" s="12" customFormat="1">
      <c r="A157" s="16"/>
      <c r="B157" s="16"/>
      <c r="C157" s="16"/>
      <c r="D157" s="16"/>
      <c r="E157" s="17"/>
      <c r="F157" s="17"/>
      <c r="G157" s="20"/>
    </row>
    <row r="158" spans="1:7" s="12" customFormat="1">
      <c r="A158" s="16"/>
      <c r="B158" s="16"/>
      <c r="C158" s="16"/>
      <c r="D158" s="16"/>
      <c r="E158" s="17"/>
      <c r="F158" s="17"/>
      <c r="G158" s="20"/>
    </row>
    <row r="159" spans="1:7" s="12" customFormat="1">
      <c r="A159" s="16"/>
      <c r="B159" s="16"/>
      <c r="C159" s="16"/>
      <c r="D159" s="16"/>
      <c r="E159" s="17"/>
      <c r="F159" s="17"/>
      <c r="G159" s="20"/>
    </row>
    <row r="160" spans="1:7" s="12" customFormat="1">
      <c r="A160" s="16"/>
      <c r="B160" s="16"/>
      <c r="C160" s="16"/>
      <c r="D160" s="16"/>
      <c r="E160" s="17"/>
      <c r="F160" s="17"/>
      <c r="G160" s="20"/>
    </row>
    <row r="161" spans="1:7" s="12" customFormat="1">
      <c r="A161" s="16"/>
      <c r="B161" s="16"/>
      <c r="C161" s="16"/>
      <c r="D161" s="16"/>
      <c r="E161" s="17"/>
      <c r="F161" s="17"/>
      <c r="G161" s="20"/>
    </row>
    <row r="162" spans="1:7" s="12" customFormat="1">
      <c r="A162" s="16"/>
      <c r="B162" s="16"/>
      <c r="C162" s="16"/>
      <c r="D162" s="16"/>
      <c r="E162" s="17"/>
      <c r="F162" s="17"/>
      <c r="G162" s="20"/>
    </row>
    <row r="163" spans="1:7" s="12" customFormat="1">
      <c r="A163" s="16"/>
      <c r="B163" s="16"/>
      <c r="C163" s="16"/>
      <c r="D163" s="16"/>
      <c r="E163" s="17"/>
      <c r="F163" s="17"/>
      <c r="G163" s="20"/>
    </row>
    <row r="164" spans="1:7" s="12" customFormat="1">
      <c r="A164" s="16"/>
      <c r="B164" s="16"/>
      <c r="C164" s="16"/>
      <c r="D164" s="16"/>
      <c r="E164" s="17"/>
      <c r="F164" s="17"/>
      <c r="G164" s="20"/>
    </row>
    <row r="165" spans="1:7" s="12" customFormat="1">
      <c r="A165" s="16"/>
      <c r="B165" s="16"/>
      <c r="C165" s="16"/>
      <c r="D165" s="16"/>
      <c r="E165" s="17"/>
      <c r="F165" s="17"/>
      <c r="G165" s="20"/>
    </row>
    <row r="166" spans="1:7" s="12" customFormat="1">
      <c r="A166" s="16"/>
      <c r="B166" s="16"/>
      <c r="C166" s="16"/>
      <c r="D166" s="16"/>
      <c r="E166" s="17"/>
      <c r="F166" s="17"/>
      <c r="G166" s="20"/>
    </row>
    <row r="167" spans="1:7" s="12" customFormat="1">
      <c r="A167" s="16"/>
      <c r="B167" s="16"/>
      <c r="C167" s="16"/>
      <c r="D167" s="16"/>
      <c r="E167" s="17"/>
      <c r="F167" s="17"/>
      <c r="G167" s="20"/>
    </row>
    <row r="168" spans="1:7" s="12" customFormat="1">
      <c r="A168" s="16"/>
      <c r="B168" s="16"/>
      <c r="C168" s="16"/>
      <c r="D168" s="16"/>
      <c r="E168" s="17"/>
      <c r="F168" s="17"/>
      <c r="G168" s="20"/>
    </row>
    <row r="169" spans="1:7" s="12" customFormat="1">
      <c r="A169" s="16"/>
      <c r="B169" s="16"/>
      <c r="C169" s="16"/>
      <c r="D169" s="16"/>
      <c r="E169" s="17"/>
      <c r="F169" s="17"/>
      <c r="G169" s="20"/>
    </row>
    <row r="170" spans="1:7" s="12" customFormat="1">
      <c r="A170" s="16"/>
      <c r="B170" s="16"/>
      <c r="C170" s="16"/>
      <c r="D170" s="16"/>
      <c r="E170" s="17"/>
      <c r="F170" s="17"/>
      <c r="G170" s="20"/>
    </row>
    <row r="171" spans="1:7" s="12" customFormat="1">
      <c r="A171" s="16"/>
      <c r="B171" s="16"/>
      <c r="C171" s="16"/>
      <c r="D171" s="16"/>
      <c r="E171" s="17"/>
      <c r="F171" s="17"/>
      <c r="G171" s="20"/>
    </row>
    <row r="172" spans="1:7" s="12" customFormat="1">
      <c r="A172" s="16"/>
      <c r="B172" s="16"/>
      <c r="C172" s="16"/>
      <c r="D172" s="16"/>
      <c r="E172" s="17"/>
      <c r="F172" s="17"/>
      <c r="G172" s="20"/>
    </row>
    <row r="173" spans="1:7" s="12" customFormat="1">
      <c r="A173" s="16"/>
      <c r="B173" s="16"/>
      <c r="C173" s="16"/>
      <c r="D173" s="16"/>
      <c r="E173" s="17"/>
      <c r="F173" s="17"/>
      <c r="G173" s="20"/>
    </row>
    <row r="174" spans="1:7" s="12" customFormat="1">
      <c r="A174" s="16"/>
      <c r="B174" s="16"/>
      <c r="C174" s="16"/>
      <c r="D174" s="16"/>
      <c r="E174" s="17"/>
      <c r="F174" s="17"/>
      <c r="G174" s="20"/>
    </row>
    <row r="175" spans="1:7" s="12" customFormat="1">
      <c r="A175" s="16"/>
      <c r="B175" s="16"/>
      <c r="C175" s="16"/>
      <c r="D175" s="16"/>
      <c r="E175" s="17"/>
      <c r="F175" s="17"/>
      <c r="G175" s="20"/>
    </row>
    <row r="176" spans="1:7" s="12" customFormat="1">
      <c r="A176" s="16"/>
      <c r="B176" s="16"/>
      <c r="C176" s="16"/>
      <c r="D176" s="16"/>
      <c r="E176" s="17"/>
      <c r="F176" s="17"/>
      <c r="G176" s="20"/>
    </row>
    <row r="177" spans="1:7" s="12" customFormat="1">
      <c r="A177" s="16"/>
      <c r="B177" s="16"/>
      <c r="C177" s="16"/>
      <c r="D177" s="16"/>
      <c r="E177" s="17"/>
      <c r="F177" s="17"/>
      <c r="G177" s="20"/>
    </row>
    <row r="178" spans="1:7" s="12" customFormat="1">
      <c r="A178" s="16"/>
      <c r="B178" s="16"/>
      <c r="C178" s="16"/>
      <c r="D178" s="16"/>
      <c r="E178" s="17"/>
      <c r="F178" s="17"/>
      <c r="G178" s="20"/>
    </row>
    <row r="179" spans="1:7" s="12" customFormat="1">
      <c r="A179" s="16"/>
      <c r="B179" s="16"/>
      <c r="C179" s="16"/>
      <c r="D179" s="16"/>
      <c r="E179" s="17"/>
      <c r="F179" s="17"/>
      <c r="G179" s="20"/>
    </row>
    <row r="180" spans="1:7" s="12" customFormat="1">
      <c r="A180" s="16"/>
      <c r="B180" s="16"/>
      <c r="C180" s="16"/>
      <c r="D180" s="16"/>
      <c r="E180" s="17"/>
      <c r="F180" s="17"/>
      <c r="G180" s="20"/>
    </row>
    <row r="181" spans="1:7" s="12" customFormat="1">
      <c r="A181" s="16"/>
      <c r="B181" s="16"/>
      <c r="C181" s="16"/>
      <c r="D181" s="16"/>
      <c r="E181" s="17"/>
      <c r="F181" s="17"/>
      <c r="G181" s="20"/>
    </row>
    <row r="182" spans="1:7" s="12" customFormat="1">
      <c r="A182" s="16"/>
      <c r="B182" s="16"/>
      <c r="C182" s="16"/>
      <c r="D182" s="16"/>
      <c r="E182" s="17"/>
      <c r="F182" s="17"/>
      <c r="G182" s="20"/>
    </row>
    <row r="183" spans="1:7" s="12" customFormat="1">
      <c r="A183" s="16"/>
      <c r="B183" s="16"/>
      <c r="C183" s="16"/>
      <c r="D183" s="16"/>
      <c r="E183" s="17"/>
      <c r="F183" s="17"/>
      <c r="G183" s="20"/>
    </row>
    <row r="184" spans="1:7" s="12" customFormat="1">
      <c r="A184" s="16"/>
      <c r="B184" s="16"/>
      <c r="C184" s="16"/>
      <c r="D184" s="16"/>
      <c r="E184" s="17"/>
      <c r="F184" s="17"/>
      <c r="G184" s="20"/>
    </row>
    <row r="185" spans="1:7" s="12" customFormat="1">
      <c r="A185" s="16"/>
      <c r="B185" s="16"/>
      <c r="C185" s="16"/>
      <c r="D185" s="16"/>
      <c r="E185" s="17"/>
      <c r="F185" s="17"/>
      <c r="G185" s="20"/>
    </row>
    <row r="186" spans="1:7" s="12" customFormat="1">
      <c r="A186" s="16"/>
      <c r="B186" s="16"/>
      <c r="C186" s="16"/>
      <c r="D186" s="16"/>
      <c r="E186" s="17"/>
      <c r="F186" s="17"/>
      <c r="G186" s="20"/>
    </row>
    <row r="187" spans="1:7" s="12" customFormat="1">
      <c r="A187" s="16"/>
      <c r="B187" s="16"/>
      <c r="C187" s="16"/>
      <c r="D187" s="16"/>
      <c r="E187" s="17"/>
      <c r="F187" s="17"/>
      <c r="G187" s="20"/>
    </row>
    <row r="188" spans="1:7" s="12" customFormat="1">
      <c r="A188" s="16"/>
      <c r="B188" s="16"/>
      <c r="C188" s="16"/>
      <c r="D188" s="16"/>
      <c r="E188" s="17"/>
      <c r="F188" s="17"/>
      <c r="G188" s="20"/>
    </row>
    <row r="189" spans="1:7" s="12" customFormat="1">
      <c r="A189" s="16"/>
      <c r="B189" s="16"/>
      <c r="C189" s="16"/>
      <c r="D189" s="16"/>
      <c r="E189" s="17"/>
      <c r="F189" s="17"/>
      <c r="G189" s="20"/>
    </row>
    <row r="190" spans="1:7" s="12" customFormat="1">
      <c r="A190" s="16"/>
      <c r="B190" s="16"/>
      <c r="C190" s="16"/>
      <c r="D190" s="16"/>
      <c r="E190" s="17"/>
      <c r="F190" s="17"/>
      <c r="G190" s="20"/>
    </row>
    <row r="191" spans="1:7" s="12" customFormat="1">
      <c r="A191" s="16"/>
      <c r="B191" s="16"/>
      <c r="C191" s="16"/>
      <c r="D191" s="16"/>
      <c r="E191" s="17"/>
      <c r="F191" s="17"/>
      <c r="G191" s="20"/>
    </row>
    <row r="192" spans="1:7" s="12" customFormat="1">
      <c r="A192" s="16"/>
      <c r="B192" s="16"/>
      <c r="C192" s="16"/>
      <c r="D192" s="16"/>
      <c r="E192" s="17"/>
      <c r="F192" s="17"/>
      <c r="G192" s="20"/>
    </row>
    <row r="193" spans="1:7" s="12" customFormat="1">
      <c r="A193" s="16"/>
      <c r="B193" s="16"/>
      <c r="C193" s="16"/>
      <c r="D193" s="16"/>
      <c r="E193" s="17"/>
      <c r="F193" s="17"/>
      <c r="G193" s="20"/>
    </row>
    <row r="194" spans="1:7" s="12" customFormat="1">
      <c r="A194" s="16"/>
      <c r="B194" s="16"/>
      <c r="C194" s="16"/>
      <c r="D194" s="16"/>
      <c r="E194" s="17"/>
      <c r="F194" s="17"/>
      <c r="G194" s="20"/>
    </row>
    <row r="195" spans="1:7" s="12" customFormat="1">
      <c r="A195" s="16"/>
      <c r="B195" s="16"/>
      <c r="C195" s="16"/>
      <c r="D195" s="16"/>
      <c r="E195" s="17"/>
      <c r="F195" s="17"/>
      <c r="G195" s="20"/>
    </row>
    <row r="196" spans="1:7" s="12" customFormat="1">
      <c r="A196" s="16"/>
      <c r="B196" s="16"/>
      <c r="C196" s="16"/>
      <c r="D196" s="16"/>
      <c r="E196" s="17"/>
      <c r="F196" s="17"/>
      <c r="G196" s="20"/>
    </row>
    <row r="197" spans="1:7" s="12" customFormat="1">
      <c r="A197" s="16"/>
      <c r="B197" s="16"/>
      <c r="C197" s="16"/>
      <c r="D197" s="16"/>
      <c r="E197" s="17"/>
      <c r="F197" s="17"/>
      <c r="G197" s="20"/>
    </row>
    <row r="198" spans="1:7" s="12" customFormat="1">
      <c r="A198" s="16"/>
      <c r="B198" s="16"/>
      <c r="C198" s="16"/>
      <c r="D198" s="16"/>
      <c r="E198" s="17"/>
      <c r="F198" s="17"/>
      <c r="G198" s="20"/>
    </row>
    <row r="199" spans="1:7" s="12" customFormat="1">
      <c r="A199" s="16"/>
      <c r="B199" s="16"/>
      <c r="C199" s="16"/>
      <c r="D199" s="16"/>
      <c r="E199" s="17"/>
      <c r="F199" s="17"/>
      <c r="G199" s="20"/>
    </row>
    <row r="200" spans="1:7" s="12" customFormat="1">
      <c r="A200" s="16"/>
      <c r="B200" s="16"/>
      <c r="C200" s="16"/>
      <c r="D200" s="16"/>
      <c r="E200" s="17"/>
      <c r="F200" s="17"/>
      <c r="G200" s="20"/>
    </row>
    <row r="201" spans="1:7" s="12" customFormat="1">
      <c r="A201" s="16"/>
      <c r="B201" s="16"/>
      <c r="C201" s="16"/>
      <c r="D201" s="16"/>
      <c r="E201" s="17"/>
      <c r="F201" s="17"/>
      <c r="G201" s="20"/>
    </row>
    <row r="202" spans="1:7" s="12" customFormat="1">
      <c r="A202" s="16"/>
      <c r="B202" s="16"/>
      <c r="C202" s="16"/>
      <c r="D202" s="16"/>
      <c r="E202" s="17"/>
      <c r="F202" s="17"/>
      <c r="G202" s="20"/>
    </row>
    <row r="203" spans="1:7" s="12" customFormat="1">
      <c r="A203" s="16"/>
      <c r="B203" s="16"/>
      <c r="C203" s="16"/>
      <c r="D203" s="16"/>
      <c r="E203" s="17"/>
      <c r="F203" s="17"/>
      <c r="G203" s="20"/>
    </row>
    <row r="204" spans="1:7" s="12" customFormat="1">
      <c r="A204" s="16"/>
      <c r="B204" s="16"/>
      <c r="C204" s="16"/>
      <c r="D204" s="16"/>
      <c r="E204" s="17"/>
      <c r="F204" s="17"/>
      <c r="G204" s="20"/>
    </row>
    <row r="205" spans="1:7" s="12" customFormat="1">
      <c r="A205" s="16"/>
      <c r="B205" s="16"/>
      <c r="C205" s="16"/>
      <c r="D205" s="16"/>
      <c r="E205" s="17"/>
      <c r="F205" s="17"/>
      <c r="G205" s="20"/>
    </row>
    <row r="206" spans="1:7" s="12" customFormat="1">
      <c r="A206" s="16"/>
      <c r="B206" s="16"/>
      <c r="C206" s="16"/>
      <c r="D206" s="16"/>
      <c r="E206" s="17"/>
      <c r="F206" s="17"/>
      <c r="G206" s="20"/>
    </row>
    <row r="207" spans="1:7" s="12" customFormat="1">
      <c r="A207" s="16"/>
      <c r="B207" s="16"/>
      <c r="C207" s="16"/>
      <c r="D207" s="16"/>
      <c r="E207" s="17"/>
      <c r="F207" s="17"/>
      <c r="G207" s="20"/>
    </row>
    <row r="208" spans="1:7" s="12" customFormat="1">
      <c r="A208" s="16"/>
      <c r="B208" s="16"/>
      <c r="C208" s="16"/>
      <c r="D208" s="16"/>
      <c r="E208" s="17"/>
      <c r="F208" s="17"/>
      <c r="G208" s="20"/>
    </row>
    <row r="209" spans="1:7" s="12" customFormat="1">
      <c r="A209" s="16"/>
      <c r="B209" s="16"/>
      <c r="C209" s="16"/>
      <c r="D209" s="16"/>
      <c r="E209" s="17"/>
      <c r="F209" s="17"/>
      <c r="G209" s="20"/>
    </row>
    <row r="210" spans="1:7" s="12" customFormat="1">
      <c r="A210" s="16"/>
      <c r="B210" s="16"/>
      <c r="C210" s="16"/>
      <c r="D210" s="16"/>
      <c r="E210" s="17"/>
      <c r="F210" s="17"/>
      <c r="G210" s="20"/>
    </row>
    <row r="211" spans="1:7" s="12" customFormat="1">
      <c r="A211" s="16"/>
      <c r="B211" s="16"/>
      <c r="C211" s="16"/>
      <c r="D211" s="16"/>
      <c r="E211" s="17"/>
      <c r="F211" s="17"/>
      <c r="G211" s="20"/>
    </row>
    <row r="212" spans="1:7" s="12" customFormat="1">
      <c r="A212" s="16"/>
      <c r="B212" s="16"/>
      <c r="C212" s="16"/>
      <c r="D212" s="16"/>
      <c r="E212" s="17"/>
      <c r="F212" s="17"/>
      <c r="G212" s="20"/>
    </row>
    <row r="213" spans="1:7" s="12" customFormat="1">
      <c r="A213" s="16"/>
      <c r="B213" s="16"/>
      <c r="C213" s="16"/>
      <c r="D213" s="16"/>
      <c r="E213" s="17"/>
      <c r="F213" s="17"/>
      <c r="G213" s="20"/>
    </row>
    <row r="214" spans="1:7" s="12" customFormat="1">
      <c r="A214" s="16"/>
      <c r="B214" s="16"/>
      <c r="C214" s="16"/>
      <c r="D214" s="16"/>
      <c r="E214" s="17"/>
      <c r="F214" s="17"/>
      <c r="G214" s="20"/>
    </row>
    <row r="215" spans="1:7" s="12" customFormat="1">
      <c r="A215" s="16"/>
      <c r="B215" s="16"/>
      <c r="C215" s="16"/>
      <c r="D215" s="16"/>
      <c r="E215" s="17"/>
      <c r="F215" s="17"/>
      <c r="G215" s="20"/>
    </row>
    <row r="216" spans="1:7" s="12" customFormat="1">
      <c r="A216" s="16"/>
      <c r="B216" s="16"/>
      <c r="C216" s="16"/>
      <c r="D216" s="16"/>
      <c r="E216" s="17"/>
      <c r="F216" s="17"/>
      <c r="G216" s="20"/>
    </row>
    <row r="217" spans="1:7" s="12" customFormat="1">
      <c r="A217" s="16"/>
      <c r="B217" s="16"/>
      <c r="C217" s="16"/>
      <c r="D217" s="16"/>
      <c r="E217" s="17"/>
      <c r="F217" s="17"/>
      <c r="G217" s="20"/>
    </row>
    <row r="218" spans="1:7" s="12" customFormat="1">
      <c r="A218" s="16"/>
      <c r="B218" s="16"/>
      <c r="C218" s="16"/>
      <c r="D218" s="16"/>
      <c r="E218" s="17"/>
      <c r="F218" s="17"/>
      <c r="G218" s="20"/>
    </row>
    <row r="219" spans="1:7" s="12" customFormat="1">
      <c r="A219" s="16"/>
      <c r="B219" s="16"/>
      <c r="C219" s="16"/>
      <c r="D219" s="16"/>
      <c r="E219" s="17"/>
      <c r="F219" s="17"/>
      <c r="G219" s="20"/>
    </row>
    <row r="220" spans="1:7" s="12" customFormat="1">
      <c r="A220" s="16"/>
      <c r="B220" s="16"/>
      <c r="C220" s="16"/>
      <c r="D220" s="16"/>
      <c r="E220" s="17"/>
      <c r="F220" s="17"/>
      <c r="G220" s="20"/>
    </row>
    <row r="221" spans="1:7" s="12" customFormat="1">
      <c r="A221" s="16"/>
      <c r="B221" s="16"/>
      <c r="C221" s="16"/>
      <c r="D221" s="16"/>
      <c r="E221" s="17"/>
      <c r="F221" s="17"/>
      <c r="G221" s="20"/>
    </row>
    <row r="222" spans="1:7" s="12" customFormat="1">
      <c r="A222" s="16"/>
      <c r="B222" s="16"/>
      <c r="C222" s="16"/>
      <c r="D222" s="16"/>
      <c r="E222" s="17"/>
      <c r="F222" s="17"/>
      <c r="G222" s="20"/>
    </row>
    <row r="223" spans="1:7" s="12" customFormat="1">
      <c r="A223" s="16"/>
      <c r="B223" s="16"/>
      <c r="C223" s="16"/>
      <c r="D223" s="16"/>
      <c r="E223" s="17"/>
      <c r="F223" s="17"/>
      <c r="G223" s="20"/>
    </row>
    <row r="224" spans="1:7" s="12" customFormat="1">
      <c r="A224" s="16"/>
      <c r="B224" s="16"/>
      <c r="C224" s="16"/>
      <c r="D224" s="16"/>
      <c r="E224" s="17"/>
      <c r="F224" s="17"/>
      <c r="G224" s="20"/>
    </row>
    <row r="225" spans="1:7" s="12" customFormat="1">
      <c r="A225" s="16"/>
      <c r="B225" s="16"/>
      <c r="C225" s="16"/>
      <c r="D225" s="16"/>
      <c r="E225" s="17"/>
      <c r="F225" s="17"/>
      <c r="G225" s="20"/>
    </row>
    <row r="226" spans="1:7" s="12" customFormat="1">
      <c r="A226" s="16"/>
      <c r="B226" s="16"/>
      <c r="C226" s="16"/>
      <c r="D226" s="16"/>
      <c r="E226" s="17"/>
      <c r="F226" s="17"/>
      <c r="G226" s="20"/>
    </row>
    <row r="227" spans="1:7" s="12" customFormat="1">
      <c r="A227" s="16"/>
      <c r="B227" s="16"/>
      <c r="C227" s="16"/>
      <c r="D227" s="16"/>
      <c r="E227" s="17"/>
      <c r="F227" s="17"/>
      <c r="G227" s="20"/>
    </row>
    <row r="228" spans="1:7" s="12" customFormat="1">
      <c r="A228" s="16"/>
      <c r="B228" s="16"/>
      <c r="C228" s="16"/>
      <c r="D228" s="16"/>
      <c r="E228" s="17"/>
      <c r="F228" s="17"/>
      <c r="G228" s="20"/>
    </row>
    <row r="229" spans="1:7" s="12" customFormat="1">
      <c r="A229" s="16"/>
      <c r="B229" s="16"/>
      <c r="C229" s="16"/>
      <c r="D229" s="16"/>
      <c r="E229" s="17"/>
      <c r="F229" s="17"/>
      <c r="G229" s="20"/>
    </row>
    <row r="230" spans="1:7" s="12" customFormat="1">
      <c r="A230" s="16"/>
      <c r="B230" s="16"/>
      <c r="C230" s="16"/>
      <c r="D230" s="16"/>
      <c r="E230" s="17"/>
      <c r="F230" s="17"/>
      <c r="G230" s="20"/>
    </row>
    <row r="231" spans="1:7" s="12" customFormat="1">
      <c r="A231" s="16"/>
      <c r="B231" s="16"/>
      <c r="C231" s="16"/>
      <c r="D231" s="16"/>
      <c r="E231" s="17"/>
      <c r="F231" s="17"/>
      <c r="G231" s="20"/>
    </row>
    <row r="232" spans="1:7" s="12" customFormat="1">
      <c r="A232" s="16"/>
      <c r="B232" s="16"/>
      <c r="C232" s="16"/>
      <c r="D232" s="16"/>
      <c r="E232" s="17"/>
      <c r="F232" s="17"/>
      <c r="G232" s="20"/>
    </row>
    <row r="233" spans="1:7" s="12" customFormat="1">
      <c r="A233" s="16"/>
      <c r="B233" s="16"/>
      <c r="C233" s="16"/>
      <c r="D233" s="16"/>
      <c r="E233" s="17"/>
      <c r="F233" s="17"/>
      <c r="G233" s="20"/>
    </row>
    <row r="234" spans="1:7" s="12" customFormat="1">
      <c r="A234" s="16"/>
      <c r="B234" s="16"/>
      <c r="C234" s="16"/>
      <c r="D234" s="16"/>
      <c r="E234" s="17"/>
      <c r="F234" s="17"/>
      <c r="G234" s="20"/>
    </row>
    <row r="235" spans="1:7" s="12" customFormat="1">
      <c r="A235" s="16"/>
      <c r="B235" s="16"/>
      <c r="C235" s="16"/>
      <c r="D235" s="16"/>
      <c r="E235" s="17"/>
      <c r="F235" s="17"/>
      <c r="G235" s="20"/>
    </row>
    <row r="236" spans="1:7" s="12" customFormat="1">
      <c r="A236" s="16"/>
      <c r="B236" s="16"/>
      <c r="C236" s="16"/>
      <c r="D236" s="16"/>
      <c r="E236" s="17"/>
      <c r="F236" s="17"/>
      <c r="G236" s="20"/>
    </row>
    <row r="237" spans="1:7" s="12" customFormat="1">
      <c r="A237" s="16"/>
      <c r="B237" s="16"/>
      <c r="C237" s="16"/>
      <c r="D237" s="16"/>
      <c r="E237" s="17"/>
      <c r="F237" s="17"/>
      <c r="G237" s="20"/>
    </row>
    <row r="238" spans="1:7" s="12" customFormat="1">
      <c r="A238" s="16"/>
      <c r="B238" s="16"/>
      <c r="C238" s="16"/>
      <c r="D238" s="16"/>
      <c r="E238" s="17"/>
      <c r="F238" s="17"/>
      <c r="G238" s="20"/>
    </row>
    <row r="239" spans="1:7" s="12" customFormat="1">
      <c r="A239" s="16"/>
      <c r="B239" s="16"/>
      <c r="C239" s="16"/>
      <c r="D239" s="16"/>
      <c r="E239" s="17"/>
      <c r="F239" s="17"/>
      <c r="G239" s="20"/>
    </row>
    <row r="240" spans="1:7" s="12" customFormat="1">
      <c r="A240" s="16"/>
      <c r="B240" s="16"/>
      <c r="C240" s="16"/>
      <c r="D240" s="16"/>
      <c r="E240" s="17"/>
      <c r="F240" s="17"/>
      <c r="G240" s="20"/>
    </row>
    <row r="241" spans="1:7" s="12" customFormat="1">
      <c r="A241" s="16"/>
      <c r="B241" s="16"/>
      <c r="C241" s="16"/>
      <c r="D241" s="16"/>
      <c r="E241" s="17"/>
      <c r="F241" s="17"/>
      <c r="G241" s="20"/>
    </row>
    <row r="242" spans="1:7" s="12" customFormat="1">
      <c r="A242" s="16"/>
      <c r="B242" s="16"/>
      <c r="C242" s="16"/>
      <c r="D242" s="16"/>
      <c r="E242" s="17"/>
      <c r="F242" s="17"/>
      <c r="G242" s="20"/>
    </row>
    <row r="243" spans="1:7" s="12" customFormat="1">
      <c r="A243" s="16"/>
      <c r="B243" s="16"/>
      <c r="C243" s="16"/>
      <c r="D243" s="16"/>
      <c r="E243" s="17"/>
      <c r="F243" s="17"/>
      <c r="G243" s="20"/>
    </row>
    <row r="244" spans="1:7" s="12" customFormat="1">
      <c r="A244" s="16"/>
      <c r="B244" s="16"/>
      <c r="C244" s="16"/>
      <c r="D244" s="16"/>
      <c r="E244" s="17"/>
      <c r="F244" s="17"/>
      <c r="G244" s="20"/>
    </row>
    <row r="245" spans="1:7" s="12" customFormat="1">
      <c r="A245" s="16"/>
      <c r="B245" s="16"/>
      <c r="C245" s="16"/>
      <c r="D245" s="16"/>
      <c r="E245" s="17"/>
      <c r="F245" s="17"/>
      <c r="G245" s="20"/>
    </row>
    <row r="246" spans="1:7" s="12" customFormat="1">
      <c r="A246" s="16"/>
      <c r="B246" s="16"/>
      <c r="C246" s="16"/>
      <c r="D246" s="16"/>
      <c r="E246" s="17"/>
      <c r="F246" s="17"/>
      <c r="G246" s="20"/>
    </row>
    <row r="247" spans="1:7" s="12" customFormat="1">
      <c r="A247" s="16"/>
      <c r="B247" s="16"/>
      <c r="C247" s="16"/>
      <c r="D247" s="16"/>
      <c r="E247" s="17"/>
      <c r="F247" s="17"/>
      <c r="G247" s="20"/>
    </row>
    <row r="248" spans="1:7" s="12" customFormat="1">
      <c r="A248" s="16"/>
      <c r="B248" s="16"/>
      <c r="C248" s="16"/>
      <c r="D248" s="16"/>
      <c r="E248" s="17"/>
      <c r="F248" s="17"/>
      <c r="G248" s="20"/>
    </row>
    <row r="249" spans="1:7" s="12" customFormat="1">
      <c r="A249" s="16"/>
      <c r="B249" s="16"/>
      <c r="C249" s="16"/>
      <c r="D249" s="16"/>
      <c r="E249" s="17"/>
      <c r="F249" s="17"/>
      <c r="G249" s="20"/>
    </row>
    <row r="250" spans="1:7" s="12" customFormat="1">
      <c r="A250" s="16"/>
      <c r="B250" s="16"/>
      <c r="C250" s="16"/>
      <c r="D250" s="16"/>
      <c r="E250" s="17"/>
      <c r="F250" s="17"/>
      <c r="G250" s="20"/>
    </row>
    <row r="251" spans="1:7" s="12" customFormat="1">
      <c r="A251" s="16"/>
      <c r="B251" s="16"/>
      <c r="C251" s="16"/>
      <c r="D251" s="16"/>
      <c r="E251" s="17"/>
      <c r="F251" s="17"/>
      <c r="G251" s="20"/>
    </row>
    <row r="252" spans="1:7" s="12" customFormat="1">
      <c r="A252" s="16"/>
      <c r="B252" s="16"/>
      <c r="C252" s="16"/>
      <c r="D252" s="16"/>
      <c r="E252" s="17"/>
      <c r="F252" s="17"/>
      <c r="G252" s="20"/>
    </row>
    <row r="253" spans="1:7" s="12" customFormat="1">
      <c r="A253" s="16"/>
      <c r="B253" s="16"/>
      <c r="C253" s="16"/>
      <c r="D253" s="16"/>
      <c r="E253" s="17"/>
      <c r="F253" s="17"/>
      <c r="G253" s="20"/>
    </row>
    <row r="254" spans="1:7" s="12" customFormat="1">
      <c r="A254" s="16"/>
      <c r="B254" s="16"/>
      <c r="C254" s="16"/>
      <c r="D254" s="16"/>
      <c r="E254" s="17"/>
      <c r="F254" s="17"/>
      <c r="G254" s="20"/>
    </row>
    <row r="255" spans="1:7" s="12" customFormat="1">
      <c r="A255" s="16"/>
      <c r="B255" s="16"/>
      <c r="C255" s="16"/>
      <c r="D255" s="16"/>
      <c r="E255" s="17"/>
      <c r="F255" s="17"/>
      <c r="G255" s="20"/>
    </row>
    <row r="256" spans="1:7" s="12" customFormat="1">
      <c r="A256" s="16"/>
      <c r="B256" s="16"/>
      <c r="C256" s="16"/>
      <c r="D256" s="16"/>
      <c r="E256" s="17"/>
      <c r="F256" s="17"/>
      <c r="G256" s="20"/>
    </row>
    <row r="257" spans="1:7" s="12" customFormat="1">
      <c r="A257" s="16"/>
      <c r="B257" s="16"/>
      <c r="C257" s="16"/>
      <c r="D257" s="16"/>
      <c r="E257" s="17"/>
      <c r="F257" s="17"/>
      <c r="G257" s="20"/>
    </row>
    <row r="258" spans="1:7" s="12" customFormat="1">
      <c r="A258" s="16"/>
      <c r="B258" s="16"/>
      <c r="C258" s="16"/>
      <c r="D258" s="16"/>
      <c r="E258" s="17"/>
      <c r="F258" s="17"/>
      <c r="G258" s="20"/>
    </row>
    <row r="259" spans="1:7" s="12" customFormat="1">
      <c r="A259" s="16"/>
      <c r="B259" s="16"/>
      <c r="C259" s="16"/>
      <c r="D259" s="16"/>
      <c r="E259" s="17"/>
      <c r="F259" s="17"/>
      <c r="G259" s="20"/>
    </row>
    <row r="260" spans="1:7" s="12" customFormat="1">
      <c r="A260" s="16"/>
      <c r="B260" s="16"/>
      <c r="C260" s="16"/>
      <c r="D260" s="16"/>
      <c r="E260" s="17"/>
      <c r="F260" s="17"/>
      <c r="G260" s="20"/>
    </row>
    <row r="261" spans="1:7" s="12" customFormat="1">
      <c r="A261" s="16"/>
      <c r="B261" s="16"/>
      <c r="C261" s="16"/>
      <c r="D261" s="16"/>
      <c r="E261" s="17"/>
      <c r="F261" s="17"/>
      <c r="G261" s="20"/>
    </row>
    <row r="262" spans="1:7" s="12" customFormat="1">
      <c r="A262" s="16"/>
      <c r="B262" s="16"/>
      <c r="C262" s="16"/>
      <c r="D262" s="16"/>
      <c r="E262" s="17"/>
      <c r="F262" s="17"/>
      <c r="G262" s="20"/>
    </row>
    <row r="263" spans="1:7" s="12" customFormat="1">
      <c r="A263" s="16"/>
      <c r="B263" s="16"/>
      <c r="C263" s="16"/>
      <c r="D263" s="16"/>
      <c r="E263" s="17"/>
      <c r="F263" s="17"/>
      <c r="G263" s="20"/>
    </row>
    <row r="264" spans="1:7" s="12" customFormat="1">
      <c r="A264" s="16"/>
      <c r="B264" s="16"/>
      <c r="C264" s="16"/>
      <c r="D264" s="16"/>
      <c r="E264" s="17"/>
      <c r="F264" s="17"/>
      <c r="G264" s="20"/>
    </row>
    <row r="265" spans="1:7" s="12" customFormat="1">
      <c r="A265" s="16"/>
      <c r="B265" s="16"/>
      <c r="C265" s="16"/>
      <c r="D265" s="16"/>
      <c r="E265" s="17"/>
      <c r="F265" s="17"/>
      <c r="G265" s="20"/>
    </row>
    <row r="266" spans="1:7" s="12" customFormat="1">
      <c r="A266" s="16"/>
      <c r="B266" s="16"/>
      <c r="C266" s="16"/>
      <c r="D266" s="16"/>
      <c r="E266" s="17"/>
      <c r="F266" s="17"/>
      <c r="G266" s="20"/>
    </row>
    <row r="267" spans="1:7" s="12" customFormat="1">
      <c r="A267" s="16"/>
      <c r="B267" s="16"/>
      <c r="C267" s="16"/>
      <c r="D267" s="16"/>
      <c r="E267" s="17"/>
      <c r="F267" s="17"/>
      <c r="G267" s="20"/>
    </row>
    <row r="268" spans="1:7" s="12" customFormat="1">
      <c r="A268" s="16"/>
      <c r="B268" s="16"/>
      <c r="C268" s="16"/>
      <c r="D268" s="16"/>
      <c r="E268" s="17"/>
      <c r="F268" s="17"/>
      <c r="G268" s="20"/>
    </row>
    <row r="269" spans="1:7" s="12" customFormat="1">
      <c r="A269" s="16"/>
      <c r="B269" s="16"/>
      <c r="C269" s="16"/>
      <c r="D269" s="16"/>
      <c r="E269" s="17"/>
      <c r="F269" s="17"/>
      <c r="G269" s="20"/>
    </row>
    <row r="270" spans="1:7" s="12" customFormat="1">
      <c r="A270" s="16"/>
      <c r="B270" s="16"/>
      <c r="C270" s="16"/>
      <c r="D270" s="16"/>
      <c r="E270" s="17"/>
      <c r="F270" s="17"/>
      <c r="G270" s="20"/>
    </row>
    <row r="271" spans="1:7" s="12" customFormat="1">
      <c r="A271" s="16"/>
      <c r="B271" s="16"/>
      <c r="C271" s="16"/>
      <c r="D271" s="16"/>
      <c r="E271" s="17"/>
      <c r="F271" s="17"/>
      <c r="G271" s="20"/>
    </row>
    <row r="272" spans="1:7" s="12" customFormat="1">
      <c r="A272" s="16"/>
      <c r="B272" s="16"/>
      <c r="C272" s="16"/>
      <c r="D272" s="16"/>
      <c r="E272" s="17"/>
      <c r="F272" s="17"/>
      <c r="G272" s="20"/>
    </row>
    <row r="273" spans="1:7" s="12" customFormat="1">
      <c r="A273" s="16"/>
      <c r="B273" s="16"/>
      <c r="C273" s="16"/>
      <c r="D273" s="16"/>
      <c r="E273" s="17"/>
      <c r="F273" s="17"/>
      <c r="G273" s="20"/>
    </row>
    <row r="274" spans="1:7" s="12" customFormat="1">
      <c r="A274" s="16"/>
      <c r="B274" s="16"/>
      <c r="C274" s="16"/>
      <c r="D274" s="16"/>
      <c r="E274" s="17"/>
      <c r="F274" s="17"/>
      <c r="G274" s="20"/>
    </row>
    <row r="275" spans="1:7" s="12" customFormat="1">
      <c r="A275" s="16"/>
      <c r="B275" s="16"/>
      <c r="C275" s="16"/>
      <c r="D275" s="16"/>
      <c r="E275" s="17"/>
      <c r="F275" s="17"/>
      <c r="G275" s="20"/>
    </row>
    <row r="276" spans="1:7" s="12" customFormat="1">
      <c r="A276" s="16"/>
      <c r="B276" s="16"/>
      <c r="C276" s="16"/>
      <c r="D276" s="16"/>
      <c r="E276" s="17"/>
      <c r="F276" s="17"/>
      <c r="G276" s="20"/>
    </row>
    <row r="277" spans="1:7" s="12" customFormat="1">
      <c r="A277" s="16"/>
      <c r="B277" s="16"/>
      <c r="C277" s="16"/>
      <c r="D277" s="16"/>
      <c r="E277" s="17"/>
      <c r="F277" s="17"/>
      <c r="G277" s="20"/>
    </row>
    <row r="278" spans="1:7" s="12" customFormat="1">
      <c r="A278" s="16"/>
      <c r="B278" s="16"/>
      <c r="C278" s="16"/>
      <c r="D278" s="16"/>
      <c r="E278" s="17"/>
      <c r="F278" s="17"/>
      <c r="G278" s="20"/>
    </row>
    <row r="279" spans="1:7" s="12" customFormat="1">
      <c r="A279" s="16"/>
      <c r="B279" s="16"/>
      <c r="C279" s="16"/>
      <c r="D279" s="16"/>
      <c r="E279" s="17"/>
      <c r="F279" s="17"/>
      <c r="G279" s="20"/>
    </row>
    <row r="280" spans="1:7" s="12" customFormat="1">
      <c r="A280" s="16"/>
      <c r="B280" s="16"/>
      <c r="C280" s="16"/>
      <c r="D280" s="16"/>
      <c r="E280" s="17"/>
      <c r="F280" s="17"/>
      <c r="G280" s="20"/>
    </row>
    <row r="281" spans="1:7" s="12" customFormat="1">
      <c r="A281" s="16"/>
      <c r="B281" s="16"/>
      <c r="C281" s="16"/>
      <c r="D281" s="16"/>
      <c r="E281" s="17"/>
      <c r="F281" s="17"/>
      <c r="G281" s="20"/>
    </row>
    <row r="282" spans="1:7" s="12" customFormat="1">
      <c r="A282" s="16"/>
      <c r="B282" s="16"/>
      <c r="C282" s="16"/>
      <c r="D282" s="16"/>
      <c r="E282" s="17"/>
      <c r="F282" s="17"/>
      <c r="G282" s="20"/>
    </row>
    <row r="283" spans="1:7" s="12" customFormat="1">
      <c r="A283" s="16"/>
      <c r="B283" s="16"/>
      <c r="C283" s="16"/>
      <c r="D283" s="16"/>
      <c r="E283" s="17"/>
      <c r="F283" s="17"/>
      <c r="G283" s="20"/>
    </row>
    <row r="284" spans="1:7" s="12" customFormat="1">
      <c r="A284" s="16"/>
      <c r="B284" s="16"/>
      <c r="C284" s="16"/>
      <c r="D284" s="16"/>
      <c r="E284" s="17"/>
      <c r="F284" s="17"/>
      <c r="G284" s="20"/>
    </row>
    <row r="285" spans="1:7" s="12" customFormat="1">
      <c r="A285" s="16"/>
      <c r="B285" s="16"/>
      <c r="C285" s="16"/>
      <c r="D285" s="16"/>
      <c r="E285" s="17"/>
      <c r="F285" s="17"/>
      <c r="G285" s="20"/>
    </row>
    <row r="286" spans="1:7" s="12" customFormat="1">
      <c r="A286" s="16"/>
      <c r="B286" s="16"/>
      <c r="C286" s="16"/>
      <c r="D286" s="16"/>
      <c r="E286" s="17"/>
      <c r="F286" s="17"/>
      <c r="G286" s="20"/>
    </row>
    <row r="287" spans="1:7" s="12" customFormat="1">
      <c r="A287" s="16"/>
      <c r="B287" s="16"/>
      <c r="C287" s="16"/>
      <c r="D287" s="16"/>
      <c r="E287" s="17"/>
      <c r="F287" s="17"/>
      <c r="G287" s="20"/>
    </row>
    <row r="288" spans="1:7" s="12" customFormat="1">
      <c r="A288" s="16"/>
      <c r="B288" s="16"/>
      <c r="C288" s="16"/>
      <c r="D288" s="16"/>
      <c r="E288" s="17"/>
      <c r="F288" s="17"/>
      <c r="G288" s="20"/>
    </row>
    <row r="289" spans="1:7" s="12" customFormat="1">
      <c r="A289" s="16"/>
      <c r="B289" s="16"/>
      <c r="C289" s="16"/>
      <c r="D289" s="16"/>
      <c r="E289" s="17"/>
      <c r="F289" s="17"/>
      <c r="G289" s="20"/>
    </row>
    <row r="290" spans="1:7" s="12" customFormat="1">
      <c r="A290" s="16"/>
      <c r="B290" s="16"/>
      <c r="C290" s="16"/>
      <c r="D290" s="16"/>
      <c r="E290" s="17"/>
      <c r="F290" s="17"/>
      <c r="G290" s="20"/>
    </row>
    <row r="291" spans="1:7" s="12" customFormat="1">
      <c r="A291" s="16"/>
      <c r="B291" s="16"/>
      <c r="C291" s="16"/>
      <c r="D291" s="16"/>
      <c r="E291" s="17"/>
      <c r="F291" s="17"/>
      <c r="G291" s="20"/>
    </row>
    <row r="292" spans="1:7" s="12" customFormat="1">
      <c r="A292" s="16"/>
      <c r="B292" s="16"/>
      <c r="C292" s="16"/>
      <c r="D292" s="16"/>
      <c r="E292" s="17"/>
      <c r="F292" s="17"/>
      <c r="G292" s="20"/>
    </row>
    <row r="293" spans="1:7" s="12" customFormat="1">
      <c r="A293" s="16"/>
      <c r="B293" s="16"/>
      <c r="C293" s="16"/>
      <c r="D293" s="16"/>
      <c r="E293" s="17"/>
      <c r="F293" s="17"/>
      <c r="G293" s="20"/>
    </row>
    <row r="294" spans="1:7" s="12" customFormat="1">
      <c r="A294" s="16"/>
      <c r="B294" s="16"/>
      <c r="C294" s="16"/>
      <c r="D294" s="16"/>
      <c r="E294" s="17"/>
      <c r="F294" s="17"/>
      <c r="G294" s="20"/>
    </row>
  </sheetData>
  <mergeCells count="13">
    <mergeCell ref="G13:G14"/>
    <mergeCell ref="F13:F14"/>
    <mergeCell ref="A10:E10"/>
    <mergeCell ref="A11:E11"/>
    <mergeCell ref="A9:E9"/>
    <mergeCell ref="A8:E8"/>
    <mergeCell ref="A15:E15"/>
    <mergeCell ref="A38:E38"/>
    <mergeCell ref="A13:A14"/>
    <mergeCell ref="B13:B14"/>
    <mergeCell ref="C13:C14"/>
    <mergeCell ref="D13:D14"/>
    <mergeCell ref="E13:E14"/>
  </mergeCells>
  <hyperlinks>
    <hyperlink ref="A5" r:id="rId1" display="mailto:Tanya@bagicap.com"/>
  </hyperlinks>
  <pageMargins left="0.25" right="0.25" top="0.75" bottom="0.75" header="0.3" footer="0.3"/>
  <pageSetup paperSize="9" scale="97" fitToHeight="0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SANN ОПТ</vt:lpstr>
      <vt:lpstr>FINI ОПТ </vt:lpstr>
      <vt:lpstr>'FINI ОПТ '!Область_печати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Килилл</dc:creator>
  <cp:lastModifiedBy>shalihova</cp:lastModifiedBy>
  <cp:lastPrinted>2013-07-17T10:33:47Z</cp:lastPrinted>
  <dcterms:created xsi:type="dcterms:W3CDTF">2013-04-02T08:03:01Z</dcterms:created>
  <dcterms:modified xsi:type="dcterms:W3CDTF">2013-08-01T10:39:29Z</dcterms:modified>
</cp:coreProperties>
</file>