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ЭтаКнига"/>
  <bookViews>
    <workbookView xWindow="-120" yWindow="-120" windowWidth="20736" windowHeight="1116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170" i="1" l="1"/>
  <c r="K169" i="1"/>
  <c r="B169" i="1"/>
  <c r="K170" i="1"/>
  <c r="H171" i="1"/>
  <c r="I149" i="1"/>
  <c r="I148" i="1"/>
  <c r="I147" i="1"/>
  <c r="K148" i="1"/>
  <c r="K147" i="1"/>
  <c r="B149" i="1"/>
  <c r="K149" i="1"/>
  <c r="H150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H176" i="1"/>
  <c r="K176" i="1" s="1"/>
  <c r="I146" i="1"/>
  <c r="K146" i="1" s="1"/>
  <c r="M142" i="1"/>
  <c r="M148" i="1" s="1"/>
  <c r="L142" i="1"/>
  <c r="K142" i="1"/>
  <c r="J142" i="1"/>
  <c r="I40" i="1"/>
  <c r="K40" i="1" s="1"/>
  <c r="K41" i="1" s="1"/>
  <c r="I36" i="1"/>
  <c r="K36" i="1" s="1"/>
  <c r="K37" i="1" s="1"/>
  <c r="M33" i="1"/>
  <c r="M36" i="1" s="1"/>
  <c r="M38" i="1"/>
  <c r="M40" i="1" s="1"/>
  <c r="L38" i="1"/>
  <c r="K38" i="1"/>
  <c r="J38" i="1"/>
  <c r="J13" i="1"/>
  <c r="J21" i="1"/>
  <c r="J27" i="1"/>
  <c r="J43" i="1"/>
  <c r="J52" i="1"/>
  <c r="J62" i="1"/>
  <c r="J33" i="1"/>
  <c r="K150" i="1" l="1"/>
  <c r="K171" i="1"/>
  <c r="M147" i="1"/>
  <c r="M149" i="1"/>
  <c r="M146" i="1"/>
  <c r="I140" i="1"/>
  <c r="I139" i="1"/>
  <c r="I138" i="1"/>
  <c r="I137" i="1"/>
  <c r="I130" i="1"/>
  <c r="I129" i="1"/>
  <c r="I128" i="1"/>
  <c r="I127" i="1"/>
  <c r="I120" i="1"/>
  <c r="I119" i="1"/>
  <c r="I118" i="1"/>
  <c r="I117" i="1"/>
  <c r="I110" i="1"/>
  <c r="I109" i="1"/>
  <c r="I108" i="1"/>
  <c r="I107" i="1"/>
  <c r="I100" i="1"/>
  <c r="I99" i="1"/>
  <c r="I98" i="1"/>
  <c r="I97" i="1"/>
  <c r="I96" i="1"/>
  <c r="I95" i="1"/>
  <c r="I75" i="1"/>
  <c r="I74" i="1"/>
  <c r="I73" i="1"/>
  <c r="I72" i="1"/>
  <c r="I66" i="1"/>
  <c r="I65" i="1"/>
  <c r="I59" i="1"/>
  <c r="I58" i="1"/>
  <c r="I57" i="1"/>
  <c r="I56" i="1"/>
  <c r="I50" i="1"/>
  <c r="I49" i="1"/>
  <c r="I48" i="1"/>
  <c r="I47" i="1"/>
  <c r="I30" i="1"/>
  <c r="I29" i="1"/>
  <c r="I24" i="1"/>
  <c r="I23" i="1"/>
  <c r="I19" i="1"/>
  <c r="I18" i="1" s="1"/>
  <c r="I17" i="1"/>
  <c r="I16" i="1"/>
  <c r="M133" i="1"/>
  <c r="M140" i="1" s="1"/>
  <c r="M123" i="1"/>
  <c r="M130" i="1" s="1"/>
  <c r="M113" i="1"/>
  <c r="M120" i="1" s="1"/>
  <c r="M103" i="1"/>
  <c r="M110" i="1" s="1"/>
  <c r="M91" i="1"/>
  <c r="M100" i="1" s="1"/>
  <c r="M78" i="1"/>
  <c r="M68" i="1"/>
  <c r="M75" i="1" s="1"/>
  <c r="M52" i="1"/>
  <c r="M59" i="1" s="1"/>
  <c r="M43" i="1"/>
  <c r="M50" i="1" s="1"/>
  <c r="M27" i="1"/>
  <c r="M30" i="1" s="1"/>
  <c r="M21" i="1"/>
  <c r="M24" i="1" s="1"/>
  <c r="M13" i="1"/>
  <c r="M19" i="1" s="1"/>
  <c r="M62" i="1"/>
  <c r="M66" i="1" s="1"/>
  <c r="L21" i="1"/>
  <c r="L133" i="1"/>
  <c r="L123" i="1"/>
  <c r="L113" i="1"/>
  <c r="L103" i="1"/>
  <c r="L91" i="1"/>
  <c r="L78" i="1"/>
  <c r="L68" i="1"/>
  <c r="L52" i="1"/>
  <c r="L43" i="1"/>
  <c r="L33" i="1"/>
  <c r="L27" i="1"/>
  <c r="L13" i="1"/>
  <c r="K13" i="1"/>
  <c r="K21" i="1"/>
  <c r="K27" i="1"/>
  <c r="K33" i="1"/>
  <c r="K43" i="1"/>
  <c r="K52" i="1"/>
  <c r="K133" i="1"/>
  <c r="K123" i="1"/>
  <c r="K113" i="1"/>
  <c r="K103" i="1"/>
  <c r="K91" i="1"/>
  <c r="K78" i="1"/>
  <c r="K68" i="1"/>
  <c r="J133" i="1"/>
  <c r="J123" i="1"/>
  <c r="J113" i="1"/>
  <c r="J103" i="1"/>
  <c r="J91" i="1"/>
  <c r="J78" i="1"/>
  <c r="J68" i="1"/>
  <c r="L62" i="1"/>
  <c r="K62" i="1"/>
  <c r="M29" i="1" l="1"/>
  <c r="M74" i="1"/>
  <c r="M117" i="1"/>
  <c r="M49" i="1"/>
  <c r="M97" i="1"/>
  <c r="M137" i="1"/>
  <c r="M18" i="1"/>
  <c r="M47" i="1"/>
  <c r="M72" i="1"/>
  <c r="M95" i="1"/>
  <c r="M99" i="1"/>
  <c r="M119" i="1"/>
  <c r="M139" i="1"/>
  <c r="M23" i="1"/>
  <c r="M56" i="1"/>
  <c r="M58" i="1"/>
  <c r="M65" i="1"/>
  <c r="M107" i="1"/>
  <c r="M109" i="1"/>
  <c r="M127" i="1"/>
  <c r="M129" i="1"/>
  <c r="M16" i="1"/>
  <c r="M17" i="1"/>
  <c r="M48" i="1"/>
  <c r="M57" i="1"/>
  <c r="M73" i="1"/>
  <c r="M96" i="1"/>
  <c r="M98" i="1"/>
  <c r="M108" i="1"/>
  <c r="M118" i="1"/>
  <c r="M128" i="1"/>
  <c r="M138" i="1"/>
  <c r="K24" i="1" l="1"/>
  <c r="K23" i="1"/>
  <c r="K19" i="1"/>
  <c r="K18" i="1"/>
  <c r="K17" i="1"/>
  <c r="K16" i="1"/>
  <c r="K20" i="1" l="1"/>
  <c r="K25" i="1"/>
  <c r="K30" i="1"/>
  <c r="K29" i="1"/>
  <c r="K47" i="1"/>
  <c r="K48" i="1"/>
  <c r="K49" i="1"/>
  <c r="K50" i="1"/>
  <c r="H51" i="1"/>
  <c r="K65" i="1"/>
  <c r="K56" i="1"/>
  <c r="K57" i="1"/>
  <c r="K58" i="1"/>
  <c r="K59" i="1"/>
  <c r="H60" i="1"/>
  <c r="K66" i="1"/>
  <c r="H141" i="1"/>
  <c r="K140" i="1"/>
  <c r="K139" i="1"/>
  <c r="K138" i="1"/>
  <c r="K137" i="1"/>
  <c r="H76" i="1"/>
  <c r="K75" i="1"/>
  <c r="K74" i="1"/>
  <c r="K73" i="1"/>
  <c r="K72" i="1"/>
  <c r="K84" i="1"/>
  <c r="K85" i="1"/>
  <c r="K86" i="1"/>
  <c r="K87" i="1"/>
  <c r="K88" i="1"/>
  <c r="K82" i="1"/>
  <c r="K96" i="1"/>
  <c r="K97" i="1"/>
  <c r="K98" i="1"/>
  <c r="K99" i="1"/>
  <c r="K100" i="1"/>
  <c r="K95" i="1"/>
  <c r="H131" i="1"/>
  <c r="K130" i="1"/>
  <c r="K129" i="1"/>
  <c r="K128" i="1"/>
  <c r="K127" i="1"/>
  <c r="K108" i="1"/>
  <c r="K109" i="1"/>
  <c r="K110" i="1"/>
  <c r="K107" i="1"/>
  <c r="K118" i="1"/>
  <c r="K119" i="1"/>
  <c r="K120" i="1"/>
  <c r="K117" i="1"/>
  <c r="H111" i="1"/>
  <c r="H121" i="1"/>
  <c r="H101" i="1"/>
  <c r="H89" i="1"/>
  <c r="K121" i="1" l="1"/>
  <c r="K111" i="1"/>
  <c r="K131" i="1"/>
  <c r="K141" i="1"/>
  <c r="K101" i="1"/>
  <c r="K89" i="1"/>
  <c r="K76" i="1"/>
  <c r="K67" i="1"/>
  <c r="K31" i="1"/>
  <c r="K51" i="1"/>
  <c r="K60" i="1"/>
  <c r="K178" i="1" l="1"/>
</calcChain>
</file>

<file path=xl/sharedStrings.xml><?xml version="1.0" encoding="utf-8"?>
<sst xmlns="http://schemas.openxmlformats.org/spreadsheetml/2006/main" count="350" uniqueCount="128">
  <si>
    <t>КАРТИНКА</t>
  </si>
  <si>
    <t>штрих-код</t>
  </si>
  <si>
    <t>Наименование</t>
  </si>
  <si>
    <t>ед</t>
  </si>
  <si>
    <t>Всего:</t>
  </si>
  <si>
    <t>шт</t>
  </si>
  <si>
    <t>Перечень позиций с гиперссылкой по документу</t>
  </si>
  <si>
    <t>минимальная розничная цена</t>
  </si>
  <si>
    <t>кол-во ед</t>
  </si>
  <si>
    <t>Сумма заказа клиента</t>
  </si>
  <si>
    <t>Патчи</t>
  </si>
  <si>
    <t>Вернуться к перечню продукции</t>
  </si>
  <si>
    <t>Минимальная розничная цена</t>
  </si>
  <si>
    <t>Крем-Лосьон для рук</t>
  </si>
  <si>
    <t>Крем-лосьон для рук Ежедневный уход, 50 г</t>
  </si>
  <si>
    <t>Крем-лосьон для рук Ароматерапия, 50 г</t>
  </si>
  <si>
    <t>Минеральная маска для комбинированной кожи, 100 гр</t>
  </si>
  <si>
    <t>Минеральная маска для возрастной кожи, 100 гр</t>
  </si>
  <si>
    <t>Умная маска 35+ Ретинол, 75 гр</t>
  </si>
  <si>
    <t>Умная маска 55+ Коэнзим Q10, 75 гр</t>
  </si>
  <si>
    <t>масса, г</t>
  </si>
  <si>
    <t>Активная маска Обновляющая</t>
  </si>
  <si>
    <t>Активная маска Омолаживающая</t>
  </si>
  <si>
    <t>Активная маска Освежающая</t>
  </si>
  <si>
    <t>Активная маска Отшелушивающая</t>
  </si>
  <si>
    <t>Фитомаска Здоровая кожа</t>
  </si>
  <si>
    <t xml:space="preserve">Фитомаска Лифтинг  </t>
  </si>
  <si>
    <t xml:space="preserve">Фитомаска Тонизирующая </t>
  </si>
  <si>
    <t>Фитомаска   Увлажняющая</t>
  </si>
  <si>
    <t>КРЕМ-ЛОСЬОН ДЛЯ РУК 50г</t>
  </si>
  <si>
    <t>Крем-лосьон для рук Ароматерапия</t>
  </si>
  <si>
    <t>Крем-лосьон для рук Ежедневный уход</t>
  </si>
  <si>
    <t>Крем-лосьон для рук Мульти–комплекс</t>
  </si>
  <si>
    <t>Крем-лосьон для рук Нежная забота</t>
  </si>
  <si>
    <t>Крем-лосьон для рук Экспресс–восстановление</t>
  </si>
  <si>
    <t>Крем-лосьон для рук Экстра питание</t>
  </si>
  <si>
    <t>Патчи для кожи вокруг глаз витаминизирующие</t>
  </si>
  <si>
    <t>Патчи для кожи вокруг глаз для возрастной кожи век</t>
  </si>
  <si>
    <t>Патчи для кожи вокруг глаз лифтинг-эффект</t>
  </si>
  <si>
    <t>Патчи для кожи вокруг глаз от отеков и напряжения</t>
  </si>
  <si>
    <t>Патчи для кожи вокруг глаз От темных кругов и следов усталости</t>
  </si>
  <si>
    <t>Патчи для кожи вокруг глаз тонизирующие</t>
  </si>
  <si>
    <t xml:space="preserve">ПАТЧИ ДЛЯ КОЖИ ВОКРУГ ГЛАЗ 5г </t>
  </si>
  <si>
    <t xml:space="preserve">МИНЕРАЛЬНАЯ МАСКА 100г </t>
  </si>
  <si>
    <t>Минеральная маска для возрастной кожи</t>
  </si>
  <si>
    <t>Минеральная маска для комбинированной кожи</t>
  </si>
  <si>
    <t>Минеральная маска для нормальной кожи</t>
  </si>
  <si>
    <t>Минеральная маска для проблемной кожи</t>
  </si>
  <si>
    <t>УМНАЯ МАСКА  75г</t>
  </si>
  <si>
    <t>Умная маска 25+ Алоэ</t>
  </si>
  <si>
    <t>Умная маска 35+ Ретинол</t>
  </si>
  <si>
    <t>Умная маска 45+ Центелла</t>
  </si>
  <si>
    <t>Умная маска 55+ Коэнзим Q10</t>
  </si>
  <si>
    <t xml:space="preserve">АКТИВНАЯ МАСКА  70г </t>
  </si>
  <si>
    <t>Тестеры</t>
  </si>
  <si>
    <t xml:space="preserve">Маска-скраб для всех типов кожи </t>
  </si>
  <si>
    <t xml:space="preserve">Скраб-гоммаж для возрастной кожи </t>
  </si>
  <si>
    <t xml:space="preserve">шт </t>
  </si>
  <si>
    <t xml:space="preserve">Деликатный скраб для нормальной и чувтсвительной кожи </t>
  </si>
  <si>
    <t xml:space="preserve">Интенсивный скраб для комбинированной кожи </t>
  </si>
  <si>
    <t xml:space="preserve">Скраб -гоммаж для возрастной кожи </t>
  </si>
  <si>
    <t xml:space="preserve">Минеральная  маска для лица </t>
  </si>
  <si>
    <t>Умная маска для лица</t>
  </si>
  <si>
    <t>Активная маска для лица</t>
  </si>
  <si>
    <t xml:space="preserve">ФИТОМАСКА 70г </t>
  </si>
  <si>
    <t xml:space="preserve">Гель для умывания для нормальной и комбинированной кожи </t>
  </si>
  <si>
    <t>Мусс для умывания для сухой и чувствительной кожи</t>
  </si>
  <si>
    <t xml:space="preserve">Фитомаска для лица  </t>
  </si>
  <si>
    <t xml:space="preserve">Всего: </t>
  </si>
  <si>
    <t>Умная сыворотка для лица 25+</t>
  </si>
  <si>
    <t>Умная сыворотка для лица 35+</t>
  </si>
  <si>
    <t>Умная сыворотка для лица 45+</t>
  </si>
  <si>
    <t>Умная сыворотка для лица 55+</t>
  </si>
  <si>
    <t>Умная сывороткадля лица 35+</t>
  </si>
  <si>
    <t xml:space="preserve">Крем-лосьон для рук Ароматерапия </t>
  </si>
  <si>
    <t>Скраб для лица</t>
  </si>
  <si>
    <t>Крем для лица Здоровое сияние
для нормальной кожи</t>
  </si>
  <si>
    <t>Крем для лица 
Легкое увлажнение
для комбинированной кожи</t>
  </si>
  <si>
    <t>Крем для лица Корректирующее действие
для возрастной кожи</t>
  </si>
  <si>
    <t>Крем для лица Интенсивный уход
для чувствительной и сухой кожи</t>
  </si>
  <si>
    <r>
      <t>СКРАБ ДЛЯ ЛИЦА 50 г</t>
    </r>
    <r>
      <rPr>
        <b/>
        <u/>
        <sz val="11"/>
        <color rgb="FFFF0000"/>
        <rFont val="Calibri"/>
        <scheme val="minor"/>
      </rPr>
      <t xml:space="preserve"> </t>
    </r>
  </si>
  <si>
    <t xml:space="preserve">ФИРМЕННАЯ ПРОДУКЦИЯ </t>
  </si>
  <si>
    <r>
      <t>СРЕДСТВО ДЛЯ УМЫВАНИЯ 75 г</t>
    </r>
    <r>
      <rPr>
        <b/>
        <u/>
        <sz val="11"/>
        <color rgb="FFFF0000"/>
        <rFont val="Calibri"/>
        <family val="2"/>
        <charset val="204"/>
        <scheme val="minor"/>
      </rPr>
      <t xml:space="preserve"> </t>
    </r>
  </si>
  <si>
    <t>КРЕМ ДЛЯ ЛИЦА, 50 г</t>
  </si>
  <si>
    <t xml:space="preserve">УМНАЯ СЫВОРОТКА 30г </t>
  </si>
  <si>
    <t xml:space="preserve">Средство для умывания </t>
  </si>
  <si>
    <t xml:space="preserve">Крем для лица  </t>
  </si>
  <si>
    <t xml:space="preserve">Белый бумажный пакет с логотипом 18Х25Х8 см </t>
  </si>
  <si>
    <t>Умная сыворотка для лица</t>
  </si>
  <si>
    <t xml:space="preserve">Сыворотка для рук Интенсивное увлажнение </t>
  </si>
  <si>
    <t xml:space="preserve">Всего </t>
  </si>
  <si>
    <t xml:space="preserve">Сыворотка для рук Витаминное питание </t>
  </si>
  <si>
    <r>
      <rPr>
        <b/>
        <sz val="11"/>
        <color theme="1"/>
        <rFont val="Calibri"/>
        <family val="2"/>
        <charset val="204"/>
        <scheme val="minor"/>
      </rPr>
      <t xml:space="preserve">ООО "Марка Крыма", г. Симферополь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Оформить заказ:</t>
    </r>
    <r>
      <rPr>
        <sz val="11"/>
        <color theme="1"/>
        <rFont val="Calibri"/>
        <family val="2"/>
        <scheme val="minor"/>
      </rPr>
      <t xml:space="preserve"> sales@markakrima.com 
</t>
    </r>
    <r>
      <rPr>
        <b/>
        <sz val="11"/>
        <color theme="1"/>
        <rFont val="Calibri"/>
        <family val="2"/>
        <charset val="204"/>
        <scheme val="minor"/>
      </rPr>
      <t>По вопросам рекламы:</t>
    </r>
    <r>
      <rPr>
        <sz val="11"/>
        <color theme="1"/>
        <rFont val="Calibri"/>
        <family val="2"/>
        <scheme val="minor"/>
      </rPr>
      <t xml:space="preserve"> marketing@markakrima.com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Пожелания и предложения</t>
    </r>
    <r>
      <rPr>
        <sz val="11"/>
        <color theme="1"/>
        <rFont val="Calibri"/>
        <family val="2"/>
        <scheme val="minor"/>
      </rPr>
      <t xml:space="preserve"> info@markakrima.com  
</t>
    </r>
    <r>
      <rPr>
        <b/>
        <sz val="11"/>
        <color theme="1"/>
        <rFont val="Calibri"/>
        <family val="2"/>
        <charset val="204"/>
        <scheme val="minor"/>
      </rPr>
      <t>Мы в Instagram</t>
    </r>
    <r>
      <rPr>
        <sz val="11"/>
        <color theme="1"/>
        <rFont val="Calibri"/>
        <family val="2"/>
        <scheme val="minor"/>
      </rPr>
      <t xml:space="preserve"> @marka.crimea
</t>
    </r>
    <r>
      <rPr>
        <b/>
        <sz val="11"/>
        <color theme="1"/>
        <rFont val="Calibri"/>
        <family val="2"/>
        <charset val="204"/>
        <scheme val="minor"/>
      </rPr>
      <t>Контактный телефон:</t>
    </r>
    <r>
      <rPr>
        <sz val="11"/>
        <color theme="1"/>
        <rFont val="Calibri"/>
        <family val="2"/>
        <scheme val="minor"/>
      </rPr>
      <t xml:space="preserve"> 8(978) 076-70-71 
</t>
    </r>
  </si>
  <si>
    <t xml:space="preserve">Перейти на официальный сайт компании  </t>
  </si>
  <si>
    <t xml:space="preserve">Сыворотка для рук Интенсвиное увлажнение </t>
  </si>
  <si>
    <t xml:space="preserve">Аромасвеча Гармония настроения </t>
  </si>
  <si>
    <t xml:space="preserve">Аромасвеча Яркие мгновения </t>
  </si>
  <si>
    <t xml:space="preserve">Аромасвеча Роскошь юга </t>
  </si>
  <si>
    <t xml:space="preserve">Аромасвеча Феерия ночи </t>
  </si>
  <si>
    <t>4665307330456</t>
  </si>
  <si>
    <t>4665307330463</t>
  </si>
  <si>
    <t>4665307330470</t>
  </si>
  <si>
    <t>4665307330487</t>
  </si>
  <si>
    <r>
      <t xml:space="preserve">СЫВОРОТКА ДЛЯ РУК, 30 г </t>
    </r>
    <r>
      <rPr>
        <b/>
        <u/>
        <sz val="11"/>
        <color rgb="FFFF0000"/>
        <rFont val="Calibri"/>
        <family val="2"/>
        <charset val="204"/>
        <scheme val="minor"/>
      </rPr>
      <t xml:space="preserve">НОВИНКА </t>
    </r>
  </si>
  <si>
    <t xml:space="preserve">Ввкрем для нормальной и склонной к сухости кожи </t>
  </si>
  <si>
    <r>
      <t xml:space="preserve">ВВкрем ДЛЯ ЛИЦА, 30 г, </t>
    </r>
    <r>
      <rPr>
        <u/>
        <sz val="11"/>
        <color rgb="FFFF0000"/>
        <rFont val="Times New Roman"/>
        <family val="1"/>
        <charset val="204"/>
      </rPr>
      <t>НОВИНКА</t>
    </r>
  </si>
  <si>
    <t xml:space="preserve">Ввкем для нормальной и склонной к сухости кожи </t>
  </si>
  <si>
    <r>
      <t xml:space="preserve">ВВкрем для лица </t>
    </r>
    <r>
      <rPr>
        <u/>
        <sz val="11"/>
        <color rgb="FFFF0000"/>
        <rFont val="Calibri"/>
        <family val="2"/>
        <charset val="204"/>
        <scheme val="minor"/>
      </rPr>
      <t>НОВИНКА</t>
    </r>
  </si>
  <si>
    <t> Набор Multimasking</t>
  </si>
  <si>
    <t>Набор Крымские Рецепты</t>
  </si>
  <si>
    <t>Фирменная продукция</t>
  </si>
  <si>
    <t>Опт.цена (заказ от 30 000 р.)</t>
  </si>
  <si>
    <t>Опт.цена (заказ от 50 000 р.) скидка 5%</t>
  </si>
  <si>
    <t>Опт.цена (заказ от 200 000 р.) скидка 10%</t>
  </si>
  <si>
    <t>Опт.цена (заказ от 100 000 р.) скидка 7%</t>
  </si>
  <si>
    <t>Рекомендованная розничная цена</t>
  </si>
  <si>
    <t>Опт. цена 
(заказ от 30000 р.)</t>
  </si>
  <si>
    <t>Коктейль гиалуроновый</t>
  </si>
  <si>
    <t>Коктейль гиалуроновый вмтаминный баланс</t>
  </si>
  <si>
    <t>Коктейль гиалуроновый Лифтинг эффект</t>
  </si>
  <si>
    <t>Коктейль гиалуроновый Увлажнение и сияние</t>
  </si>
  <si>
    <t xml:space="preserve"> Набор Multimasking </t>
  </si>
  <si>
    <t xml:space="preserve">Ввкем для комбинированной кожи </t>
  </si>
  <si>
    <t>Сумма заказа Итого:</t>
  </si>
  <si>
    <t xml:space="preserve">АРОМАСВЕЧА, 140 г </t>
  </si>
  <si>
    <r>
      <t xml:space="preserve">Коктейль гиалуроновый </t>
    </r>
    <r>
      <rPr>
        <u/>
        <sz val="11"/>
        <color rgb="FFFF0000"/>
        <rFont val="Calibri"/>
        <family val="2"/>
        <charset val="204"/>
        <scheme val="minor"/>
      </rPr>
      <t>НОВИНКА</t>
    </r>
  </si>
  <si>
    <t xml:space="preserve">Сыворотка для рук </t>
  </si>
  <si>
    <r>
      <t xml:space="preserve">Аромасвеча  </t>
    </r>
    <r>
      <rPr>
        <u/>
        <sz val="11"/>
        <color rgb="FFFF0000"/>
        <rFont val="Calibri"/>
        <family val="2"/>
        <charset val="204"/>
        <scheme val="minor"/>
      </rPr>
      <t>НОВИНКА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</si>
</sst>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theme="1" tint="4.9989318521683403E-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u/>
      <sz val="11"/>
      <color theme="10"/>
      <name val="Calibri"/>
      <scheme val="minor"/>
    </font>
    <font>
      <b/>
      <u/>
      <sz val="11"/>
      <color rgb="FFFF0000"/>
      <name val="Calibri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1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u/>
      <sz val="9"/>
      <color theme="4" tint="-0.249977111117893"/>
      <name val="Arial"/>
      <family val="2"/>
      <charset val="204"/>
    </font>
    <font>
      <u/>
      <sz val="9"/>
      <color theme="4" tint="-0.249977111117893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9"/>
      <color rgb="FF0752C1"/>
      <name val="Arial"/>
      <family val="2"/>
      <charset val="204"/>
    </font>
    <font>
      <u/>
      <sz val="9"/>
      <color rgb="FF0752C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1"/>
      </left>
      <right/>
      <top style="medium">
        <color auto="1"/>
      </top>
      <bottom style="medium">
        <color theme="1"/>
      </bottom>
      <diagonal/>
    </border>
    <border>
      <left/>
      <right style="medium">
        <color theme="1"/>
      </right>
      <top style="medium">
        <color auto="1"/>
      </top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Protection="1">
      <protection locked="0"/>
    </xf>
    <xf numFmtId="0" fontId="0" fillId="3" borderId="1" xfId="0" applyFill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locked="0"/>
    </xf>
    <xf numFmtId="0" fontId="0" fillId="0" borderId="57" xfId="0" applyBorder="1" applyAlignment="1" applyProtection="1">
      <alignment horizontal="center" vertical="center"/>
      <protection hidden="1"/>
    </xf>
    <xf numFmtId="1" fontId="7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1" fontId="7" fillId="0" borderId="15" xfId="0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 applyProtection="1">
      <alignment horizontal="center" vertical="center" wrapText="1"/>
      <protection hidden="1"/>
    </xf>
    <xf numFmtId="1" fontId="9" fillId="0" borderId="5" xfId="0" applyNumberFormat="1" applyFont="1" applyBorder="1" applyAlignment="1" applyProtection="1">
      <alignment horizontal="center" vertical="center" wrapText="1"/>
      <protection hidden="1"/>
    </xf>
    <xf numFmtId="1" fontId="9" fillId="0" borderId="15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19" fillId="0" borderId="0" xfId="0" applyFont="1" applyProtection="1">
      <protection locked="0"/>
    </xf>
    <xf numFmtId="1" fontId="7" fillId="0" borderId="58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5" fillId="0" borderId="0" xfId="0" applyFont="1"/>
    <xf numFmtId="1" fontId="7" fillId="0" borderId="28" xfId="0" applyNumberFormat="1" applyFont="1" applyBorder="1" applyAlignment="1" applyProtection="1">
      <alignment horizontal="center" vertical="center" wrapText="1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1" fontId="7" fillId="0" borderId="36" xfId="0" applyNumberFormat="1" applyFont="1" applyBorder="1" applyAlignment="1" applyProtection="1">
      <alignment horizontal="center" vertical="center" wrapText="1"/>
      <protection hidden="1"/>
    </xf>
    <xf numFmtId="1" fontId="7" fillId="0" borderId="48" xfId="0" applyNumberFormat="1" applyFont="1" applyBorder="1" applyAlignment="1" applyProtection="1">
      <alignment horizontal="center" vertical="center" wrapText="1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49" fontId="25" fillId="0" borderId="0" xfId="0" applyNumberFormat="1" applyFont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center" vertical="center" wrapText="1"/>
      <protection hidden="1"/>
    </xf>
    <xf numFmtId="49" fontId="25" fillId="0" borderId="65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25" fillId="0" borderId="58" xfId="0" applyNumberFormat="1" applyFont="1" applyBorder="1" applyAlignment="1">
      <alignment horizontal="center" vertical="center" wrapText="1"/>
    </xf>
    <xf numFmtId="0" fontId="6" fillId="0" borderId="58" xfId="0" applyFont="1" applyBorder="1" applyAlignment="1" applyProtection="1">
      <alignment horizontal="center" vertical="center" wrapText="1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6" fillId="0" borderId="64" xfId="0" applyFont="1" applyBorder="1" applyAlignment="1" applyProtection="1">
      <alignment horizontal="center" vertical="center" wrapText="1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0" xfId="0" applyFont="1"/>
    <xf numFmtId="0" fontId="1" fillId="0" borderId="0" xfId="0" applyFont="1" applyProtection="1">
      <protection locked="0"/>
    </xf>
    <xf numFmtId="0" fontId="33" fillId="0" borderId="44" xfId="0" applyFont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2" fillId="0" borderId="55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 applyProtection="1">
      <alignment horizontal="center" vertical="center"/>
      <protection hidden="1"/>
    </xf>
    <xf numFmtId="0" fontId="32" fillId="0" borderId="54" xfId="0" applyFont="1" applyFill="1" applyBorder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 wrapText="1"/>
      <protection hidden="1"/>
    </xf>
    <xf numFmtId="0" fontId="34" fillId="0" borderId="1" xfId="1" applyFont="1" applyBorder="1" applyAlignment="1" applyProtection="1">
      <alignment horizontal="center" vertical="center"/>
      <protection hidden="1"/>
    </xf>
    <xf numFmtId="0" fontId="24" fillId="0" borderId="1" xfId="1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32" fillId="0" borderId="59" xfId="0" applyFont="1" applyBorder="1" applyAlignment="1" applyProtection="1">
      <alignment horizontal="center" vertical="center"/>
      <protection hidden="1"/>
    </xf>
    <xf numFmtId="0" fontId="35" fillId="3" borderId="1" xfId="0" applyFont="1" applyFill="1" applyBorder="1" applyAlignment="1" applyProtection="1">
      <alignment vertical="center"/>
      <protection hidden="1"/>
    </xf>
    <xf numFmtId="0" fontId="35" fillId="3" borderId="1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32" fillId="0" borderId="4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" fontId="32" fillId="0" borderId="1" xfId="0" applyNumberFormat="1" applyFont="1" applyBorder="1" applyAlignment="1" applyProtection="1">
      <alignment horizontal="center" vertical="center"/>
      <protection hidden="1"/>
    </xf>
    <xf numFmtId="1" fontId="32" fillId="0" borderId="15" xfId="0" applyNumberFormat="1" applyFont="1" applyFill="1" applyBorder="1" applyAlignment="1" applyProtection="1">
      <alignment horizontal="center" vertical="center"/>
      <protection hidden="1"/>
    </xf>
    <xf numFmtId="1" fontId="7" fillId="0" borderId="62" xfId="0" applyNumberFormat="1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34" fillId="0" borderId="25" xfId="0" applyFont="1" applyBorder="1" applyAlignment="1" applyProtection="1">
      <alignment horizontal="center" vertical="center"/>
      <protection hidden="1"/>
    </xf>
    <xf numFmtId="0" fontId="32" fillId="0" borderId="25" xfId="0" applyFont="1" applyBorder="1" applyAlignment="1" applyProtection="1">
      <alignment horizontal="center" vertical="center"/>
      <protection hidden="1"/>
    </xf>
    <xf numFmtId="0" fontId="32" fillId="0" borderId="26" xfId="0" applyFont="1" applyBorder="1" applyAlignment="1" applyProtection="1">
      <alignment horizontal="center" vertical="center"/>
      <protection hidden="1"/>
    </xf>
    <xf numFmtId="1" fontId="7" fillId="0" borderId="57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1" fontId="7" fillId="0" borderId="46" xfId="0" applyNumberFormat="1" applyFont="1" applyBorder="1" applyAlignment="1">
      <alignment horizontal="center" vertical="center"/>
    </xf>
    <xf numFmtId="0" fontId="24" fillId="0" borderId="24" xfId="1" applyFont="1" applyBorder="1" applyAlignment="1" applyProtection="1">
      <alignment horizontal="center" vertical="center"/>
      <protection hidden="1"/>
    </xf>
    <xf numFmtId="0" fontId="34" fillId="0" borderId="25" xfId="1" applyFont="1" applyBorder="1" applyAlignment="1" applyProtection="1">
      <alignment horizontal="center" vertical="center"/>
      <protection hidden="1"/>
    </xf>
    <xf numFmtId="0" fontId="0" fillId="8" borderId="24" xfId="0" applyFill="1" applyBorder="1" applyAlignment="1" applyProtection="1">
      <alignment horizontal="center" vertical="center"/>
      <protection hidden="1"/>
    </xf>
    <xf numFmtId="0" fontId="0" fillId="8" borderId="25" xfId="0" applyFill="1" applyBorder="1" applyAlignment="1" applyProtection="1">
      <alignment horizontal="center" vertical="center"/>
      <protection hidden="1"/>
    </xf>
    <xf numFmtId="0" fontId="1" fillId="8" borderId="25" xfId="0" applyFont="1" applyFill="1" applyBorder="1" applyAlignment="1" applyProtection="1">
      <alignment horizontal="center" vertical="center"/>
      <protection hidden="1"/>
    </xf>
    <xf numFmtId="0" fontId="1" fillId="8" borderId="26" xfId="0" applyFont="1" applyFill="1" applyBorder="1" applyAlignment="1" applyProtection="1">
      <alignment horizontal="center" vertical="center"/>
      <protection hidden="1"/>
    </xf>
    <xf numFmtId="1" fontId="32" fillId="0" borderId="26" xfId="0" applyNumberFormat="1" applyFont="1" applyBorder="1" applyAlignment="1" applyProtection="1">
      <alignment horizontal="center" vertical="center"/>
      <protection hidden="1"/>
    </xf>
    <xf numFmtId="0" fontId="6" fillId="0" borderId="77" xfId="0" applyFont="1" applyBorder="1" applyAlignment="1" applyProtection="1">
      <alignment horizontal="center" vertical="center"/>
      <protection hidden="1"/>
    </xf>
    <xf numFmtId="0" fontId="32" fillId="0" borderId="78" xfId="0" applyFont="1" applyFill="1" applyBorder="1" applyAlignment="1" applyProtection="1">
      <alignment horizontal="center" vertical="center"/>
      <protection hidden="1"/>
    </xf>
    <xf numFmtId="0" fontId="6" fillId="0" borderId="79" xfId="0" applyFont="1" applyBorder="1" applyAlignment="1" applyProtection="1">
      <alignment horizontal="center" vertical="center"/>
      <protection hidden="1"/>
    </xf>
    <xf numFmtId="0" fontId="6" fillId="0" borderId="80" xfId="0" applyFont="1" applyBorder="1" applyAlignment="1" applyProtection="1">
      <alignment horizontal="center" vertical="center"/>
      <protection hidden="1"/>
    </xf>
    <xf numFmtId="0" fontId="32" fillId="0" borderId="84" xfId="0" applyFont="1" applyFill="1" applyBorder="1" applyAlignment="1" applyProtection="1">
      <alignment horizontal="center" vertical="center"/>
      <protection hidden="1"/>
    </xf>
    <xf numFmtId="0" fontId="33" fillId="0" borderId="78" xfId="0" applyFont="1" applyBorder="1" applyAlignment="1" applyProtection="1">
      <alignment horizontal="center" vertical="center" wrapText="1"/>
      <protection hidden="1"/>
    </xf>
    <xf numFmtId="0" fontId="1" fillId="0" borderId="81" xfId="0" applyFont="1" applyBorder="1" applyAlignment="1" applyProtection="1">
      <alignment horizontal="center" vertical="center" wrapText="1"/>
      <protection hidden="1"/>
    </xf>
    <xf numFmtId="0" fontId="6" fillId="0" borderId="82" xfId="0" applyFont="1" applyBorder="1" applyAlignment="1" applyProtection="1">
      <alignment horizontal="center" vertical="center"/>
      <protection hidden="1"/>
    </xf>
    <xf numFmtId="0" fontId="32" fillId="0" borderId="66" xfId="0" applyFont="1" applyBorder="1" applyAlignment="1" applyProtection="1">
      <alignment horizontal="center" vertical="center"/>
      <protection hidden="1"/>
    </xf>
    <xf numFmtId="0" fontId="32" fillId="0" borderId="86" xfId="0" applyFont="1" applyFill="1" applyBorder="1" applyAlignment="1" applyProtection="1">
      <alignment horizontal="center" vertical="center"/>
      <protection hidden="1"/>
    </xf>
    <xf numFmtId="0" fontId="32" fillId="0" borderId="86" xfId="0" applyFont="1" applyBorder="1" applyAlignment="1" applyProtection="1">
      <alignment horizontal="center" vertical="center"/>
      <protection hidden="1"/>
    </xf>
    <xf numFmtId="0" fontId="32" fillId="0" borderId="86" xfId="0" applyFont="1" applyBorder="1" applyAlignment="1" applyProtection="1">
      <alignment horizontal="center" vertical="center" wrapText="1"/>
      <protection hidden="1"/>
    </xf>
    <xf numFmtId="0" fontId="6" fillId="0" borderId="89" xfId="0" applyFont="1" applyBorder="1" applyAlignment="1" applyProtection="1">
      <alignment horizontal="center" vertical="center"/>
      <protection hidden="1"/>
    </xf>
    <xf numFmtId="0" fontId="32" fillId="0" borderId="90" xfId="0" applyFont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32" fillId="0" borderId="81" xfId="0" applyFont="1" applyFill="1" applyBorder="1" applyAlignment="1" applyProtection="1">
      <alignment horizontal="center" vertical="center"/>
      <protection hidden="1"/>
    </xf>
    <xf numFmtId="1" fontId="32" fillId="0" borderId="78" xfId="0" applyNumberFormat="1" applyFont="1" applyFill="1" applyBorder="1" applyAlignment="1" applyProtection="1">
      <alignment horizontal="center" vertical="center"/>
      <protection hidden="1"/>
    </xf>
    <xf numFmtId="1" fontId="32" fillId="0" borderId="86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0" fontId="32" fillId="0" borderId="93" xfId="0" applyFont="1" applyBorder="1" applyAlignment="1" applyProtection="1">
      <alignment horizontal="center" vertical="center"/>
      <protection hidden="1"/>
    </xf>
    <xf numFmtId="0" fontId="6" fillId="8" borderId="42" xfId="0" applyFont="1" applyFill="1" applyBorder="1" applyAlignment="1" applyProtection="1">
      <alignment horizontal="center" vertical="center"/>
      <protection hidden="1"/>
    </xf>
    <xf numFmtId="1" fontId="7" fillId="8" borderId="39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39" xfId="0" applyFont="1" applyFill="1" applyBorder="1" applyAlignment="1" applyProtection="1">
      <alignment horizontal="center" vertical="center"/>
      <protection hidden="1"/>
    </xf>
    <xf numFmtId="0" fontId="32" fillId="8" borderId="58" xfId="0" applyFont="1" applyFill="1" applyBorder="1" applyAlignment="1" applyProtection="1">
      <alignment horizontal="center" vertical="center"/>
      <protection hidden="1"/>
    </xf>
    <xf numFmtId="0" fontId="6" fillId="8" borderId="19" xfId="0" applyFont="1" applyFill="1" applyBorder="1" applyAlignment="1" applyProtection="1">
      <alignment horizontal="center" vertical="center"/>
      <protection hidden="1"/>
    </xf>
    <xf numFmtId="1" fontId="7" fillId="8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15" xfId="0" applyFont="1" applyFill="1" applyBorder="1" applyAlignment="1" applyProtection="1">
      <alignment horizontal="center" vertical="center"/>
      <protection hidden="1"/>
    </xf>
    <xf numFmtId="0" fontId="6" fillId="8" borderId="36" xfId="0" applyFont="1" applyFill="1" applyBorder="1" applyAlignment="1" applyProtection="1">
      <alignment horizontal="center" vertical="center"/>
      <protection hidden="1"/>
    </xf>
    <xf numFmtId="0" fontId="32" fillId="8" borderId="41" xfId="0" applyFont="1" applyFill="1" applyBorder="1" applyAlignment="1" applyProtection="1">
      <alignment horizontal="center" vertical="center"/>
      <protection hidden="1"/>
    </xf>
    <xf numFmtId="1" fontId="7" fillId="8" borderId="36" xfId="0" applyNumberFormat="1" applyFont="1" applyFill="1" applyBorder="1" applyAlignment="1" applyProtection="1">
      <alignment horizontal="center" vertical="center" wrapText="1"/>
      <protection hidden="1"/>
    </xf>
    <xf numFmtId="0" fontId="32" fillId="8" borderId="27" xfId="0" applyFont="1" applyFill="1" applyBorder="1" applyAlignment="1" applyProtection="1">
      <alignment horizontal="center" vertical="center"/>
      <protection hidden="1"/>
    </xf>
    <xf numFmtId="0" fontId="32" fillId="8" borderId="54" xfId="0" applyFont="1" applyFill="1" applyBorder="1" applyAlignment="1" applyProtection="1">
      <alignment horizontal="center" vertical="center"/>
      <protection hidden="1"/>
    </xf>
    <xf numFmtId="0" fontId="32" fillId="8" borderId="15" xfId="0" applyFont="1" applyFill="1" applyBorder="1" applyAlignment="1" applyProtection="1">
      <alignment horizontal="center" vertical="center"/>
      <protection hidden="1"/>
    </xf>
    <xf numFmtId="0" fontId="6" fillId="8" borderId="62" xfId="0" applyFont="1" applyFill="1" applyBorder="1" applyAlignment="1" applyProtection="1">
      <alignment horizontal="center" vertical="center"/>
      <protection hidden="1"/>
    </xf>
    <xf numFmtId="0" fontId="6" fillId="8" borderId="0" xfId="0" applyFont="1" applyFill="1" applyBorder="1" applyAlignment="1" applyProtection="1">
      <alignment horizontal="center" vertical="center"/>
      <protection hidden="1"/>
    </xf>
    <xf numFmtId="0" fontId="6" fillId="8" borderId="16" xfId="0" applyFont="1" applyFill="1" applyBorder="1" applyAlignment="1" applyProtection="1">
      <alignment horizontal="center" vertical="center"/>
      <protection hidden="1"/>
    </xf>
    <xf numFmtId="0" fontId="6" fillId="8" borderId="17" xfId="0" applyFont="1" applyFill="1" applyBorder="1" applyAlignment="1" applyProtection="1">
      <alignment horizontal="center" vertical="center"/>
      <protection hidden="1"/>
    </xf>
    <xf numFmtId="0" fontId="32" fillId="8" borderId="18" xfId="0" applyFont="1" applyFill="1" applyBorder="1" applyAlignment="1" applyProtection="1">
      <alignment horizontal="center" vertical="center"/>
      <protection hidden="1"/>
    </xf>
    <xf numFmtId="0" fontId="6" fillId="8" borderId="80" xfId="0" applyFont="1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32" fillId="8" borderId="81" xfId="0" applyFont="1" applyFill="1" applyBorder="1" applyAlignment="1" applyProtection="1">
      <alignment horizontal="center" vertical="center"/>
      <protection hidden="1"/>
    </xf>
    <xf numFmtId="0" fontId="6" fillId="8" borderId="79" xfId="0" applyFont="1" applyFill="1" applyBorder="1" applyAlignment="1" applyProtection="1">
      <alignment horizontal="center" vertical="center"/>
      <protection hidden="1"/>
    </xf>
    <xf numFmtId="0" fontId="6" fillId="8" borderId="2" xfId="0" applyFont="1" applyFill="1" applyBorder="1" applyAlignment="1" applyProtection="1">
      <alignment horizontal="center" vertical="center"/>
      <protection hidden="1"/>
    </xf>
    <xf numFmtId="0" fontId="32" fillId="8" borderId="86" xfId="0" applyFont="1" applyFill="1" applyBorder="1" applyAlignment="1" applyProtection="1">
      <alignment horizontal="center" vertical="center"/>
      <protection hidden="1"/>
    </xf>
    <xf numFmtId="0" fontId="6" fillId="8" borderId="44" xfId="0" applyFont="1" applyFill="1" applyBorder="1" applyAlignment="1" applyProtection="1">
      <alignment horizontal="center" vertical="center"/>
      <protection hidden="1"/>
    </xf>
    <xf numFmtId="1" fontId="32" fillId="0" borderId="90" xfId="0" applyNumberFormat="1" applyFont="1" applyBorder="1" applyAlignment="1" applyProtection="1">
      <alignment horizontal="center" vertical="center"/>
      <protection hidden="1"/>
    </xf>
    <xf numFmtId="1" fontId="33" fillId="0" borderId="15" xfId="0" applyNumberFormat="1" applyFont="1" applyBorder="1" applyAlignment="1" applyProtection="1">
      <alignment horizontal="center" vertical="center" wrapText="1"/>
      <protection hidden="1"/>
    </xf>
    <xf numFmtId="1" fontId="33" fillId="0" borderId="23" xfId="0" applyNumberFormat="1" applyFont="1" applyBorder="1" applyAlignment="1" applyProtection="1">
      <alignment horizontal="center" vertical="center" wrapText="1"/>
      <protection hidden="1"/>
    </xf>
    <xf numFmtId="1" fontId="33" fillId="0" borderId="58" xfId="0" applyNumberFormat="1" applyFont="1" applyBorder="1" applyAlignment="1" applyProtection="1">
      <alignment horizontal="center" vertical="center" wrapText="1"/>
      <protection hidden="1"/>
    </xf>
    <xf numFmtId="1" fontId="32" fillId="0" borderId="86" xfId="0" applyNumberFormat="1" applyFont="1" applyBorder="1" applyAlignment="1" applyProtection="1">
      <alignment horizontal="center" vertical="center"/>
      <protection hidden="1"/>
    </xf>
    <xf numFmtId="0" fontId="32" fillId="8" borderId="19" xfId="0" applyFont="1" applyFill="1" applyBorder="1" applyAlignment="1" applyProtection="1">
      <alignment horizontal="center" vertical="center"/>
      <protection hidden="1"/>
    </xf>
    <xf numFmtId="0" fontId="1" fillId="8" borderId="41" xfId="0" applyFont="1" applyFill="1" applyBorder="1" applyAlignment="1">
      <alignment horizontal="center" vertical="center"/>
    </xf>
    <xf numFmtId="0" fontId="3" fillId="0" borderId="25" xfId="1" applyBorder="1" applyAlignment="1" applyProtection="1">
      <alignment horizontal="center" vertical="center"/>
      <protection hidden="1"/>
    </xf>
    <xf numFmtId="0" fontId="3" fillId="0" borderId="1" xfId="1" applyBorder="1" applyAlignment="1" applyProtection="1">
      <alignment horizontal="center" vertical="center"/>
      <protection hidden="1"/>
    </xf>
    <xf numFmtId="0" fontId="3" fillId="0" borderId="67" xfId="1" applyBorder="1" applyAlignment="1" applyProtection="1">
      <alignment horizontal="center" vertical="center"/>
      <protection hidden="1"/>
    </xf>
    <xf numFmtId="0" fontId="3" fillId="0" borderId="36" xfId="1" applyBorder="1" applyAlignment="1" applyProtection="1">
      <alignment horizontal="center" vertical="center"/>
      <protection hidden="1"/>
    </xf>
    <xf numFmtId="0" fontId="3" fillId="0" borderId="68" xfId="1" applyBorder="1" applyAlignment="1" applyProtection="1">
      <alignment horizontal="center" vertical="center"/>
      <protection hidden="1"/>
    </xf>
    <xf numFmtId="0" fontId="3" fillId="0" borderId="6" xfId="1" applyBorder="1" applyAlignment="1" applyProtection="1">
      <alignment horizontal="center" vertical="center"/>
      <protection hidden="1"/>
    </xf>
    <xf numFmtId="0" fontId="3" fillId="0" borderId="7" xfId="1" applyBorder="1" applyAlignment="1" applyProtection="1">
      <alignment horizontal="center" vertical="center"/>
      <protection hidden="1"/>
    </xf>
    <xf numFmtId="0" fontId="3" fillId="0" borderId="8" xfId="1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14" fillId="0" borderId="19" xfId="1" applyFont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 wrapText="1"/>
    </xf>
    <xf numFmtId="0" fontId="14" fillId="0" borderId="41" xfId="1" applyFont="1" applyBorder="1" applyAlignment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/>
      <protection hidden="1"/>
    </xf>
    <xf numFmtId="0" fontId="32" fillId="0" borderId="12" xfId="0" applyFont="1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8" fillId="0" borderId="2" xfId="1" applyFont="1" applyBorder="1" applyAlignment="1" applyProtection="1">
      <alignment horizontal="center" vertical="center" wrapText="1"/>
      <protection hidden="1"/>
    </xf>
    <xf numFmtId="0" fontId="32" fillId="8" borderId="14" xfId="0" applyFont="1" applyFill="1" applyBorder="1" applyAlignment="1" applyProtection="1">
      <alignment horizontal="center" vertical="center"/>
      <protection hidden="1"/>
    </xf>
    <xf numFmtId="0" fontId="32" fillId="8" borderId="33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32" fillId="0" borderId="9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3" xfId="1" applyFont="1" applyBorder="1" applyAlignment="1" applyProtection="1">
      <alignment horizontal="center" vertical="center" wrapText="1"/>
      <protection hidden="1"/>
    </xf>
    <xf numFmtId="0" fontId="8" fillId="0" borderId="14" xfId="1" applyFont="1" applyBorder="1" applyAlignment="1" applyProtection="1">
      <alignment horizontal="center" vertical="center" wrapText="1"/>
      <protection hidden="1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/>
      <protection hidden="1"/>
    </xf>
    <xf numFmtId="0" fontId="0" fillId="8" borderId="67" xfId="0" applyFill="1" applyBorder="1" applyAlignment="1" applyProtection="1">
      <alignment horizontal="center" vertical="center"/>
      <protection hidden="1"/>
    </xf>
    <xf numFmtId="0" fontId="0" fillId="8" borderId="36" xfId="0" applyFill="1" applyBorder="1" applyAlignment="1" applyProtection="1">
      <alignment horizontal="center" vertical="center"/>
      <protection hidden="1"/>
    </xf>
    <xf numFmtId="0" fontId="0" fillId="8" borderId="68" xfId="0" applyFill="1" applyBorder="1" applyAlignment="1" applyProtection="1">
      <alignment horizontal="center" vertical="center"/>
      <protection hidden="1"/>
    </xf>
    <xf numFmtId="0" fontId="8" fillId="0" borderId="67" xfId="1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69" xfId="1" applyBorder="1" applyAlignment="1" applyProtection="1">
      <alignment horizontal="center" vertical="center"/>
      <protection hidden="1"/>
    </xf>
    <xf numFmtId="0" fontId="3" fillId="0" borderId="63" xfId="1" applyBorder="1" applyAlignment="1" applyProtection="1">
      <alignment horizontal="center" vertical="center"/>
      <protection hidden="1"/>
    </xf>
    <xf numFmtId="0" fontId="3" fillId="0" borderId="70" xfId="1" applyBorder="1" applyAlignment="1" applyProtection="1">
      <alignment horizontal="center" vertical="center"/>
      <protection hidden="1"/>
    </xf>
    <xf numFmtId="0" fontId="8" fillId="0" borderId="87" xfId="1" applyFont="1" applyBorder="1" applyAlignment="1" applyProtection="1">
      <alignment horizontal="center" vertical="center"/>
      <protection hidden="1"/>
    </xf>
    <xf numFmtId="0" fontId="8" fillId="0" borderId="76" xfId="1" applyFont="1" applyBorder="1" applyAlignment="1" applyProtection="1">
      <alignment horizontal="center" vertical="center"/>
      <protection hidden="1"/>
    </xf>
    <xf numFmtId="0" fontId="8" fillId="0" borderId="88" xfId="1" applyFont="1" applyBorder="1" applyAlignment="1" applyProtection="1">
      <alignment horizontal="center" vertical="center"/>
      <protection hidden="1"/>
    </xf>
    <xf numFmtId="0" fontId="21" fillId="4" borderId="77" xfId="1" applyFont="1" applyFill="1" applyBorder="1" applyAlignment="1" applyProtection="1">
      <alignment horizontal="center" vertical="center"/>
      <protection hidden="1"/>
    </xf>
    <xf numFmtId="0" fontId="21" fillId="4" borderId="28" xfId="1" applyFont="1" applyFill="1" applyBorder="1" applyAlignment="1" applyProtection="1">
      <alignment horizontal="center" vertical="center"/>
      <protection hidden="1"/>
    </xf>
    <xf numFmtId="0" fontId="21" fillId="4" borderId="78" xfId="1" applyFont="1" applyFill="1" applyBorder="1" applyAlignment="1" applyProtection="1">
      <alignment horizontal="center" vertical="center"/>
      <protection hidden="1"/>
    </xf>
    <xf numFmtId="0" fontId="21" fillId="4" borderId="79" xfId="1" applyFont="1" applyFill="1" applyBorder="1" applyAlignment="1" applyProtection="1">
      <alignment horizontal="center" vertical="center"/>
      <protection hidden="1"/>
    </xf>
    <xf numFmtId="0" fontId="21" fillId="4" borderId="2" xfId="1" applyFont="1" applyFill="1" applyBorder="1" applyAlignment="1" applyProtection="1">
      <alignment horizontal="center" vertical="center"/>
      <protection hidden="1"/>
    </xf>
    <xf numFmtId="0" fontId="21" fillId="4" borderId="86" xfId="1" applyFont="1" applyFill="1" applyBorder="1" applyAlignment="1" applyProtection="1">
      <alignment horizontal="center" vertical="center"/>
      <protection hidden="1"/>
    </xf>
    <xf numFmtId="0" fontId="8" fillId="0" borderId="16" xfId="1" applyFont="1" applyBorder="1" applyAlignment="1" applyProtection="1">
      <alignment horizontal="center" vertical="center" wrapText="1"/>
      <protection hidden="1"/>
    </xf>
    <xf numFmtId="0" fontId="8" fillId="0" borderId="17" xfId="1" applyFont="1" applyBorder="1" applyAlignment="1" applyProtection="1">
      <alignment horizontal="center" vertical="center" wrapText="1"/>
      <protection hidden="1"/>
    </xf>
    <xf numFmtId="0" fontId="8" fillId="0" borderId="18" xfId="1" applyFont="1" applyBorder="1" applyAlignment="1" applyProtection="1">
      <alignment horizontal="center" vertical="center" wrapText="1"/>
      <protection hidden="1"/>
    </xf>
    <xf numFmtId="0" fontId="32" fillId="8" borderId="34" xfId="0" applyFont="1" applyFill="1" applyBorder="1" applyAlignment="1" applyProtection="1">
      <alignment horizontal="center" vertical="center"/>
      <protection hidden="1"/>
    </xf>
    <xf numFmtId="0" fontId="32" fillId="8" borderId="49" xfId="0" applyFont="1" applyFill="1" applyBorder="1" applyAlignment="1" applyProtection="1">
      <alignment horizontal="center" vertical="center"/>
      <protection hidden="1"/>
    </xf>
    <xf numFmtId="0" fontId="6" fillId="8" borderId="19" xfId="0" applyFont="1" applyFill="1" applyBorder="1" applyAlignment="1" applyProtection="1">
      <alignment horizontal="center" vertical="center" wrapText="1"/>
      <protection hidden="1"/>
    </xf>
    <xf numFmtId="0" fontId="6" fillId="8" borderId="36" xfId="0" applyFont="1" applyFill="1" applyBorder="1" applyAlignment="1" applyProtection="1">
      <alignment horizontal="center" vertical="center" wrapText="1"/>
      <protection hidden="1"/>
    </xf>
    <xf numFmtId="0" fontId="6" fillId="8" borderId="41" xfId="0" applyFont="1" applyFill="1" applyBorder="1" applyAlignment="1" applyProtection="1">
      <alignment horizontal="center" vertical="center" wrapText="1"/>
      <protection hidden="1"/>
    </xf>
    <xf numFmtId="0" fontId="32" fillId="8" borderId="41" xfId="0" applyFont="1" applyFill="1" applyBorder="1" applyAlignment="1" applyProtection="1">
      <alignment horizontal="center" vertical="center"/>
      <protection hidden="1"/>
    </xf>
    <xf numFmtId="0" fontId="11" fillId="0" borderId="53" xfId="0" applyFont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32" fillId="0" borderId="53" xfId="0" applyFont="1" applyFill="1" applyBorder="1" applyAlignment="1" applyProtection="1">
      <alignment horizontal="center" vertical="center" wrapText="1"/>
      <protection hidden="1"/>
    </xf>
    <xf numFmtId="0" fontId="32" fillId="0" borderId="50" xfId="0" applyFont="1" applyFill="1" applyBorder="1" applyAlignment="1" applyProtection="1">
      <alignment horizontal="center" vertical="center" wrapText="1"/>
      <protection hidden="1"/>
    </xf>
    <xf numFmtId="0" fontId="32" fillId="0" borderId="53" xfId="0" applyFont="1" applyBorder="1" applyAlignment="1" applyProtection="1">
      <alignment horizontal="center" vertical="center" wrapText="1"/>
      <protection hidden="1"/>
    </xf>
    <xf numFmtId="0" fontId="32" fillId="0" borderId="50" xfId="0" applyFont="1" applyBorder="1" applyAlignment="1" applyProtection="1">
      <alignment horizontal="center" vertical="center" wrapText="1"/>
      <protection hidden="1"/>
    </xf>
    <xf numFmtId="0" fontId="8" fillId="0" borderId="45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32" fillId="0" borderId="11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0" fontId="8" fillId="0" borderId="53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1" xfId="0" applyFont="1" applyFill="1" applyBorder="1" applyAlignment="1" applyProtection="1">
      <alignment horizontal="center" vertical="center"/>
      <protection hidden="1"/>
    </xf>
    <xf numFmtId="0" fontId="32" fillId="0" borderId="72" xfId="0" applyFont="1" applyFill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 wrapText="1"/>
      <protection hidden="1"/>
    </xf>
    <xf numFmtId="0" fontId="32" fillId="0" borderId="34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2" fillId="5" borderId="19" xfId="0" applyFont="1" applyFill="1" applyBorder="1" applyAlignment="1" applyProtection="1">
      <alignment horizontal="center" vertical="center"/>
      <protection hidden="1"/>
    </xf>
    <xf numFmtId="0" fontId="22" fillId="5" borderId="36" xfId="0" applyFont="1" applyFill="1" applyBorder="1" applyAlignment="1" applyProtection="1">
      <alignment horizontal="center" vertical="center"/>
      <protection hidden="1"/>
    </xf>
    <xf numFmtId="0" fontId="22" fillId="5" borderId="41" xfId="0" applyFont="1" applyFill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41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 applyProtection="1">
      <alignment horizontal="center" vertical="center"/>
      <protection hidden="1"/>
    </xf>
    <xf numFmtId="0" fontId="32" fillId="0" borderId="41" xfId="0" applyFont="1" applyBorder="1" applyAlignment="1" applyProtection="1">
      <alignment horizontal="center" vertical="center"/>
      <protection hidden="1"/>
    </xf>
    <xf numFmtId="0" fontId="8" fillId="0" borderId="19" xfId="1" applyFont="1" applyBorder="1" applyAlignment="1" applyProtection="1">
      <alignment horizontal="center" vertical="center"/>
      <protection hidden="1"/>
    </xf>
    <xf numFmtId="0" fontId="8" fillId="0" borderId="36" xfId="1" applyFont="1" applyBorder="1" applyAlignment="1" applyProtection="1">
      <alignment horizontal="center" vertical="center"/>
      <protection hidden="1"/>
    </xf>
    <xf numFmtId="0" fontId="8" fillId="0" borderId="41" xfId="1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 applyProtection="1">
      <alignment horizontal="center" vertical="center" wrapText="1"/>
      <protection hidden="1"/>
    </xf>
    <xf numFmtId="0" fontId="21" fillId="4" borderId="85" xfId="1" applyFont="1" applyFill="1" applyBorder="1" applyAlignment="1">
      <alignment horizontal="center" vertical="center"/>
    </xf>
    <xf numFmtId="0" fontId="21" fillId="4" borderId="29" xfId="1" applyFont="1" applyFill="1" applyBorder="1" applyAlignment="1">
      <alignment horizontal="center" vertical="center"/>
    </xf>
    <xf numFmtId="0" fontId="21" fillId="4" borderId="30" xfId="1" applyFont="1" applyFill="1" applyBorder="1" applyAlignment="1">
      <alignment horizontal="center" vertical="center"/>
    </xf>
    <xf numFmtId="0" fontId="21" fillId="4" borderId="83" xfId="1" applyFont="1" applyFill="1" applyBorder="1" applyAlignment="1">
      <alignment horizontal="center" vertical="center"/>
    </xf>
    <xf numFmtId="0" fontId="21" fillId="4" borderId="31" xfId="1" applyFont="1" applyFill="1" applyBorder="1" applyAlignment="1">
      <alignment horizontal="center" vertical="center"/>
    </xf>
    <xf numFmtId="0" fontId="21" fillId="4" borderId="32" xfId="1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hidden="1"/>
    </xf>
    <xf numFmtId="0" fontId="32" fillId="0" borderId="14" xfId="0" applyFont="1" applyFill="1" applyBorder="1" applyAlignment="1" applyProtection="1">
      <alignment horizontal="center" vertical="center"/>
      <protection hidden="1"/>
    </xf>
    <xf numFmtId="0" fontId="32" fillId="0" borderId="33" xfId="0" applyFont="1" applyFill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33" xfId="0" applyFont="1" applyBorder="1" applyAlignment="1" applyProtection="1">
      <alignment horizontal="center" vertical="center"/>
      <protection hidden="1"/>
    </xf>
    <xf numFmtId="0" fontId="6" fillId="8" borderId="17" xfId="0" applyFont="1" applyFill="1" applyBorder="1" applyAlignment="1" applyProtection="1">
      <alignment horizontal="center" vertical="center"/>
      <protection hidden="1"/>
    </xf>
    <xf numFmtId="0" fontId="32" fillId="8" borderId="53" xfId="0" applyFont="1" applyFill="1" applyBorder="1" applyAlignment="1" applyProtection="1">
      <alignment horizontal="center" vertical="center"/>
      <protection hidden="1"/>
    </xf>
    <xf numFmtId="0" fontId="32" fillId="8" borderId="50" xfId="0" applyFont="1" applyFill="1" applyBorder="1" applyAlignment="1" applyProtection="1">
      <alignment horizontal="center" vertical="center"/>
      <protection hidden="1"/>
    </xf>
    <xf numFmtId="0" fontId="14" fillId="0" borderId="19" xfId="1" applyFont="1" applyBorder="1" applyAlignment="1" applyProtection="1">
      <alignment horizontal="center" vertical="center" wrapText="1"/>
      <protection hidden="1"/>
    </xf>
    <xf numFmtId="0" fontId="14" fillId="0" borderId="36" xfId="1" applyFont="1" applyBorder="1" applyAlignment="1" applyProtection="1">
      <alignment horizontal="center" vertical="center" wrapText="1"/>
      <protection hidden="1"/>
    </xf>
    <xf numFmtId="0" fontId="14" fillId="0" borderId="41" xfId="1" applyFont="1" applyBorder="1" applyAlignment="1" applyProtection="1">
      <alignment horizontal="center" vertical="center" wrapText="1"/>
      <protection hidden="1"/>
    </xf>
    <xf numFmtId="0" fontId="14" fillId="0" borderId="56" xfId="1" applyFont="1" applyBorder="1" applyAlignment="1">
      <alignment horizontal="center" vertical="center" wrapText="1"/>
    </xf>
    <xf numFmtId="0" fontId="14" fillId="0" borderId="51" xfId="1" applyFont="1" applyBorder="1" applyAlignment="1">
      <alignment horizontal="center" vertical="center" wrapText="1"/>
    </xf>
    <xf numFmtId="0" fontId="14" fillId="0" borderId="54" xfId="1" applyFont="1" applyBorder="1" applyAlignment="1">
      <alignment horizontal="center" vertical="center" wrapText="1"/>
    </xf>
    <xf numFmtId="0" fontId="8" fillId="0" borderId="38" xfId="1" applyFont="1" applyBorder="1" applyAlignment="1" applyProtection="1">
      <alignment horizontal="center" vertical="center" wrapText="1"/>
      <protection hidden="1"/>
    </xf>
    <xf numFmtId="0" fontId="8" fillId="0" borderId="39" xfId="1" applyFont="1" applyBorder="1" applyAlignment="1" applyProtection="1">
      <alignment horizontal="center" vertical="center" wrapText="1"/>
      <protection hidden="1"/>
    </xf>
    <xf numFmtId="0" fontId="8" fillId="0" borderId="40" xfId="1" applyFont="1" applyBorder="1" applyAlignment="1" applyProtection="1">
      <alignment horizontal="center" vertical="center" wrapText="1"/>
      <protection hidden="1"/>
    </xf>
    <xf numFmtId="0" fontId="8" fillId="0" borderId="42" xfId="1" applyFont="1" applyBorder="1" applyAlignment="1" applyProtection="1">
      <alignment horizontal="center" vertical="center" wrapText="1"/>
      <protection hidden="1"/>
    </xf>
    <xf numFmtId="0" fontId="8" fillId="0" borderId="35" xfId="1" applyFont="1" applyBorder="1" applyAlignment="1" applyProtection="1">
      <alignment horizontal="center" vertical="center" wrapText="1"/>
      <protection hidden="1"/>
    </xf>
    <xf numFmtId="0" fontId="8" fillId="0" borderId="43" xfId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28" fillId="4" borderId="27" xfId="1" applyFont="1" applyFill="1" applyBorder="1" applyAlignment="1" applyProtection="1">
      <alignment horizontal="center" vertical="center"/>
      <protection hidden="1"/>
    </xf>
    <xf numFmtId="0" fontId="13" fillId="4" borderId="51" xfId="1" applyFont="1" applyFill="1" applyBorder="1" applyAlignment="1" applyProtection="1">
      <alignment horizontal="center" vertical="center"/>
      <protection hidden="1"/>
    </xf>
    <xf numFmtId="0" fontId="13" fillId="4" borderId="54" xfId="1" applyFont="1" applyFill="1" applyBorder="1" applyAlignment="1" applyProtection="1">
      <alignment horizontal="center" vertical="center"/>
      <protection hidden="1"/>
    </xf>
    <xf numFmtId="0" fontId="32" fillId="0" borderId="52" xfId="0" applyFont="1" applyFill="1" applyBorder="1" applyAlignment="1" applyProtection="1">
      <alignment horizontal="center" vertical="center" wrapText="1"/>
      <protection hidden="1"/>
    </xf>
    <xf numFmtId="0" fontId="32" fillId="0" borderId="64" xfId="0" applyFont="1" applyFill="1" applyBorder="1" applyAlignment="1" applyProtection="1">
      <alignment horizontal="center" vertical="center" wrapText="1"/>
      <protection hidden="1"/>
    </xf>
    <xf numFmtId="0" fontId="32" fillId="0" borderId="52" xfId="0" applyFont="1" applyBorder="1" applyAlignment="1" applyProtection="1">
      <alignment horizontal="center" vertical="center" wrapText="1"/>
      <protection hidden="1"/>
    </xf>
    <xf numFmtId="0" fontId="32" fillId="0" borderId="64" xfId="0" applyFont="1" applyBorder="1" applyAlignment="1" applyProtection="1">
      <alignment horizontal="center" vertical="center" wrapText="1"/>
      <protection hidden="1"/>
    </xf>
    <xf numFmtId="0" fontId="32" fillId="8" borderId="75" xfId="0" applyFont="1" applyFill="1" applyBorder="1" applyAlignment="1" applyProtection="1">
      <alignment horizontal="center" vertical="center"/>
      <protection hidden="1"/>
    </xf>
    <xf numFmtId="0" fontId="32" fillId="8" borderId="74" xfId="0" applyFont="1" applyFill="1" applyBorder="1" applyAlignment="1" applyProtection="1">
      <alignment horizontal="center" vertical="center"/>
      <protection hidden="1"/>
    </xf>
    <xf numFmtId="0" fontId="32" fillId="8" borderId="35" xfId="0" applyFont="1" applyFill="1" applyBorder="1" applyAlignment="1" applyProtection="1">
      <alignment horizontal="center" vertical="center"/>
      <protection hidden="1"/>
    </xf>
    <xf numFmtId="0" fontId="24" fillId="8" borderId="42" xfId="1" applyFont="1" applyFill="1" applyBorder="1" applyAlignment="1">
      <alignment horizontal="center" vertical="center" wrapText="1"/>
    </xf>
    <xf numFmtId="0" fontId="24" fillId="8" borderId="35" xfId="1" applyFont="1" applyFill="1" applyBorder="1" applyAlignment="1">
      <alignment horizontal="center" vertical="center" wrapText="1"/>
    </xf>
    <xf numFmtId="0" fontId="24" fillId="8" borderId="74" xfId="1" applyFont="1" applyFill="1" applyBorder="1" applyAlignment="1">
      <alignment horizontal="center" vertical="center" wrapText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7" fillId="4" borderId="85" xfId="1" applyFont="1" applyFill="1" applyBorder="1" applyAlignment="1">
      <alignment horizontal="center" vertical="center"/>
    </xf>
    <xf numFmtId="0" fontId="17" fillId="4" borderId="29" xfId="1" applyFont="1" applyFill="1" applyBorder="1" applyAlignment="1">
      <alignment horizontal="center" vertical="center"/>
    </xf>
    <xf numFmtId="0" fontId="17" fillId="4" borderId="30" xfId="1" applyFont="1" applyFill="1" applyBorder="1" applyAlignment="1">
      <alignment horizontal="center" vertical="center"/>
    </xf>
    <xf numFmtId="0" fontId="17" fillId="4" borderId="83" xfId="1" applyFont="1" applyFill="1" applyBorder="1" applyAlignment="1">
      <alignment horizontal="center" vertical="center"/>
    </xf>
    <xf numFmtId="0" fontId="17" fillId="4" borderId="31" xfId="1" applyFont="1" applyFill="1" applyBorder="1" applyAlignment="1">
      <alignment horizontal="center" vertical="center"/>
    </xf>
    <xf numFmtId="0" fontId="17" fillId="4" borderId="32" xfId="1" applyFont="1" applyFill="1" applyBorder="1" applyAlignment="1">
      <alignment horizontal="center" vertical="center"/>
    </xf>
    <xf numFmtId="0" fontId="21" fillId="4" borderId="62" xfId="1" applyFont="1" applyFill="1" applyBorder="1" applyAlignment="1">
      <alignment horizontal="center" vertical="center" wrapText="1"/>
    </xf>
    <xf numFmtId="0" fontId="21" fillId="4" borderId="0" xfId="1" applyFont="1" applyFill="1" applyBorder="1" applyAlignment="1">
      <alignment horizontal="center" vertical="center" wrapText="1"/>
    </xf>
    <xf numFmtId="0" fontId="21" fillId="4" borderId="55" xfId="1" applyFont="1" applyFill="1" applyBorder="1" applyAlignment="1">
      <alignment horizontal="center" vertical="center" wrapText="1"/>
    </xf>
    <xf numFmtId="0" fontId="21" fillId="4" borderId="27" xfId="1" applyFont="1" applyFill="1" applyBorder="1" applyAlignment="1">
      <alignment horizontal="center" vertical="center" wrapText="1"/>
    </xf>
    <xf numFmtId="0" fontId="21" fillId="4" borderId="51" xfId="1" applyFont="1" applyFill="1" applyBorder="1" applyAlignment="1">
      <alignment horizontal="center" vertical="center" wrapText="1"/>
    </xf>
    <xf numFmtId="0" fontId="21" fillId="4" borderId="54" xfId="1" applyFont="1" applyFill="1" applyBorder="1" applyAlignment="1">
      <alignment horizontal="center" vertical="center" wrapText="1"/>
    </xf>
    <xf numFmtId="0" fontId="14" fillId="0" borderId="9" xfId="1" applyFont="1" applyBorder="1" applyAlignment="1" applyProtection="1">
      <alignment horizontal="center" vertical="center" wrapText="1"/>
      <protection hidden="1"/>
    </xf>
    <xf numFmtId="0" fontId="14" fillId="0" borderId="3" xfId="1" applyFont="1" applyBorder="1" applyAlignment="1" applyProtection="1">
      <alignment horizontal="center" vertical="center" wrapText="1"/>
      <protection hidden="1"/>
    </xf>
    <xf numFmtId="0" fontId="14" fillId="0" borderId="37" xfId="1" applyFont="1" applyBorder="1" applyAlignment="1" applyProtection="1">
      <alignment horizontal="center" vertical="center" wrapText="1"/>
      <protection hidden="1"/>
    </xf>
    <xf numFmtId="0" fontId="21" fillId="4" borderId="42" xfId="1" applyFont="1" applyFill="1" applyBorder="1" applyAlignment="1" applyProtection="1">
      <alignment horizontal="center" vertical="center"/>
      <protection hidden="1"/>
    </xf>
    <xf numFmtId="0" fontId="21" fillId="4" borderId="35" xfId="1" applyFont="1" applyFill="1" applyBorder="1" applyAlignment="1" applyProtection="1">
      <alignment horizontal="center" vertical="center"/>
      <protection hidden="1"/>
    </xf>
    <xf numFmtId="0" fontId="21" fillId="4" borderId="43" xfId="1" applyFont="1" applyFill="1" applyBorder="1" applyAlignment="1" applyProtection="1">
      <alignment horizontal="center" vertical="center"/>
      <protection hidden="1"/>
    </xf>
    <xf numFmtId="0" fontId="21" fillId="4" borderId="27" xfId="1" applyFont="1" applyFill="1" applyBorder="1" applyAlignment="1" applyProtection="1">
      <alignment horizontal="center" vertical="center"/>
      <protection hidden="1"/>
    </xf>
    <xf numFmtId="0" fontId="21" fillId="4" borderId="51" xfId="1" applyFont="1" applyFill="1" applyBorder="1" applyAlignment="1" applyProtection="1">
      <alignment horizontal="center" vertical="center"/>
      <protection hidden="1"/>
    </xf>
    <xf numFmtId="0" fontId="21" fillId="4" borderId="54" xfId="1" applyFont="1" applyFill="1" applyBorder="1" applyAlignment="1" applyProtection="1">
      <alignment horizontal="center" vertical="center"/>
      <protection hidden="1"/>
    </xf>
    <xf numFmtId="0" fontId="6" fillId="8" borderId="19" xfId="1" applyFont="1" applyFill="1" applyBorder="1" applyAlignment="1">
      <alignment horizontal="center" vertical="center" wrapText="1"/>
    </xf>
    <xf numFmtId="0" fontId="6" fillId="8" borderId="36" xfId="1" applyFont="1" applyFill="1" applyBorder="1" applyAlignment="1">
      <alignment horizontal="center" vertical="center" wrapText="1"/>
    </xf>
    <xf numFmtId="0" fontId="6" fillId="8" borderId="41" xfId="1" applyFont="1" applyFill="1" applyBorder="1" applyAlignment="1">
      <alignment horizontal="center" vertical="center" wrapText="1"/>
    </xf>
    <xf numFmtId="0" fontId="32" fillId="8" borderId="36" xfId="0" applyFont="1" applyFill="1" applyBorder="1" applyAlignment="1" applyProtection="1">
      <alignment horizontal="center" vertical="center"/>
      <protection hidden="1"/>
    </xf>
    <xf numFmtId="0" fontId="14" fillId="0" borderId="10" xfId="1" applyFont="1" applyBorder="1" applyAlignment="1" applyProtection="1">
      <alignment horizontal="center" vertical="center" wrapText="1"/>
      <protection hidden="1"/>
    </xf>
    <xf numFmtId="0" fontId="32" fillId="0" borderId="34" xfId="0" applyFont="1" applyFill="1" applyBorder="1" applyAlignment="1" applyProtection="1">
      <alignment horizontal="center" vertical="center"/>
      <protection hidden="1"/>
    </xf>
    <xf numFmtId="0" fontId="32" fillId="0" borderId="49" xfId="0" applyFont="1" applyFill="1" applyBorder="1" applyAlignment="1" applyProtection="1">
      <alignment horizontal="center" vertical="center"/>
      <protection hidden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/>
      <protection hidden="1"/>
    </xf>
    <xf numFmtId="0" fontId="32" fillId="8" borderId="9" xfId="0" applyFont="1" applyFill="1" applyBorder="1" applyAlignment="1" applyProtection="1">
      <alignment horizontal="center" vertical="center"/>
      <protection hidden="1"/>
    </xf>
    <xf numFmtId="0" fontId="32" fillId="8" borderId="10" xfId="0" applyFont="1" applyFill="1" applyBorder="1" applyAlignment="1" applyProtection="1">
      <alignment horizontal="center" vertical="center"/>
      <protection hidden="1"/>
    </xf>
    <xf numFmtId="0" fontId="8" fillId="0" borderId="9" xfId="1" applyFont="1" applyBorder="1" applyAlignment="1" applyProtection="1">
      <alignment horizontal="center" vertical="center" wrapText="1"/>
      <protection hidden="1"/>
    </xf>
    <xf numFmtId="0" fontId="8" fillId="0" borderId="3" xfId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wrapText="1"/>
      <protection hidden="1"/>
    </xf>
    <xf numFmtId="0" fontId="21" fillId="4" borderId="82" xfId="1" applyFont="1" applyFill="1" applyBorder="1" applyAlignment="1">
      <alignment horizontal="center" vertical="center"/>
    </xf>
    <xf numFmtId="0" fontId="17" fillId="4" borderId="59" xfId="1" applyFont="1" applyFill="1" applyBorder="1" applyAlignment="1">
      <alignment horizontal="center" vertical="center"/>
    </xf>
    <xf numFmtId="0" fontId="17" fillId="4" borderId="66" xfId="1" applyFont="1" applyFill="1" applyBorder="1" applyAlignment="1">
      <alignment horizontal="center" vertical="center"/>
    </xf>
    <xf numFmtId="0" fontId="14" fillId="0" borderId="45" xfId="1" applyFont="1" applyBorder="1" applyAlignment="1">
      <alignment horizontal="center" vertical="center" wrapText="1"/>
    </xf>
    <xf numFmtId="0" fontId="14" fillId="0" borderId="46" xfId="1" applyFont="1" applyBorder="1" applyAlignment="1">
      <alignment horizontal="center" vertical="center" wrapText="1"/>
    </xf>
    <xf numFmtId="0" fontId="14" fillId="0" borderId="47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8" fillId="0" borderId="62" xfId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 vertical="center"/>
      <protection hidden="1"/>
    </xf>
    <xf numFmtId="0" fontId="8" fillId="0" borderId="55" xfId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 vertical="center" wrapText="1"/>
      <protection hidden="1"/>
    </xf>
    <xf numFmtId="0" fontId="8" fillId="0" borderId="55" xfId="1" applyFont="1" applyBorder="1" applyAlignment="1" applyProtection="1">
      <alignment horizontal="center" vertical="center" wrapText="1"/>
      <protection hidden="1"/>
    </xf>
    <xf numFmtId="0" fontId="21" fillId="4" borderId="19" xfId="1" applyFont="1" applyFill="1" applyBorder="1" applyAlignment="1" applyProtection="1">
      <alignment horizontal="center" vertical="center"/>
      <protection hidden="1"/>
    </xf>
    <xf numFmtId="0" fontId="21" fillId="4" borderId="36" xfId="1" applyFont="1" applyFill="1" applyBorder="1" applyAlignment="1" applyProtection="1">
      <alignment horizontal="center" vertical="center"/>
      <protection hidden="1"/>
    </xf>
    <xf numFmtId="0" fontId="21" fillId="4" borderId="41" xfId="1" applyFont="1" applyFill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32" fillId="0" borderId="11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0" borderId="11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14" fillId="0" borderId="36" xfId="1" applyFont="1" applyFill="1" applyBorder="1" applyAlignment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  <protection hidden="1"/>
    </xf>
    <xf numFmtId="0" fontId="8" fillId="0" borderId="36" xfId="1" applyFont="1" applyBorder="1" applyAlignment="1" applyProtection="1">
      <alignment horizontal="center" vertical="center" wrapText="1"/>
      <protection hidden="1"/>
    </xf>
    <xf numFmtId="0" fontId="8" fillId="0" borderId="41" xfId="1" applyFont="1" applyBorder="1" applyAlignment="1" applyProtection="1">
      <alignment horizontal="center" vertical="center" wrapText="1"/>
      <protection hidden="1"/>
    </xf>
    <xf numFmtId="0" fontId="32" fillId="0" borderId="14" xfId="0" applyFont="1" applyFill="1" applyBorder="1" applyAlignment="1" applyProtection="1">
      <alignment horizontal="center" vertical="center" wrapText="1"/>
      <protection hidden="1"/>
    </xf>
    <xf numFmtId="0" fontId="32" fillId="0" borderId="33" xfId="0" applyFont="1" applyFill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33" xfId="0" applyFont="1" applyBorder="1" applyAlignment="1" applyProtection="1">
      <alignment horizontal="center" vertical="center" wrapText="1"/>
      <protection hidden="1"/>
    </xf>
    <xf numFmtId="0" fontId="14" fillId="0" borderId="24" xfId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3" fillId="6" borderId="63" xfId="1" applyFill="1" applyBorder="1" applyAlignment="1" applyProtection="1">
      <alignment horizontal="center"/>
      <protection hidden="1"/>
    </xf>
    <xf numFmtId="0" fontId="14" fillId="0" borderId="27" xfId="1" applyFont="1" applyFill="1" applyBorder="1" applyAlignment="1">
      <alignment horizontal="center" vertical="center" wrapText="1"/>
    </xf>
    <xf numFmtId="0" fontId="14" fillId="0" borderId="51" xfId="1" applyFont="1" applyFill="1" applyBorder="1" applyAlignment="1">
      <alignment horizontal="center" vertical="center" wrapText="1"/>
    </xf>
    <xf numFmtId="0" fontId="32" fillId="0" borderId="27" xfId="0" applyFont="1" applyBorder="1" applyAlignment="1" applyProtection="1">
      <alignment horizontal="center" vertical="center"/>
      <protection hidden="1"/>
    </xf>
    <xf numFmtId="0" fontId="32" fillId="0" borderId="54" xfId="0" applyFont="1" applyBorder="1" applyAlignment="1" applyProtection="1">
      <alignment horizontal="center" vertical="center"/>
      <protection hidden="1"/>
    </xf>
    <xf numFmtId="0" fontId="14" fillId="0" borderId="19" xfId="1" applyFont="1" applyFill="1" applyBorder="1" applyAlignment="1">
      <alignment horizontal="center" vertical="center" wrapText="1"/>
    </xf>
    <xf numFmtId="0" fontId="14" fillId="0" borderId="41" xfId="1" applyFont="1" applyFill="1" applyBorder="1" applyAlignment="1">
      <alignment horizontal="center" vertical="center" wrapText="1"/>
    </xf>
    <xf numFmtId="0" fontId="32" fillId="0" borderId="36" xfId="0" applyFont="1" applyBorder="1" applyAlignment="1" applyProtection="1">
      <alignment horizontal="center" vertical="center"/>
      <protection hidden="1"/>
    </xf>
    <xf numFmtId="0" fontId="35" fillId="2" borderId="1" xfId="0" applyFont="1" applyFill="1" applyBorder="1" applyAlignment="1" applyProtection="1">
      <alignment horizontal="center"/>
      <protection hidden="1"/>
    </xf>
    <xf numFmtId="0" fontId="14" fillId="0" borderId="27" xfId="1" applyFont="1" applyBorder="1" applyAlignment="1" applyProtection="1">
      <alignment horizontal="center" vertical="center" wrapText="1"/>
      <protection hidden="1"/>
    </xf>
    <xf numFmtId="0" fontId="14" fillId="0" borderId="51" xfId="1" applyFont="1" applyBorder="1" applyAlignment="1" applyProtection="1">
      <alignment horizontal="center" vertical="center" wrapText="1"/>
      <protection hidden="1"/>
    </xf>
    <xf numFmtId="0" fontId="14" fillId="0" borderId="54" xfId="1" applyFont="1" applyBorder="1" applyAlignment="1" applyProtection="1">
      <alignment horizontal="center" vertical="center" wrapText="1"/>
      <protection hidden="1"/>
    </xf>
    <xf numFmtId="0" fontId="14" fillId="0" borderId="42" xfId="1" applyFont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 wrapText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41" xfId="0" applyFont="1" applyBorder="1" applyAlignment="1" applyProtection="1">
      <alignment horizontal="center" vertical="center" wrapText="1"/>
      <protection hidden="1"/>
    </xf>
    <xf numFmtId="0" fontId="32" fillId="0" borderId="62" xfId="0" applyFont="1" applyBorder="1" applyAlignment="1" applyProtection="1">
      <alignment horizontal="center" vertical="center" wrapText="1"/>
      <protection hidden="1"/>
    </xf>
    <xf numFmtId="0" fontId="32" fillId="0" borderId="55" xfId="0" applyFont="1" applyBorder="1" applyAlignment="1" applyProtection="1">
      <alignment horizontal="center" vertical="center" wrapText="1"/>
      <protection hidden="1"/>
    </xf>
    <xf numFmtId="0" fontId="26" fillId="8" borderId="19" xfId="1" applyFont="1" applyFill="1" applyBorder="1" applyAlignment="1">
      <alignment horizontal="center" vertical="center" wrapText="1"/>
    </xf>
    <xf numFmtId="0" fontId="26" fillId="8" borderId="36" xfId="1" applyFont="1" applyFill="1" applyBorder="1" applyAlignment="1">
      <alignment horizontal="center" vertical="center" wrapText="1"/>
    </xf>
    <xf numFmtId="0" fontId="26" fillId="8" borderId="41" xfId="1" applyFont="1" applyFill="1" applyBorder="1" applyAlignment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  <protection hidden="1"/>
    </xf>
    <xf numFmtId="0" fontId="32" fillId="0" borderId="41" xfId="0" applyFont="1" applyFill="1" applyBorder="1" applyAlignment="1" applyProtection="1">
      <alignment horizontal="center" vertical="center" wrapText="1"/>
      <protection hidden="1"/>
    </xf>
    <xf numFmtId="0" fontId="8" fillId="0" borderId="42" xfId="1" applyFont="1" applyBorder="1" applyAlignment="1" applyProtection="1">
      <alignment horizontal="center" vertical="center"/>
      <protection hidden="1"/>
    </xf>
    <xf numFmtId="0" fontId="8" fillId="0" borderId="35" xfId="1" applyFont="1" applyBorder="1" applyAlignment="1" applyProtection="1">
      <alignment horizontal="center" vertical="center"/>
      <protection hidden="1"/>
    </xf>
    <xf numFmtId="0" fontId="8" fillId="0" borderId="43" xfId="1" applyFont="1" applyBorder="1" applyAlignment="1" applyProtection="1">
      <alignment horizontal="center" vertical="center"/>
      <protection hidden="1"/>
    </xf>
    <xf numFmtId="0" fontId="24" fillId="8" borderId="19" xfId="1" applyFont="1" applyFill="1" applyBorder="1" applyAlignment="1">
      <alignment horizontal="center" vertical="center" wrapText="1"/>
    </xf>
    <xf numFmtId="0" fontId="24" fillId="8" borderId="36" xfId="1" applyFont="1" applyFill="1" applyBorder="1" applyAlignment="1">
      <alignment horizontal="center" vertical="center" wrapText="1"/>
    </xf>
    <xf numFmtId="0" fontId="24" fillId="8" borderId="41" xfId="1" applyFont="1" applyFill="1" applyBorder="1" applyAlignment="1">
      <alignment horizontal="center" vertical="center" wrapText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6" fillId="0" borderId="19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0" fillId="0" borderId="53" xfId="0" applyFont="1" applyBorder="1" applyAlignment="1" applyProtection="1">
      <alignment horizontal="center" vertical="center"/>
      <protection hidden="1"/>
    </xf>
    <xf numFmtId="0" fontId="29" fillId="7" borderId="27" xfId="0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4" borderId="27" xfId="1" applyFont="1" applyFill="1" applyBorder="1" applyAlignment="1" applyProtection="1">
      <alignment horizontal="center" vertical="center"/>
      <protection hidden="1"/>
    </xf>
    <xf numFmtId="0" fontId="14" fillId="4" borderId="51" xfId="1" applyFont="1" applyFill="1" applyBorder="1" applyAlignment="1" applyProtection="1">
      <alignment horizontal="center" vertical="center"/>
      <protection hidden="1"/>
    </xf>
    <xf numFmtId="0" fontId="14" fillId="4" borderId="54" xfId="1" applyFont="1" applyFill="1" applyBorder="1" applyAlignment="1" applyProtection="1">
      <alignment horizontal="center" vertical="center"/>
      <protection hidden="1"/>
    </xf>
    <xf numFmtId="0" fontId="21" fillId="4" borderId="42" xfId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6" xfId="1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7" borderId="19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 vertical="center"/>
    </xf>
    <xf numFmtId="0" fontId="32" fillId="0" borderId="52" xfId="0" applyFont="1" applyFill="1" applyBorder="1" applyAlignment="1" applyProtection="1">
      <alignment horizontal="center" vertical="center"/>
      <protection hidden="1"/>
    </xf>
    <xf numFmtId="0" fontId="32" fillId="0" borderId="64" xfId="0" applyFont="1" applyFill="1" applyBorder="1" applyAlignment="1" applyProtection="1">
      <alignment horizontal="center" vertical="center"/>
      <protection hidden="1"/>
    </xf>
    <xf numFmtId="0" fontId="12" fillId="4" borderId="42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8" fillId="0" borderId="71" xfId="1" applyFont="1" applyBorder="1" applyAlignment="1" applyProtection="1">
      <alignment horizontal="center" vertical="center" wrapText="1"/>
      <protection hidden="1"/>
    </xf>
    <xf numFmtId="0" fontId="8" fillId="0" borderId="73" xfId="1" applyFont="1" applyBorder="1" applyAlignment="1" applyProtection="1">
      <alignment horizontal="center" vertical="center" wrapText="1"/>
      <protection hidden="1"/>
    </xf>
    <xf numFmtId="0" fontId="8" fillId="0" borderId="72" xfId="1" applyFont="1" applyBorder="1" applyAlignment="1" applyProtection="1">
      <alignment horizontal="center" vertical="center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752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342515</xdr:colOff>
      <xdr:row>3</xdr:row>
      <xdr:rowOff>202047</xdr:rowOff>
    </xdr:from>
    <xdr:to>
      <xdr:col>12</xdr:col>
      <xdr:colOff>1248832</xdr:colOff>
      <xdr:row>6</xdr:row>
      <xdr:rowOff>159712</xdr:rowOff>
    </xdr:to>
    <xdr:pic>
      <xdr:nvPicPr>
        <xdr:cNvPr id="2" name="Рисунок 1" descr="Для прайса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4810" y="202047"/>
          <a:ext cx="6820477" cy="10573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178</xdr:row>
      <xdr:rowOff>20782</xdr:rowOff>
    </xdr:from>
    <xdr:to>
      <xdr:col>13</xdr:col>
      <xdr:colOff>25977</xdr:colOff>
      <xdr:row>190</xdr:row>
      <xdr:rowOff>130850</xdr:rowOff>
    </xdr:to>
    <xdr:pic>
      <xdr:nvPicPr>
        <xdr:cNvPr id="4" name="Рисунок 3" descr="1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064827"/>
          <a:ext cx="10763250" cy="23960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7;&#1072;&#1082;&#1072;&#1079;%20&#1082;&#1083;&#1080;&#1077;&#1085;&#1090;&#1072;%20&#8470;%20326%20&#1086;&#1090;%2008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L16" t="str">
            <v>Коктейль гиалуроновый Успокаивающий</v>
          </cell>
        </row>
        <row r="17">
          <cell r="L17" t="str">
            <v>Коктейль гиалуроновый Увлажнение и сияние</v>
          </cell>
        </row>
        <row r="18">
          <cell r="L18" t="str">
            <v>Коктейль гиалуроновый Лифтинг эффект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adi.sk/d/SbOv_5bfuFIyKQ/%D0%9A%D0%BE%D0%BC%D0%B1%D0%B8%D0%BD%D0%B8%D1%80%D0%BE%D0%B2%D0%B0%D0%BD%D0%BD%D0%B0%D1%8F%20%D0%BA%D0%BE%D0%B6%D0%B0.png" TargetMode="External"/><Relationship Id="rId21" Type="http://schemas.openxmlformats.org/officeDocument/2006/relationships/hyperlink" Target="https://yadi.sk/d/OS2BEZJ7CXGXIg/%D0%90%D0%BA%D1%82%D0%B8%D0%B2%D0%BD%D0%B0%D1%8F%20%D0%BC%D0%B0%D1%81%D0%BA%D0%B0%20/%D0%90%D0%9A%D0%A2%D0%98%D0%92%D0%9D%D0%90%D0%AF%20%D0%9C%D0%90%D0%A1%D0%9A%D0%90%204%20(4).png" TargetMode="External"/><Relationship Id="rId42" Type="http://schemas.openxmlformats.org/officeDocument/2006/relationships/hyperlink" Target="https://yadi.sk/i/YR6fIgQIpEFttg" TargetMode="External"/><Relationship Id="rId47" Type="http://schemas.openxmlformats.org/officeDocument/2006/relationships/hyperlink" Target="https://yadi.sk/i/22YBsq_qHBkAAg" TargetMode="External"/><Relationship Id="rId63" Type="http://schemas.openxmlformats.org/officeDocument/2006/relationships/hyperlink" Target="http://markakrima.com/" TargetMode="External"/><Relationship Id="rId68" Type="http://schemas.openxmlformats.org/officeDocument/2006/relationships/hyperlink" Target="https://disk.yandex.ru/i/S647VdWij8xR0Q" TargetMode="External"/><Relationship Id="rId84" Type="http://schemas.openxmlformats.org/officeDocument/2006/relationships/hyperlink" Target="https://yadi.sk/d/DrogzSZ40aHLFQ" TargetMode="External"/><Relationship Id="rId89" Type="http://schemas.openxmlformats.org/officeDocument/2006/relationships/hyperlink" Target="https://yadi.sk/d/DrogzSZ40aHLFQ" TargetMode="External"/><Relationship Id="rId2" Type="http://schemas.openxmlformats.org/officeDocument/2006/relationships/hyperlink" Target="https://yadi.sk/d/VEGDA8H-wMcsQg/%D0%95%D0%B6%D0%B5%D0%B4%D0%BD%D0%B5%D0%B2%D0%BD%D1%8B%D0%B9%20%D1%83%D1%85%D0%BE%D0%B4.png" TargetMode="External"/><Relationship Id="rId16" Type="http://schemas.openxmlformats.org/officeDocument/2006/relationships/hyperlink" Target="https://yadi.sk/d/VEGDA8H-wMcsQg/%D0%AD%D0%BA%D1%81%D0%BF%D1%80%D0%B5%D1%81%D1%81-%D0%B2%D0%BE%D1%81%D1%81%D1%82%D0%B0%D0%BD%D0%BE%D0%B2%D0%BB%D0%B5%D0%BD%D0%B8%D0%B5.png" TargetMode="External"/><Relationship Id="rId29" Type="http://schemas.openxmlformats.org/officeDocument/2006/relationships/hyperlink" Target="https://yadi.sk/d/OS2BEZJ7CXGXIg/%D0%90%D0%BA%D1%82%D0%B8%D0%B2%D0%BD%D0%B0%D1%8F%20%D0%BC%D0%B0%D1%81%D0%BA%D0%B0%20/%D0%90%D0%9A%D0%A2%D0%98%D0%92%D0%9D%D0%90%D0%AF%20%D0%9C%D0%90%D0%A1%D0%9A%D0%90%203%20(3).png" TargetMode="External"/><Relationship Id="rId107" Type="http://schemas.openxmlformats.org/officeDocument/2006/relationships/hyperlink" Target="https://yadi.sk/d/OS2BEZJ7CXGXIg/%D0%A4%D0%B8%D1%82%D0%BE%D0%BC%D0%B0%D1%81%D0%BA%D0%B0/%D0%A3%D0%B2%D0%BB%D0%B0%D0%B6%D0%BD%D1%8F%D1%8E%D1%89%D0%B0%D1%8F.jpg" TargetMode="External"/><Relationship Id="rId11" Type="http://schemas.openxmlformats.org/officeDocument/2006/relationships/hyperlink" Target="https://disk.yandex.ru/client/disk/%D0%9F%D1%80%D0%BE%D0%B4%D1%83%D0%BA%D1%82%D1%8B%20%D0%A2%D0%9C%20ROZETTA/%D0%9F%D0%B0%D1%82%D1%87%D0%B8%20?idApp=client&amp;dialog=slider&amp;idDialog=%2Fdisk%2F%D0%9F%D1%80%D0%BE%D0%B4%D1%83%D0%BA%D1%82%D1%8B%20%D0%A2%D0%9C%20" TargetMode="External"/><Relationship Id="rId24" Type="http://schemas.openxmlformats.org/officeDocument/2006/relationships/hyperlink" Target="https://yadi.sk/d/OS2BEZJ7CXGXIg/%D0%90%D0%BA%D1%82%D0%B8%D0%B2%D0%BD%D0%B0%D1%8F%20%D0%BC%D0%B0%D1%81%D0%BA%D0%B0%20/%D0%90%D0%9A%D0%A2%D0%98%D0%92%D0%9D%D0%90%D0%AF%20%D0%9C%D0%90%D0%A1%D0%9A%D0%90%203%20(3).png" TargetMode="External"/><Relationship Id="rId32" Type="http://schemas.openxmlformats.org/officeDocument/2006/relationships/hyperlink" Target="https://yadi.sk/d/TyKE3US_RiZkyA/35.jpg" TargetMode="External"/><Relationship Id="rId37" Type="http://schemas.openxmlformats.org/officeDocument/2006/relationships/hyperlink" Target="https://yadi.sk/i/asi7vhU8mTfXsQ" TargetMode="External"/><Relationship Id="rId40" Type="http://schemas.openxmlformats.org/officeDocument/2006/relationships/hyperlink" Target="https://yadi.sk/i/PGASQQrB0jP0XQ" TargetMode="External"/><Relationship Id="rId45" Type="http://schemas.openxmlformats.org/officeDocument/2006/relationships/hyperlink" Target="https://yadi.sk/d/F0Hp0CNEpa2Djg" TargetMode="External"/><Relationship Id="rId53" Type="http://schemas.openxmlformats.org/officeDocument/2006/relationships/hyperlink" Target="https://yadi.sk/i/oECqxf7xaVJxaw" TargetMode="External"/><Relationship Id="rId58" Type="http://schemas.openxmlformats.org/officeDocument/2006/relationships/hyperlink" Target="https://yadi.sk/i/4W4yKHMn_hgw2w" TargetMode="External"/><Relationship Id="rId66" Type="http://schemas.openxmlformats.org/officeDocument/2006/relationships/hyperlink" Target="https://disk.yandex.ru/d/OaSI3nW_3s4c-g?w=1" TargetMode="External"/><Relationship Id="rId74" Type="http://schemas.openxmlformats.org/officeDocument/2006/relationships/hyperlink" Target="https://yadi.sk/d/DrogzSZ40aHLFQ" TargetMode="External"/><Relationship Id="rId79" Type="http://schemas.openxmlformats.org/officeDocument/2006/relationships/hyperlink" Target="https://yadi.sk/d/DrogzSZ40aHLFQ" TargetMode="External"/><Relationship Id="rId87" Type="http://schemas.openxmlformats.org/officeDocument/2006/relationships/hyperlink" Target="https://yadi.sk/d/DrogzSZ40aHLFQ" TargetMode="External"/><Relationship Id="rId102" Type="http://schemas.openxmlformats.org/officeDocument/2006/relationships/hyperlink" Target="https://yadi.sk/d/DrogzSZ40aHLFQ?w=1" TargetMode="External"/><Relationship Id="rId5" Type="http://schemas.openxmlformats.org/officeDocument/2006/relationships/hyperlink" Target="https://yadi.sk/d/SbOv_5bfuFIyKQ/%D0%9F%D1%80%D0%BE%D0%B1%D0%BB%D0%B5%D0%BC%D0%BD%D0%B0%D1%8F%20%D0%BA%D0%BE%D0%B6%D0%B0.png" TargetMode="External"/><Relationship Id="rId61" Type="http://schemas.openxmlformats.org/officeDocument/2006/relationships/hyperlink" Target="https://yadi.sk/i/V7pAxDoU2_CC4g" TargetMode="External"/><Relationship Id="rId82" Type="http://schemas.openxmlformats.org/officeDocument/2006/relationships/hyperlink" Target="https://yadi.sk/d/DrogzSZ40aHLFQ" TargetMode="External"/><Relationship Id="rId90" Type="http://schemas.openxmlformats.org/officeDocument/2006/relationships/hyperlink" Target="https://yadi.sk/d/DrogzSZ40aHLFQ" TargetMode="External"/><Relationship Id="rId95" Type="http://schemas.openxmlformats.org/officeDocument/2006/relationships/hyperlink" Target="https://yadi.sk/d/DrogzSZ40aHLFQ" TargetMode="External"/><Relationship Id="rId19" Type="http://schemas.openxmlformats.org/officeDocument/2006/relationships/hyperlink" Target="https://yadi.sk/d/VEGDA8H-wMcsQg" TargetMode="External"/><Relationship Id="rId14" Type="http://schemas.openxmlformats.org/officeDocument/2006/relationships/hyperlink" Target="https://yadi.sk/i/LJMvUsG2FmZZpg" TargetMode="External"/><Relationship Id="rId22" Type="http://schemas.openxmlformats.org/officeDocument/2006/relationships/hyperlink" Target="https://yadi.sk/d/OS2BEZJ7CXGXIg/%D0%90%D0%BA%D1%82%D0%B8%D0%B2%D0%BD%D0%B0%D1%8F%20%D0%BC%D0%B0%D1%81%D0%BA%D0%B0%20/%D0%90%D0%9A%D0%A2%D0%98%D0%92%D0%9D%D0%90%D0%AF%20%D0%9C%D0%90%D0%A1%D0%9A%D0%90%201%20(1).png" TargetMode="External"/><Relationship Id="rId27" Type="http://schemas.openxmlformats.org/officeDocument/2006/relationships/hyperlink" Target="https://yadi.sk/d/TyKE3US_RiZkyA/%D0%9C%D0%90%D0%A1%D0%9A%D0%90%20%D0%A3%D0%9C%D0%9D%D0%90%D0%AF%202%20(2).png" TargetMode="External"/><Relationship Id="rId30" Type="http://schemas.openxmlformats.org/officeDocument/2006/relationships/hyperlink" Target="https://yadi.sk/d/OS2BEZJ7CXGXIg/HandSanitizer" TargetMode="External"/><Relationship Id="rId35" Type="http://schemas.openxmlformats.org/officeDocument/2006/relationships/hyperlink" Target="https://yadi.sk/d/TyKE3US_RiZkyA/25%20(1).jpg" TargetMode="External"/><Relationship Id="rId43" Type="http://schemas.openxmlformats.org/officeDocument/2006/relationships/hyperlink" Target="https://yadi.sk/d/6xxoykF_3OGhHg" TargetMode="External"/><Relationship Id="rId48" Type="http://schemas.openxmlformats.org/officeDocument/2006/relationships/hyperlink" Target="https://yadi.sk/i/5Cswb3RgIhc7iw" TargetMode="External"/><Relationship Id="rId56" Type="http://schemas.openxmlformats.org/officeDocument/2006/relationships/hyperlink" Target="https://yadi.sk/i/R_tmU03qBxAbEA" TargetMode="External"/><Relationship Id="rId64" Type="http://schemas.openxmlformats.org/officeDocument/2006/relationships/hyperlink" Target="https://disk.yandex.ru/d/OaSI3nW_3s4c-g?w=1" TargetMode="External"/><Relationship Id="rId69" Type="http://schemas.openxmlformats.org/officeDocument/2006/relationships/hyperlink" Target="https://disk.yandex.ru/i/3LVUc8L3l4L4Gw" TargetMode="External"/><Relationship Id="rId77" Type="http://schemas.openxmlformats.org/officeDocument/2006/relationships/hyperlink" Target="https://yadi.sk/d/DrogzSZ40aHLFQ" TargetMode="External"/><Relationship Id="rId100" Type="http://schemas.openxmlformats.org/officeDocument/2006/relationships/hyperlink" Target="https://yadi.sk/d/DrogzSZ40aHLFQ?w=1" TargetMode="External"/><Relationship Id="rId105" Type="http://schemas.openxmlformats.org/officeDocument/2006/relationships/hyperlink" Target="https://yadi.sk/d/DrogzSZ40aHLFQ?w=1" TargetMode="External"/><Relationship Id="rId8" Type="http://schemas.openxmlformats.org/officeDocument/2006/relationships/hyperlink" Target="https://disk.yandex.ru/client/disk/%D0%9F%D1%80%D0%BE%D0%B4%D1%83%D0%BA%D1%82%D1%8B%20%D0%A2%D0%9C%20ROZETTA/%D0%9F%D0%B0%D1%82%D1%87%D0%B8%20?idApp=client&amp;dialog=slider&amp;idDialog=%2Fdisk%2F%D0%9F%D1%80%D0%BE%D0%B4%D1%83%D0%BA%D1%82%D1%8B%20%D0%A2%D0%9C%20" TargetMode="External"/><Relationship Id="rId51" Type="http://schemas.openxmlformats.org/officeDocument/2006/relationships/hyperlink" Target="https://yadi.sk/i/QuiOcU3ToJXf5A" TargetMode="External"/><Relationship Id="rId72" Type="http://schemas.openxmlformats.org/officeDocument/2006/relationships/hyperlink" Target="https://yadi.sk/d/DrogzSZ40aHLFQ" TargetMode="External"/><Relationship Id="rId80" Type="http://schemas.openxmlformats.org/officeDocument/2006/relationships/hyperlink" Target="https://yadi.sk/d/DrogzSZ40aHLFQ" TargetMode="External"/><Relationship Id="rId85" Type="http://schemas.openxmlformats.org/officeDocument/2006/relationships/hyperlink" Target="https://yadi.sk/d/DrogzSZ40aHLFQ" TargetMode="External"/><Relationship Id="rId93" Type="http://schemas.openxmlformats.org/officeDocument/2006/relationships/hyperlink" Target="https://yadi.sk/d/DrogzSZ40aHLFQ" TargetMode="External"/><Relationship Id="rId98" Type="http://schemas.openxmlformats.org/officeDocument/2006/relationships/hyperlink" Target="https://disk.yandex.ru/d/OaSI3nW_3s4c-g?w=1" TargetMode="External"/><Relationship Id="rId3" Type="http://schemas.openxmlformats.org/officeDocument/2006/relationships/hyperlink" Target="https://yadi.sk/d/VEGDA8H-wMcsQg/%D0%AD%D0%BA%D1%81%D1%82%D1%80%D0%B0%D0%BF%D0%B8%D1%82%D0%B0%D0%BD%D0%B8%D0%B5.png" TargetMode="External"/><Relationship Id="rId12" Type="http://schemas.openxmlformats.org/officeDocument/2006/relationships/hyperlink" Target="https://disk.yandex.ru/client/disk/%D0%9F%D1%80%D0%BE%D0%B4%D1%83%D0%BA%D1%82%D1%8B%20%D0%A2%D0%9C%20ROZETTA/%D0%9F%D0%B0%D1%82%D1%87%D0%B8%20?idApp=client&amp;dialog=slider&amp;idDialog=%2Fdisk%2F%D0%9F%D1%80%D0%BE%D0%B4%D1%83%D0%BA%D1%82%D1%8B%20%D0%A2%D0%9C%20" TargetMode="External"/><Relationship Id="rId17" Type="http://schemas.openxmlformats.org/officeDocument/2006/relationships/hyperlink" Target="https://yadi.sk/d/TyKE3US_RiZkyA" TargetMode="External"/><Relationship Id="rId25" Type="http://schemas.openxmlformats.org/officeDocument/2006/relationships/hyperlink" Target="https://yadi.sk/d/OS2BEZJ7CXGXIg/%D0%90%D0%BA%D1%82%D0%B8%D0%B2%D0%BD%D0%B0%D1%8F%20%D0%BC%D0%B0%D1%81%D0%BA%D0%B0%20/%D0%90%D0%9A%D0%A2%D0%98%D0%92%D0%9D%D0%90%D0%AF%20%D0%9C%D0%90%D0%A1%D0%9A%D0%90%204%20(4).png" TargetMode="External"/><Relationship Id="rId33" Type="http://schemas.openxmlformats.org/officeDocument/2006/relationships/hyperlink" Target="https://yadi.sk/d/TyKE3US_RiZkyA/55.jpg" TargetMode="External"/><Relationship Id="rId38" Type="http://schemas.openxmlformats.org/officeDocument/2006/relationships/hyperlink" Target="https://yadi.sk/i/lvYbRqzZFS-Vgw" TargetMode="External"/><Relationship Id="rId46" Type="http://schemas.openxmlformats.org/officeDocument/2006/relationships/hyperlink" Target="https://yadi.sk/i/pler6LfPsZhlLw" TargetMode="External"/><Relationship Id="rId59" Type="http://schemas.openxmlformats.org/officeDocument/2006/relationships/hyperlink" Target="https://yadi.sk/i/R_tmU03qBxAbEA" TargetMode="External"/><Relationship Id="rId67" Type="http://schemas.openxmlformats.org/officeDocument/2006/relationships/hyperlink" Target="https://disk.yandex.ru/d/OaSI3nW_3s4c-g?w=1" TargetMode="External"/><Relationship Id="rId103" Type="http://schemas.openxmlformats.org/officeDocument/2006/relationships/hyperlink" Target="https://yadi.sk/d/DrogzSZ40aHLFQ?w=1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yadi.sk/d/OS2BEZJ7CXGXIg/%D0%9F%D0%B0%D1%82%D1%87%D0%B8" TargetMode="External"/><Relationship Id="rId41" Type="http://schemas.openxmlformats.org/officeDocument/2006/relationships/hyperlink" Target="https://yadi.sk/i/eThI7KIRhdxnXg" TargetMode="External"/><Relationship Id="rId54" Type="http://schemas.openxmlformats.org/officeDocument/2006/relationships/hyperlink" Target="https://knk.bitrix24.ru/company/personal/user/899/tasks/task/view/14903/?EVENT_TYPE=UPDATE&amp;EVENT_TASK_ID=14903&amp;EVENT_OPTIONS%5bSTAY_AT_PAGE%5d=" TargetMode="External"/><Relationship Id="rId62" Type="http://schemas.openxmlformats.org/officeDocument/2006/relationships/hyperlink" Target="https://yadi.sk/i/B7pXsvkYf7qZaQ" TargetMode="External"/><Relationship Id="rId70" Type="http://schemas.openxmlformats.org/officeDocument/2006/relationships/hyperlink" Target="https://disk.yandex.ru/d/fzQV5ISOk_QOEw" TargetMode="External"/><Relationship Id="rId75" Type="http://schemas.openxmlformats.org/officeDocument/2006/relationships/hyperlink" Target="https://yadi.sk/d/DrogzSZ40aHLFQ" TargetMode="External"/><Relationship Id="rId83" Type="http://schemas.openxmlformats.org/officeDocument/2006/relationships/hyperlink" Target="https://yadi.sk/d/DrogzSZ40aHLFQ" TargetMode="External"/><Relationship Id="rId88" Type="http://schemas.openxmlformats.org/officeDocument/2006/relationships/hyperlink" Target="https://yadi.sk/d/DrogzSZ40aHLFQ" TargetMode="External"/><Relationship Id="rId91" Type="http://schemas.openxmlformats.org/officeDocument/2006/relationships/hyperlink" Target="https://yadi.sk/d/DrogzSZ40aHLFQ" TargetMode="External"/><Relationship Id="rId96" Type="http://schemas.openxmlformats.org/officeDocument/2006/relationships/hyperlink" Target="https://yadi.sk/d/DrogzSZ40aHLFQ" TargetMode="External"/><Relationship Id="rId1" Type="http://schemas.openxmlformats.org/officeDocument/2006/relationships/hyperlink" Target="https://yadi.sk/d/VEGDA8H-wMcsQg/%D0%9D%D0%B5%D0%B6%D0%BD%D0%B0%D1%8F%20%D0%B7%D0%B0%D0%B1%D0%BE%D1%82%D0%B0.png" TargetMode="External"/><Relationship Id="rId6" Type="http://schemas.openxmlformats.org/officeDocument/2006/relationships/hyperlink" Target="https://yadi.sk/d/SbOv_5bfuFIyKQ/%D0%9D%D0%BE%D1%80%D0%BC%D0%B0%D0%BB%D1%8C%D0%BD%D0%B0%D1%8F%20%D0%BA%D0%BE%D0%B6%D0%B0.png" TargetMode="External"/><Relationship Id="rId15" Type="http://schemas.openxmlformats.org/officeDocument/2006/relationships/hyperlink" Target="https://yadi.sk/d/VEGDA8H-wMcsQg/%D0%9C%D1%83%D0%BB%D1%8C%D1%82%D0%B8%D0%BA%D0%BE%D0%BC%D0%BF%D0%BB%D0%B5%D0%BA%D1%81%20.png" TargetMode="External"/><Relationship Id="rId23" Type="http://schemas.openxmlformats.org/officeDocument/2006/relationships/hyperlink" Target="https://yadi.sk/d/OS2BEZJ7CXGXIg/%D0%90%D0%BA%D1%82%D0%B8%D0%B2%D0%BD%D0%B0%D1%8F%20%D0%BC%D0%B0%D1%81%D0%BA%D0%B0%20/%D0%90%D0%9A%D0%A2%D0%98%D0%92%D0%9D%D0%90%D0%AF%20%D0%9C%D0%90%D0%A1%D0%9A%D0%90%202%20(2).png" TargetMode="External"/><Relationship Id="rId28" Type="http://schemas.openxmlformats.org/officeDocument/2006/relationships/hyperlink" Target="https://yadi.sk/d/TyKE3US_RiZkyA/%D0%9C%D0%90%D0%A1%D0%9A%D0%90%20%D0%A3%D0%9C%D0%9D%D0%90%D0%AF%203%20(3).png" TargetMode="External"/><Relationship Id="rId36" Type="http://schemas.openxmlformats.org/officeDocument/2006/relationships/hyperlink" Target="https://yadi.sk/i/n3_B_k5Th4pEsA" TargetMode="External"/><Relationship Id="rId49" Type="http://schemas.openxmlformats.org/officeDocument/2006/relationships/hyperlink" Target="https://yadi.sk/i/x9bWPJHBNP_pAA" TargetMode="External"/><Relationship Id="rId57" Type="http://schemas.openxmlformats.org/officeDocument/2006/relationships/hyperlink" Target="https://yadi.sk/i/MOCJ3SfKxp_dVQ" TargetMode="External"/><Relationship Id="rId106" Type="http://schemas.openxmlformats.org/officeDocument/2006/relationships/hyperlink" Target="https://yadi.sk/d/e28noWYZ8QDLxA" TargetMode="External"/><Relationship Id="rId10" Type="http://schemas.openxmlformats.org/officeDocument/2006/relationships/hyperlink" Target="https://disk.yandex.ru/client/disk/%D0%9F%D1%80%D0%BE%D0%B4%D1%83%D0%BA%D1%82%D1%8B%20%D0%A2%D0%9C%20ROZETTA/%D0%9F%D0%B0%D1%82%D1%87%D0%B8%20?idApp=client&amp;dialog=slider&amp;idDialog=%2Fdisk%2F%D0%9F%D1%80%D0%BE%D0%B4%D1%83%D0%BA%D1%82%D1%8B%20%D0%A2%D0%9C%20" TargetMode="External"/><Relationship Id="rId31" Type="http://schemas.openxmlformats.org/officeDocument/2006/relationships/hyperlink" Target="https://yadi.sk/d/e28noWYZ8QDLxA" TargetMode="External"/><Relationship Id="rId44" Type="http://schemas.openxmlformats.org/officeDocument/2006/relationships/hyperlink" Target="https://yadi.sk/i/nKJMabSouy3yvA" TargetMode="External"/><Relationship Id="rId52" Type="http://schemas.openxmlformats.org/officeDocument/2006/relationships/hyperlink" Target="https://yadi.sk/i/pler6LfPsZhlLw" TargetMode="External"/><Relationship Id="rId60" Type="http://schemas.openxmlformats.org/officeDocument/2006/relationships/hyperlink" Target="https://yadi.sk/d/uSggN9vzFO-8AA?w=1" TargetMode="External"/><Relationship Id="rId65" Type="http://schemas.openxmlformats.org/officeDocument/2006/relationships/hyperlink" Target="https://disk.yandex.ru/d/OaSI3nW_3s4c-g?w=1" TargetMode="External"/><Relationship Id="rId73" Type="http://schemas.openxmlformats.org/officeDocument/2006/relationships/hyperlink" Target="https://yadi.sk/d/DrogzSZ40aHLFQ" TargetMode="External"/><Relationship Id="rId78" Type="http://schemas.openxmlformats.org/officeDocument/2006/relationships/hyperlink" Target="https://yadi.sk/d/DrogzSZ40aHLFQ" TargetMode="External"/><Relationship Id="rId81" Type="http://schemas.openxmlformats.org/officeDocument/2006/relationships/hyperlink" Target="https://yadi.sk/d/DrogzSZ40aHLFQ" TargetMode="External"/><Relationship Id="rId86" Type="http://schemas.openxmlformats.org/officeDocument/2006/relationships/hyperlink" Target="https://yadi.sk/d/DrogzSZ40aHLFQ" TargetMode="External"/><Relationship Id="rId94" Type="http://schemas.openxmlformats.org/officeDocument/2006/relationships/hyperlink" Target="https://yadi.sk/d/DrogzSZ40aHLFQ" TargetMode="External"/><Relationship Id="rId99" Type="http://schemas.openxmlformats.org/officeDocument/2006/relationships/hyperlink" Target="https://disk.yandex.ru/d/fzQV5ISOk_QOEw" TargetMode="External"/><Relationship Id="rId101" Type="http://schemas.openxmlformats.org/officeDocument/2006/relationships/hyperlink" Target="https://yadi.sk/d/DrogzSZ40aHLFQ?w=1" TargetMode="External"/><Relationship Id="rId4" Type="http://schemas.openxmlformats.org/officeDocument/2006/relationships/hyperlink" Target="https://yadi.sk/d/SbOv_5bfuFIyKQ/%D0%9A%D0%BE%D0%BC%D0%B1%D0%B8%D0%BD%D0%B8%D1%80%D0%BE%D0%B2%D0%B0%D0%BD%D0%BD%D0%B0%D1%8F%20%D0%BA%D0%BE%D0%B6%D0%B0.png" TargetMode="External"/><Relationship Id="rId9" Type="http://schemas.openxmlformats.org/officeDocument/2006/relationships/hyperlink" Target="https://disk.yandex.ru/client/disk/%D0%9F%D1%80%D0%BE%D0%B4%D1%83%D0%BA%D1%82%D1%8B%20%D0%A2%D0%9C%20ROZETTA/%D0%9F%D0%B0%D1%82%D1%87%D0%B8%20?idApp=client&amp;dialog=slider&amp;idDialog=%2Fdisk%2F%D0%9F%D1%80%D0%BE%D0%B4%D1%83%D0%BA%D1%82%D1%8B%20%D0%A2%D0%9C%20" TargetMode="External"/><Relationship Id="rId13" Type="http://schemas.openxmlformats.org/officeDocument/2006/relationships/hyperlink" Target="https://disk.yandex.ru/client/disk/%D0%9F%D1%80%D0%BE%D0%B4%D1%83%D0%BA%D1%82%D1%8B%20%D0%A2%D0%9C%20ROZETTA/%D0%9F%D0%B0%D1%82%D1%87%D0%B8%20?idApp=client&amp;dialog=slider&amp;idDialog=%2Fdisk%2F%D0%9F%D1%80%D0%BE%D0%B4%D1%83%D0%BA%D1%82%D1%8B%20%D0%A2%D0%9C%20" TargetMode="External"/><Relationship Id="rId18" Type="http://schemas.openxmlformats.org/officeDocument/2006/relationships/hyperlink" Target="https://yadi.sk/d/SbOv_5bfuFIyKQ" TargetMode="External"/><Relationship Id="rId39" Type="http://schemas.openxmlformats.org/officeDocument/2006/relationships/hyperlink" Target="https://yadi.sk/i/gQIcr9XTLClT6g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yadi.sk/d/TyKE3US_RiZkyA/45.jpg" TargetMode="External"/><Relationship Id="rId50" Type="http://schemas.openxmlformats.org/officeDocument/2006/relationships/hyperlink" Target="https://yadi.sk/i/oECqxf7xaVJxaw" TargetMode="External"/><Relationship Id="rId55" Type="http://schemas.openxmlformats.org/officeDocument/2006/relationships/hyperlink" Target="https://yadi.sk/i/egfpDMyWGE7PYQ" TargetMode="External"/><Relationship Id="rId76" Type="http://schemas.openxmlformats.org/officeDocument/2006/relationships/hyperlink" Target="https://yadi.sk/d/DrogzSZ40aHLFQ" TargetMode="External"/><Relationship Id="rId97" Type="http://schemas.openxmlformats.org/officeDocument/2006/relationships/hyperlink" Target="https://yadi.sk/d/DrogzSZ40aHLFQ" TargetMode="External"/><Relationship Id="rId104" Type="http://schemas.openxmlformats.org/officeDocument/2006/relationships/hyperlink" Target="https://yadi.sk/d/DrogzSZ40aHLFQ?w=1" TargetMode="External"/><Relationship Id="rId7" Type="http://schemas.openxmlformats.org/officeDocument/2006/relationships/hyperlink" Target="https://yadi.sk/d/SbOv_5bfuFIyKQ/%D0%92%D0%BE%D0%B7%D1%80%D0%B0%D1%81%D1%82%D0%BD%D0%B0%D1%8F%20%D0%BA%D0%BE%D0%B6%D0%B0.png" TargetMode="External"/><Relationship Id="rId71" Type="http://schemas.openxmlformats.org/officeDocument/2006/relationships/hyperlink" Target="https://yadi.sk/i/22YBsq_qHBkAAg" TargetMode="External"/><Relationship Id="rId92" Type="http://schemas.openxmlformats.org/officeDocument/2006/relationships/hyperlink" Target="https://yadi.sk/d/DrogzSZ40aHLF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92"/>
  <sheetViews>
    <sheetView tabSelected="1" topLeftCell="A4" zoomScale="110" zoomScaleNormal="110" zoomScalePageLayoutView="152" workbookViewId="0">
      <selection activeCell="L142" sqref="L142"/>
    </sheetView>
  </sheetViews>
  <sheetFormatPr defaultColWidth="9.109375" defaultRowHeight="14.4" outlineLevelRow="1" x14ac:dyDescent="0.3"/>
  <cols>
    <col min="1" max="1" width="4.88671875" style="2" customWidth="1"/>
    <col min="2" max="2" width="3.109375" style="2" customWidth="1"/>
    <col min="3" max="3" width="4.6640625" style="2" customWidth="1"/>
    <col min="4" max="4" width="1.44140625" style="2" customWidth="1"/>
    <col min="5" max="5" width="15" style="2" customWidth="1"/>
    <col min="6" max="6" width="19" style="13" customWidth="1"/>
    <col min="7" max="7" width="4" style="2" customWidth="1"/>
    <col min="8" max="8" width="7.6640625" style="2" customWidth="1"/>
    <col min="9" max="13" width="20.33203125" style="67" customWidth="1"/>
    <col min="14" max="16384" width="9.109375" style="2"/>
  </cols>
  <sheetData>
    <row r="1" spans="1:14" hidden="1" x14ac:dyDescent="0.3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"/>
    </row>
    <row r="2" spans="1:14" hidden="1" x14ac:dyDescent="0.3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1"/>
    </row>
    <row r="3" spans="1:14" hidden="1" x14ac:dyDescent="0.3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1"/>
    </row>
    <row r="4" spans="1:14" ht="56.4" customHeight="1" x14ac:dyDescent="0.3">
      <c r="A4" s="277" t="s">
        <v>92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1"/>
    </row>
    <row r="5" spans="1:14" x14ac:dyDescent="0.3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1"/>
    </row>
    <row r="6" spans="1:14" x14ac:dyDescent="0.3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1"/>
    </row>
    <row r="7" spans="1:14" x14ac:dyDescent="0.3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1"/>
    </row>
    <row r="8" spans="1:14" x14ac:dyDescent="0.3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1"/>
    </row>
    <row r="9" spans="1:14" ht="1.2" customHeight="1" x14ac:dyDescent="0.3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1"/>
    </row>
    <row r="10" spans="1:14" x14ac:dyDescent="0.3">
      <c r="A10" s="366" t="s">
        <v>93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1"/>
    </row>
    <row r="11" spans="1:14" ht="15.6" x14ac:dyDescent="0.3">
      <c r="A11" s="374" t="s">
        <v>6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</row>
    <row r="12" spans="1:14" ht="42.75" customHeight="1" x14ac:dyDescent="0.3">
      <c r="A12" s="6"/>
      <c r="B12" s="279" t="s">
        <v>2</v>
      </c>
      <c r="C12" s="279"/>
      <c r="D12" s="279"/>
      <c r="E12" s="279"/>
      <c r="F12" s="279"/>
      <c r="G12" s="78" t="s">
        <v>3</v>
      </c>
      <c r="H12" s="79" t="s">
        <v>20</v>
      </c>
      <c r="I12" s="79" t="s">
        <v>111</v>
      </c>
      <c r="J12" s="79" t="s">
        <v>112</v>
      </c>
      <c r="K12" s="79" t="s">
        <v>114</v>
      </c>
      <c r="L12" s="79" t="s">
        <v>113</v>
      </c>
      <c r="M12" s="79" t="s">
        <v>115</v>
      </c>
      <c r="N12" s="3"/>
    </row>
    <row r="13" spans="1:14" ht="15" customHeight="1" thickBot="1" x14ac:dyDescent="0.35">
      <c r="A13" s="7">
        <v>1</v>
      </c>
      <c r="B13" s="160" t="s">
        <v>127</v>
      </c>
      <c r="C13" s="161"/>
      <c r="D13" s="161"/>
      <c r="E13" s="161"/>
      <c r="F13" s="162"/>
      <c r="G13" s="7" t="s">
        <v>5</v>
      </c>
      <c r="H13" s="7">
        <v>125</v>
      </c>
      <c r="I13" s="64">
        <v>225</v>
      </c>
      <c r="J13" s="77">
        <f>(I13/100)*95</f>
        <v>213.75</v>
      </c>
      <c r="K13" s="69">
        <f>(I13/100)*93</f>
        <v>209.25</v>
      </c>
      <c r="L13" s="69">
        <f>(I13/100)*90</f>
        <v>202.5</v>
      </c>
      <c r="M13" s="83">
        <f>I13*1.9</f>
        <v>427.5</v>
      </c>
    </row>
    <row r="14" spans="1:14" ht="15" hidden="1" customHeight="1" outlineLevel="1" thickBot="1" x14ac:dyDescent="0.35">
      <c r="A14" s="280" t="s">
        <v>124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2"/>
    </row>
    <row r="15" spans="1:14" ht="27.75" hidden="1" customHeight="1" outlineLevel="1" thickBot="1" x14ac:dyDescent="0.35">
      <c r="A15" s="61"/>
      <c r="B15" s="293" t="s">
        <v>2</v>
      </c>
      <c r="C15" s="294"/>
      <c r="D15" s="294"/>
      <c r="E15" s="294"/>
      <c r="F15" s="12" t="s">
        <v>1</v>
      </c>
      <c r="G15" s="12" t="s">
        <v>3</v>
      </c>
      <c r="H15" s="17" t="s">
        <v>8</v>
      </c>
      <c r="I15" s="283" t="s">
        <v>116</v>
      </c>
      <c r="J15" s="284"/>
      <c r="K15" s="285" t="s">
        <v>9</v>
      </c>
      <c r="L15" s="286"/>
      <c r="M15" s="68" t="s">
        <v>12</v>
      </c>
    </row>
    <row r="16" spans="1:14" ht="30" hidden="1" customHeight="1" outlineLevel="1" thickBot="1" x14ac:dyDescent="0.35">
      <c r="A16" s="9">
        <v>1</v>
      </c>
      <c r="B16" s="264" t="s">
        <v>95</v>
      </c>
      <c r="C16" s="265"/>
      <c r="D16" s="265"/>
      <c r="E16" s="266"/>
      <c r="F16" s="40" t="s">
        <v>99</v>
      </c>
      <c r="G16" s="51" t="s">
        <v>5</v>
      </c>
      <c r="H16" s="56"/>
      <c r="I16" s="387">
        <f>I13</f>
        <v>225</v>
      </c>
      <c r="J16" s="388"/>
      <c r="K16" s="380">
        <f>H16*I16</f>
        <v>0</v>
      </c>
      <c r="L16" s="381"/>
      <c r="M16" s="149">
        <f>M13</f>
        <v>427.5</v>
      </c>
    </row>
    <row r="17" spans="1:13" ht="30" hidden="1" customHeight="1" outlineLevel="1" thickBot="1" x14ac:dyDescent="0.35">
      <c r="A17" s="9">
        <v>2</v>
      </c>
      <c r="B17" s="264" t="s">
        <v>96</v>
      </c>
      <c r="C17" s="265"/>
      <c r="D17" s="265"/>
      <c r="E17" s="266"/>
      <c r="F17" s="41" t="s">
        <v>100</v>
      </c>
      <c r="G17" s="56" t="s">
        <v>5</v>
      </c>
      <c r="H17" s="52"/>
      <c r="I17" s="214">
        <f>I13</f>
        <v>225</v>
      </c>
      <c r="J17" s="388"/>
      <c r="K17" s="382">
        <f>H17*I17</f>
        <v>0</v>
      </c>
      <c r="L17" s="383"/>
      <c r="M17" s="149">
        <f>M13</f>
        <v>427.5</v>
      </c>
    </row>
    <row r="18" spans="1:13" ht="30" hidden="1" customHeight="1" outlineLevel="1" thickBot="1" x14ac:dyDescent="0.35">
      <c r="A18" s="9">
        <v>3</v>
      </c>
      <c r="B18" s="375" t="s">
        <v>97</v>
      </c>
      <c r="C18" s="376"/>
      <c r="D18" s="376"/>
      <c r="E18" s="377"/>
      <c r="F18" s="42" t="s">
        <v>101</v>
      </c>
      <c r="G18" s="51" t="s">
        <v>5</v>
      </c>
      <c r="H18" s="56"/>
      <c r="I18" s="387">
        <f>I19</f>
        <v>225</v>
      </c>
      <c r="J18" s="388"/>
      <c r="K18" s="380">
        <f>H18*I18</f>
        <v>0</v>
      </c>
      <c r="L18" s="381"/>
      <c r="M18" s="150">
        <f>M13</f>
        <v>427.5</v>
      </c>
    </row>
    <row r="19" spans="1:13" ht="30" hidden="1" customHeight="1" outlineLevel="1" thickBot="1" x14ac:dyDescent="0.35">
      <c r="A19" s="47">
        <v>4</v>
      </c>
      <c r="B19" s="378" t="s">
        <v>98</v>
      </c>
      <c r="C19" s="379"/>
      <c r="D19" s="379"/>
      <c r="E19" s="379"/>
      <c r="F19" s="44" t="s">
        <v>102</v>
      </c>
      <c r="G19" s="45" t="s">
        <v>5</v>
      </c>
      <c r="H19" s="52"/>
      <c r="I19" s="214">
        <f>I13</f>
        <v>225</v>
      </c>
      <c r="J19" s="388"/>
      <c r="K19" s="382">
        <f>H19*I19</f>
        <v>0</v>
      </c>
      <c r="L19" s="383"/>
      <c r="M19" s="151">
        <f>M13</f>
        <v>427.5</v>
      </c>
    </row>
    <row r="20" spans="1:13" ht="15" hidden="1" customHeight="1" outlineLevel="1" thickBot="1" x14ac:dyDescent="0.35">
      <c r="A20" s="123"/>
      <c r="B20" s="290" t="s">
        <v>4</v>
      </c>
      <c r="C20" s="291"/>
      <c r="D20" s="291"/>
      <c r="E20" s="292"/>
      <c r="F20" s="124"/>
      <c r="G20" s="125"/>
      <c r="H20" s="125"/>
      <c r="I20" s="287"/>
      <c r="J20" s="288"/>
      <c r="K20" s="287">
        <f>SUM(K16:K19)</f>
        <v>0</v>
      </c>
      <c r="L20" s="289"/>
      <c r="M20" s="126"/>
    </row>
    <row r="21" spans="1:13" ht="15" customHeight="1" collapsed="1" thickBot="1" x14ac:dyDescent="0.35">
      <c r="A21" s="86">
        <v>2</v>
      </c>
      <c r="B21" s="157" t="s">
        <v>107</v>
      </c>
      <c r="C21" s="158"/>
      <c r="D21" s="158"/>
      <c r="E21" s="158"/>
      <c r="F21" s="159"/>
      <c r="G21" s="60" t="s">
        <v>5</v>
      </c>
      <c r="H21" s="60">
        <v>30</v>
      </c>
      <c r="I21" s="65">
        <v>330</v>
      </c>
      <c r="J21" s="88">
        <f>(I21/100)*95</f>
        <v>313.5</v>
      </c>
      <c r="K21" s="88">
        <f>(I21/100)*93</f>
        <v>306.89999999999998</v>
      </c>
      <c r="L21" s="88">
        <f>(I21/100)*90</f>
        <v>297</v>
      </c>
      <c r="M21" s="89">
        <f>I21*1.9</f>
        <v>627</v>
      </c>
    </row>
    <row r="22" spans="1:13" ht="15" hidden="1" customHeight="1" outlineLevel="1" thickBot="1" x14ac:dyDescent="0.35">
      <c r="A22" s="407" t="s">
        <v>105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9"/>
    </row>
    <row r="23" spans="1:13" ht="30" hidden="1" customHeight="1" outlineLevel="1" thickBot="1" x14ac:dyDescent="0.35">
      <c r="A23" s="46">
        <v>1</v>
      </c>
      <c r="B23" s="355" t="s">
        <v>104</v>
      </c>
      <c r="C23" s="355"/>
      <c r="D23" s="355"/>
      <c r="E23" s="355"/>
      <c r="F23" s="59">
        <v>4665307330494</v>
      </c>
      <c r="G23" s="43" t="s">
        <v>5</v>
      </c>
      <c r="H23" s="9"/>
      <c r="I23" s="240">
        <f>I21</f>
        <v>330</v>
      </c>
      <c r="J23" s="241"/>
      <c r="K23" s="240">
        <f>I23*H23</f>
        <v>0</v>
      </c>
      <c r="L23" s="241"/>
      <c r="M23" s="70">
        <f>M21</f>
        <v>627</v>
      </c>
    </row>
    <row r="24" spans="1:13" ht="33.75" hidden="1" customHeight="1" outlineLevel="1" thickBot="1" x14ac:dyDescent="0.35">
      <c r="A24" s="9">
        <v>2</v>
      </c>
      <c r="B24" s="355" t="s">
        <v>122</v>
      </c>
      <c r="C24" s="355"/>
      <c r="D24" s="355"/>
      <c r="E24" s="355"/>
      <c r="F24" s="59">
        <v>4665307330500</v>
      </c>
      <c r="G24" s="9" t="s">
        <v>5</v>
      </c>
      <c r="H24" s="9"/>
      <c r="I24" s="240">
        <f>I21</f>
        <v>330</v>
      </c>
      <c r="J24" s="241"/>
      <c r="K24" s="395">
        <f>I24*H24</f>
        <v>0</v>
      </c>
      <c r="L24" s="395"/>
      <c r="M24" s="71">
        <f>M21</f>
        <v>627</v>
      </c>
    </row>
    <row r="25" spans="1:13" ht="15" hidden="1" customHeight="1" outlineLevel="1" thickBot="1" x14ac:dyDescent="0.35">
      <c r="A25" s="127"/>
      <c r="B25" s="384" t="s">
        <v>68</v>
      </c>
      <c r="C25" s="385"/>
      <c r="D25" s="385"/>
      <c r="E25" s="386"/>
      <c r="F25" s="128"/>
      <c r="G25" s="129"/>
      <c r="H25" s="130"/>
      <c r="I25" s="153"/>
      <c r="J25" s="210"/>
      <c r="K25" s="153">
        <f>SUM(K23:K24)</f>
        <v>0</v>
      </c>
      <c r="L25" s="210"/>
      <c r="M25" s="131"/>
    </row>
    <row r="26" spans="1:13" ht="15" hidden="1" customHeight="1" outlineLevel="1" thickBot="1" x14ac:dyDescent="0.35">
      <c r="A26" s="389" t="s">
        <v>11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 ht="15" customHeight="1" collapsed="1" thickBot="1" x14ac:dyDescent="0.35">
      <c r="A27" s="94">
        <v>3</v>
      </c>
      <c r="B27" s="157" t="s">
        <v>126</v>
      </c>
      <c r="C27" s="158"/>
      <c r="D27" s="158"/>
      <c r="E27" s="158"/>
      <c r="F27" s="159"/>
      <c r="G27" s="60" t="s">
        <v>5</v>
      </c>
      <c r="H27" s="60">
        <v>30</v>
      </c>
      <c r="I27" s="65">
        <v>250</v>
      </c>
      <c r="J27" s="88">
        <f>(I27/100)*95</f>
        <v>237.5</v>
      </c>
      <c r="K27" s="88">
        <f>(I27/100)*93</f>
        <v>232.5</v>
      </c>
      <c r="L27" s="88">
        <f>(I27/100)*90</f>
        <v>225</v>
      </c>
      <c r="M27" s="89">
        <f>I27*1.9</f>
        <v>475</v>
      </c>
    </row>
    <row r="28" spans="1:13" ht="15" hidden="1" customHeight="1" outlineLevel="1" thickBot="1" x14ac:dyDescent="0.35">
      <c r="A28" s="313" t="s">
        <v>103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5"/>
    </row>
    <row r="29" spans="1:13" ht="30" hidden="1" customHeight="1" outlineLevel="1" thickBot="1" x14ac:dyDescent="0.35">
      <c r="A29" s="9">
        <v>1</v>
      </c>
      <c r="B29" s="367" t="s">
        <v>89</v>
      </c>
      <c r="C29" s="368"/>
      <c r="D29" s="368"/>
      <c r="E29" s="368"/>
      <c r="F29" s="38">
        <v>4665307330432</v>
      </c>
      <c r="G29" s="39" t="s">
        <v>57</v>
      </c>
      <c r="H29" s="53"/>
      <c r="I29" s="369">
        <f>I27</f>
        <v>250</v>
      </c>
      <c r="J29" s="370"/>
      <c r="K29" s="369">
        <f>H29*I29</f>
        <v>0</v>
      </c>
      <c r="L29" s="370"/>
      <c r="M29" s="72">
        <f>M27</f>
        <v>475</v>
      </c>
    </row>
    <row r="30" spans="1:13" ht="30" hidden="1" customHeight="1" outlineLevel="1" thickBot="1" x14ac:dyDescent="0.35">
      <c r="A30" s="57">
        <v>2</v>
      </c>
      <c r="B30" s="371" t="s">
        <v>91</v>
      </c>
      <c r="C30" s="355"/>
      <c r="D30" s="355"/>
      <c r="E30" s="372"/>
      <c r="F30" s="37">
        <v>4665307330449</v>
      </c>
      <c r="G30" s="9" t="s">
        <v>5</v>
      </c>
      <c r="H30" s="50"/>
      <c r="I30" s="369">
        <f>I27</f>
        <v>250</v>
      </c>
      <c r="J30" s="370"/>
      <c r="K30" s="373">
        <f>H30*I30</f>
        <v>0</v>
      </c>
      <c r="L30" s="373"/>
      <c r="M30" s="71">
        <f>M27</f>
        <v>475</v>
      </c>
    </row>
    <row r="31" spans="1:13" ht="15" hidden="1" customHeight="1" outlineLevel="1" thickBot="1" x14ac:dyDescent="0.35">
      <c r="A31" s="127"/>
      <c r="B31" s="392" t="s">
        <v>90</v>
      </c>
      <c r="C31" s="393"/>
      <c r="D31" s="393"/>
      <c r="E31" s="394"/>
      <c r="F31" s="132"/>
      <c r="G31" s="129"/>
      <c r="H31" s="130"/>
      <c r="I31" s="133"/>
      <c r="J31" s="134"/>
      <c r="K31" s="153">
        <f>SUM(K29:K30)</f>
        <v>0</v>
      </c>
      <c r="L31" s="154"/>
      <c r="M31" s="135"/>
    </row>
    <row r="32" spans="1:13" ht="15" hidden="1" customHeight="1" outlineLevel="1" thickBot="1" x14ac:dyDescent="0.35">
      <c r="A32" s="389" t="s">
        <v>11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1"/>
    </row>
    <row r="33" spans="1:14" ht="15" customHeight="1" collapsed="1" thickBot="1" x14ac:dyDescent="0.35">
      <c r="A33" s="94">
        <v>4</v>
      </c>
      <c r="B33" s="187" t="s">
        <v>121</v>
      </c>
      <c r="C33" s="188"/>
      <c r="D33" s="188"/>
      <c r="E33" s="188"/>
      <c r="F33" s="189"/>
      <c r="G33" s="60" t="s">
        <v>5</v>
      </c>
      <c r="H33" s="95">
        <v>170</v>
      </c>
      <c r="I33" s="65">
        <v>350</v>
      </c>
      <c r="J33" s="95">
        <f>(I33/100)*95</f>
        <v>332.5</v>
      </c>
      <c r="K33" s="88">
        <f>(I33/100)*93</f>
        <v>325.5</v>
      </c>
      <c r="L33" s="88">
        <f>(I33/100)*90</f>
        <v>315</v>
      </c>
      <c r="M33" s="89">
        <f>I33*1.9</f>
        <v>665</v>
      </c>
    </row>
    <row r="34" spans="1:14" ht="15" hidden="1" customHeight="1" outlineLevel="1" thickBot="1" x14ac:dyDescent="0.35">
      <c r="A34" s="404" t="s">
        <v>108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6"/>
      <c r="N34" s="54"/>
    </row>
    <row r="35" spans="1:14" ht="30" hidden="1" customHeight="1" outlineLevel="1" thickBot="1" x14ac:dyDescent="0.35">
      <c r="A35" s="57"/>
      <c r="B35" s="256" t="s">
        <v>2</v>
      </c>
      <c r="C35" s="256"/>
      <c r="D35" s="256"/>
      <c r="E35" s="403"/>
      <c r="F35" s="56" t="s">
        <v>1</v>
      </c>
      <c r="G35" s="55" t="s">
        <v>3</v>
      </c>
      <c r="H35" s="55" t="s">
        <v>8</v>
      </c>
      <c r="I35" s="214" t="s">
        <v>116</v>
      </c>
      <c r="J35" s="215"/>
      <c r="K35" s="216" t="s">
        <v>9</v>
      </c>
      <c r="L35" s="217"/>
      <c r="M35" s="73" t="s">
        <v>7</v>
      </c>
    </row>
    <row r="36" spans="1:14" ht="30" hidden="1" customHeight="1" outlineLevel="1" thickBot="1" x14ac:dyDescent="0.35">
      <c r="A36" s="57">
        <v>1</v>
      </c>
      <c r="B36" s="399" t="s">
        <v>108</v>
      </c>
      <c r="C36" s="400"/>
      <c r="D36" s="400"/>
      <c r="E36" s="401"/>
      <c r="F36" s="59">
        <v>4665307330555</v>
      </c>
      <c r="G36" s="58" t="s">
        <v>5</v>
      </c>
      <c r="H36" s="50"/>
      <c r="I36" s="240">
        <f>I33</f>
        <v>350</v>
      </c>
      <c r="J36" s="402"/>
      <c r="K36" s="240">
        <f>H36*I36</f>
        <v>0</v>
      </c>
      <c r="L36" s="241"/>
      <c r="M36" s="71">
        <f>M33</f>
        <v>665</v>
      </c>
    </row>
    <row r="37" spans="1:14" ht="15" hidden="1" customHeight="1" outlineLevel="1" thickBot="1" x14ac:dyDescent="0.35">
      <c r="A37" s="127"/>
      <c r="B37" s="392" t="s">
        <v>90</v>
      </c>
      <c r="C37" s="393"/>
      <c r="D37" s="393"/>
      <c r="E37" s="394"/>
      <c r="F37" s="132"/>
      <c r="G37" s="129"/>
      <c r="H37" s="130"/>
      <c r="I37" s="153"/>
      <c r="J37" s="210"/>
      <c r="K37" s="319">
        <f>SUM(K36)</f>
        <v>0</v>
      </c>
      <c r="L37" s="319"/>
      <c r="M37" s="135"/>
    </row>
    <row r="38" spans="1:14" ht="15" customHeight="1" collapsed="1" thickBot="1" x14ac:dyDescent="0.35">
      <c r="A38" s="75">
        <v>4</v>
      </c>
      <c r="B38" s="414" t="s">
        <v>109</v>
      </c>
      <c r="C38" s="415"/>
      <c r="D38" s="415"/>
      <c r="E38" s="415"/>
      <c r="F38" s="416"/>
      <c r="G38" s="7" t="s">
        <v>5</v>
      </c>
      <c r="H38" s="74">
        <v>80</v>
      </c>
      <c r="I38" s="64">
        <v>365</v>
      </c>
      <c r="J38" s="74">
        <f>(I38/100)*95</f>
        <v>346.75</v>
      </c>
      <c r="K38" s="69">
        <f>(I38/100)*93</f>
        <v>339.45</v>
      </c>
      <c r="L38" s="69">
        <f>(I38/100)*90</f>
        <v>328.5</v>
      </c>
      <c r="M38" s="83">
        <f>I38*1.9</f>
        <v>693.5</v>
      </c>
    </row>
    <row r="39" spans="1:14" ht="15" hidden="1" customHeight="1" outlineLevel="1" thickBot="1" x14ac:dyDescent="0.35">
      <c r="A39" s="417" t="s">
        <v>109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418"/>
    </row>
    <row r="40" spans="1:14" ht="30" hidden="1" customHeight="1" outlineLevel="1" thickBot="1" x14ac:dyDescent="0.35">
      <c r="A40" s="57">
        <v>2</v>
      </c>
      <c r="B40" s="396" t="s">
        <v>109</v>
      </c>
      <c r="C40" s="397"/>
      <c r="D40" s="397"/>
      <c r="E40" s="398"/>
      <c r="F40" s="59">
        <v>4665307330562</v>
      </c>
      <c r="G40" s="58" t="s">
        <v>5</v>
      </c>
      <c r="H40" s="50"/>
      <c r="I40" s="240">
        <f>I38</f>
        <v>365</v>
      </c>
      <c r="J40" s="241"/>
      <c r="K40" s="240">
        <f>H40*I40</f>
        <v>0</v>
      </c>
      <c r="L40" s="241"/>
      <c r="M40" s="84">
        <f>M38</f>
        <v>693.5</v>
      </c>
    </row>
    <row r="41" spans="1:14" ht="15" hidden="1" customHeight="1" outlineLevel="1" thickBot="1" x14ac:dyDescent="0.35">
      <c r="A41" s="127"/>
      <c r="B41" s="392" t="s">
        <v>90</v>
      </c>
      <c r="C41" s="393"/>
      <c r="D41" s="393"/>
      <c r="E41" s="394"/>
      <c r="F41" s="132"/>
      <c r="G41" s="129"/>
      <c r="H41" s="130"/>
      <c r="I41" s="153"/>
      <c r="J41" s="210"/>
      <c r="K41" s="319">
        <f>SUM(K40)</f>
        <v>0</v>
      </c>
      <c r="L41" s="319"/>
      <c r="M41" s="135"/>
    </row>
    <row r="42" spans="1:14" ht="15" hidden="1" customHeight="1" outlineLevel="1" thickBot="1" x14ac:dyDescent="0.35">
      <c r="A42" s="389" t="s">
        <v>11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1"/>
    </row>
    <row r="43" spans="1:14" ht="15" customHeight="1" collapsed="1" thickBot="1" x14ac:dyDescent="0.35">
      <c r="A43" s="94">
        <v>5</v>
      </c>
      <c r="B43" s="157" t="s">
        <v>86</v>
      </c>
      <c r="C43" s="158"/>
      <c r="D43" s="158"/>
      <c r="E43" s="158"/>
      <c r="F43" s="159"/>
      <c r="G43" s="60" t="s">
        <v>5</v>
      </c>
      <c r="H43" s="60">
        <v>50</v>
      </c>
      <c r="I43" s="95">
        <v>275</v>
      </c>
      <c r="J43" s="88">
        <f>(I43/100)*95</f>
        <v>261.25</v>
      </c>
      <c r="K43" s="88">
        <f>(I43/100)*93</f>
        <v>255.75</v>
      </c>
      <c r="L43" s="88">
        <f>(I43/100)*90</f>
        <v>247.5</v>
      </c>
      <c r="M43" s="100">
        <f>I43*1.9</f>
        <v>522.5</v>
      </c>
    </row>
    <row r="44" spans="1:14" ht="15" hidden="1" customHeight="1" outlineLevel="1" x14ac:dyDescent="0.3">
      <c r="A44" s="301" t="s">
        <v>83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3"/>
    </row>
    <row r="45" spans="1:14" ht="15" hidden="1" customHeight="1" outlineLevel="1" thickBot="1" x14ac:dyDescent="0.35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6"/>
    </row>
    <row r="46" spans="1:14" ht="30" hidden="1" customHeight="1" outlineLevel="1" thickBot="1" x14ac:dyDescent="0.35">
      <c r="A46" s="62"/>
      <c r="B46" s="256" t="s">
        <v>2</v>
      </c>
      <c r="C46" s="256"/>
      <c r="D46" s="256"/>
      <c r="E46" s="256"/>
      <c r="F46" s="55" t="s">
        <v>1</v>
      </c>
      <c r="G46" s="55" t="s">
        <v>3</v>
      </c>
      <c r="H46" s="55" t="s">
        <v>8</v>
      </c>
      <c r="I46" s="214" t="s">
        <v>116</v>
      </c>
      <c r="J46" s="215"/>
      <c r="K46" s="216" t="s">
        <v>9</v>
      </c>
      <c r="L46" s="217"/>
      <c r="M46" s="73" t="s">
        <v>7</v>
      </c>
    </row>
    <row r="47" spans="1:14" ht="30" hidden="1" customHeight="1" outlineLevel="1" thickBot="1" x14ac:dyDescent="0.35">
      <c r="A47" s="101">
        <v>1</v>
      </c>
      <c r="B47" s="363" t="s">
        <v>76</v>
      </c>
      <c r="C47" s="364"/>
      <c r="D47" s="364"/>
      <c r="E47" s="365"/>
      <c r="F47" s="31">
        <v>4665307330395</v>
      </c>
      <c r="G47" s="58" t="s">
        <v>5</v>
      </c>
      <c r="H47" s="10"/>
      <c r="I47" s="168">
        <f>I43</f>
        <v>275</v>
      </c>
      <c r="J47" s="169"/>
      <c r="K47" s="221">
        <f>H47*I47</f>
        <v>0</v>
      </c>
      <c r="L47" s="222"/>
      <c r="M47" s="117">
        <f>M43</f>
        <v>522.5</v>
      </c>
    </row>
    <row r="48" spans="1:14" ht="30" hidden="1" customHeight="1" outlineLevel="1" thickBot="1" x14ac:dyDescent="0.35">
      <c r="A48" s="103">
        <v>2</v>
      </c>
      <c r="B48" s="267" t="s">
        <v>77</v>
      </c>
      <c r="C48" s="268"/>
      <c r="D48" s="268"/>
      <c r="E48" s="269"/>
      <c r="F48" s="18">
        <v>4665307330401</v>
      </c>
      <c r="G48" s="48" t="s">
        <v>5</v>
      </c>
      <c r="H48" s="82"/>
      <c r="I48" s="168">
        <f>I43</f>
        <v>275</v>
      </c>
      <c r="J48" s="169"/>
      <c r="K48" s="163">
        <f t="shared" ref="K48:K50" si="0">H48*I48</f>
        <v>0</v>
      </c>
      <c r="L48" s="164"/>
      <c r="M48" s="117">
        <f>M43</f>
        <v>522.5</v>
      </c>
    </row>
    <row r="49" spans="1:14" ht="30" hidden="1" customHeight="1" outlineLevel="1" thickBot="1" x14ac:dyDescent="0.35">
      <c r="A49" s="103">
        <v>3</v>
      </c>
      <c r="B49" s="165" t="s">
        <v>78</v>
      </c>
      <c r="C49" s="166"/>
      <c r="D49" s="166"/>
      <c r="E49" s="167"/>
      <c r="F49" s="32">
        <v>4665307330418</v>
      </c>
      <c r="G49" s="48" t="s">
        <v>5</v>
      </c>
      <c r="H49" s="82"/>
      <c r="I49" s="168">
        <f>I43</f>
        <v>275</v>
      </c>
      <c r="J49" s="169"/>
      <c r="K49" s="163">
        <f t="shared" si="0"/>
        <v>0</v>
      </c>
      <c r="L49" s="164"/>
      <c r="M49" s="117">
        <f>M43</f>
        <v>522.5</v>
      </c>
    </row>
    <row r="50" spans="1:14" ht="30" hidden="1" customHeight="1" outlineLevel="1" thickBot="1" x14ac:dyDescent="0.35">
      <c r="A50" s="103">
        <v>4</v>
      </c>
      <c r="B50" s="165" t="s">
        <v>79</v>
      </c>
      <c r="C50" s="166"/>
      <c r="D50" s="166"/>
      <c r="E50" s="167"/>
      <c r="F50" s="18">
        <v>4665307330425</v>
      </c>
      <c r="G50" s="48" t="s">
        <v>5</v>
      </c>
      <c r="H50" s="82"/>
      <c r="I50" s="168">
        <f>I43</f>
        <v>275</v>
      </c>
      <c r="J50" s="169"/>
      <c r="K50" s="163">
        <f t="shared" si="0"/>
        <v>0</v>
      </c>
      <c r="L50" s="164"/>
      <c r="M50" s="117">
        <f>M43</f>
        <v>522.5</v>
      </c>
    </row>
    <row r="51" spans="1:14" ht="15" hidden="1" customHeight="1" outlineLevel="1" thickBot="1" x14ac:dyDescent="0.35">
      <c r="A51" s="141"/>
      <c r="B51" s="170" t="s">
        <v>68</v>
      </c>
      <c r="C51" s="170"/>
      <c r="D51" s="170"/>
      <c r="E51" s="170"/>
      <c r="F51" s="147"/>
      <c r="G51" s="142"/>
      <c r="H51" s="142">
        <f>SUM(H47:H50)</f>
        <v>0</v>
      </c>
      <c r="I51" s="172"/>
      <c r="J51" s="173"/>
      <c r="K51" s="172">
        <f>SUM(K47:L50)</f>
        <v>0</v>
      </c>
      <c r="L51" s="173"/>
      <c r="M51" s="143"/>
    </row>
    <row r="52" spans="1:14" ht="15" customHeight="1" collapsed="1" thickBot="1" x14ac:dyDescent="0.35">
      <c r="A52" s="86">
        <v>6</v>
      </c>
      <c r="B52" s="157" t="s">
        <v>88</v>
      </c>
      <c r="C52" s="158"/>
      <c r="D52" s="158"/>
      <c r="E52" s="158"/>
      <c r="F52" s="159"/>
      <c r="G52" s="60" t="s">
        <v>5</v>
      </c>
      <c r="H52" s="60">
        <v>30</v>
      </c>
      <c r="I52" s="87">
        <v>300</v>
      </c>
      <c r="J52" s="88">
        <f>(I52/100)*95</f>
        <v>285</v>
      </c>
      <c r="K52" s="88">
        <f>(I52/100)*93</f>
        <v>279</v>
      </c>
      <c r="L52" s="88">
        <f>(I52/100)*90</f>
        <v>270</v>
      </c>
      <c r="M52" s="89">
        <f>I52*1.9</f>
        <v>570</v>
      </c>
    </row>
    <row r="53" spans="1:14" s="30" customFormat="1" ht="15" hidden="1" customHeight="1" outlineLevel="1" x14ac:dyDescent="0.3">
      <c r="A53" s="332" t="s">
        <v>84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4"/>
    </row>
    <row r="54" spans="1:14" ht="15" hidden="1" customHeight="1" outlineLevel="1" thickBot="1" x14ac:dyDescent="0.35">
      <c r="A54" s="298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300"/>
    </row>
    <row r="55" spans="1:14" ht="30" hidden="1" customHeight="1" outlineLevel="1" thickBot="1" x14ac:dyDescent="0.35">
      <c r="A55" s="62"/>
      <c r="B55" s="256" t="s">
        <v>2</v>
      </c>
      <c r="C55" s="256"/>
      <c r="D55" s="256"/>
      <c r="E55" s="256"/>
      <c r="F55" s="55" t="s">
        <v>1</v>
      </c>
      <c r="G55" s="55" t="s">
        <v>3</v>
      </c>
      <c r="H55" s="55" t="s">
        <v>8</v>
      </c>
      <c r="I55" s="214" t="s">
        <v>116</v>
      </c>
      <c r="J55" s="215"/>
      <c r="K55" s="216" t="s">
        <v>9</v>
      </c>
      <c r="L55" s="217"/>
      <c r="M55" s="73" t="s">
        <v>12</v>
      </c>
    </row>
    <row r="56" spans="1:14" ht="30" hidden="1" customHeight="1" outlineLevel="1" thickBot="1" x14ac:dyDescent="0.35">
      <c r="A56" s="101">
        <v>1</v>
      </c>
      <c r="B56" s="335" t="s">
        <v>69</v>
      </c>
      <c r="C56" s="336"/>
      <c r="D56" s="336"/>
      <c r="E56" s="337"/>
      <c r="F56" s="33">
        <v>4665307330333</v>
      </c>
      <c r="G56" s="10" t="s">
        <v>5</v>
      </c>
      <c r="H56" s="10"/>
      <c r="I56" s="168">
        <f>I52</f>
        <v>300</v>
      </c>
      <c r="J56" s="169"/>
      <c r="K56" s="221">
        <f>H56*I56</f>
        <v>0</v>
      </c>
      <c r="L56" s="222"/>
      <c r="M56" s="102">
        <f>M52</f>
        <v>570</v>
      </c>
    </row>
    <row r="57" spans="1:14" ht="30" hidden="1" customHeight="1" outlineLevel="1" thickBot="1" x14ac:dyDescent="0.35">
      <c r="A57" s="103">
        <v>2</v>
      </c>
      <c r="B57" s="338" t="s">
        <v>70</v>
      </c>
      <c r="C57" s="339"/>
      <c r="D57" s="339"/>
      <c r="E57" s="340"/>
      <c r="F57" s="33">
        <v>4665307330340</v>
      </c>
      <c r="G57" s="82" t="s">
        <v>5</v>
      </c>
      <c r="H57" s="82"/>
      <c r="I57" s="168">
        <f>I52</f>
        <v>300</v>
      </c>
      <c r="J57" s="169"/>
      <c r="K57" s="163">
        <f t="shared" ref="K57:K59" si="1">H57*I57</f>
        <v>0</v>
      </c>
      <c r="L57" s="164"/>
      <c r="M57" s="102">
        <f>M52</f>
        <v>570</v>
      </c>
    </row>
    <row r="58" spans="1:14" ht="30" hidden="1" customHeight="1" outlineLevel="1" thickBot="1" x14ac:dyDescent="0.35">
      <c r="A58" s="103">
        <v>3</v>
      </c>
      <c r="B58" s="338" t="s">
        <v>71</v>
      </c>
      <c r="C58" s="339"/>
      <c r="D58" s="339"/>
      <c r="E58" s="340"/>
      <c r="F58" s="33">
        <v>4665307330357</v>
      </c>
      <c r="G58" s="82" t="s">
        <v>5</v>
      </c>
      <c r="H58" s="82"/>
      <c r="I58" s="168">
        <f>I52</f>
        <v>300</v>
      </c>
      <c r="J58" s="169"/>
      <c r="K58" s="163">
        <f t="shared" si="1"/>
        <v>0</v>
      </c>
      <c r="L58" s="164"/>
      <c r="M58" s="102">
        <f>M52</f>
        <v>570</v>
      </c>
    </row>
    <row r="59" spans="1:14" ht="30" hidden="1" customHeight="1" outlineLevel="1" thickBot="1" x14ac:dyDescent="0.35">
      <c r="A59" s="104">
        <v>4</v>
      </c>
      <c r="B59" s="338" t="s">
        <v>72</v>
      </c>
      <c r="C59" s="339"/>
      <c r="D59" s="339"/>
      <c r="E59" s="340"/>
      <c r="F59" s="90">
        <v>4665307330364</v>
      </c>
      <c r="G59" s="80" t="s">
        <v>5</v>
      </c>
      <c r="H59" s="80"/>
      <c r="I59" s="419">
        <f>I52</f>
        <v>300</v>
      </c>
      <c r="J59" s="420"/>
      <c r="K59" s="259">
        <f t="shared" si="1"/>
        <v>0</v>
      </c>
      <c r="L59" s="260"/>
      <c r="M59" s="105">
        <f>M52</f>
        <v>570</v>
      </c>
    </row>
    <row r="60" spans="1:14" ht="15" hidden="1" customHeight="1" outlineLevel="1" thickBot="1" x14ac:dyDescent="0.35">
      <c r="A60" s="138"/>
      <c r="B60" s="261" t="s">
        <v>68</v>
      </c>
      <c r="C60" s="261"/>
      <c r="D60" s="261"/>
      <c r="E60" s="261"/>
      <c r="F60" s="139"/>
      <c r="G60" s="139"/>
      <c r="H60" s="139">
        <f>SUM(H56:H59)</f>
        <v>0</v>
      </c>
      <c r="I60" s="262"/>
      <c r="J60" s="263"/>
      <c r="K60" s="262">
        <f>SUM(K56:L59)</f>
        <v>0</v>
      </c>
      <c r="L60" s="263"/>
      <c r="M60" s="140"/>
    </row>
    <row r="61" spans="1:14" ht="15" hidden="1" customHeight="1" outlineLevel="1" thickBot="1" x14ac:dyDescent="0.35">
      <c r="A61" s="341" t="s">
        <v>11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3"/>
    </row>
    <row r="62" spans="1:14" ht="15" customHeight="1" collapsed="1" thickBot="1" x14ac:dyDescent="0.35">
      <c r="A62" s="86">
        <v>7</v>
      </c>
      <c r="B62" s="157" t="s">
        <v>85</v>
      </c>
      <c r="C62" s="158"/>
      <c r="D62" s="158"/>
      <c r="E62" s="158"/>
      <c r="F62" s="159"/>
      <c r="G62" s="60" t="s">
        <v>5</v>
      </c>
      <c r="H62" s="60">
        <v>75</v>
      </c>
      <c r="I62" s="88">
        <v>170</v>
      </c>
      <c r="J62" s="88">
        <f>(I62/100)*95</f>
        <v>161.5</v>
      </c>
      <c r="K62" s="88">
        <f>(I62/100)*93</f>
        <v>158.1</v>
      </c>
      <c r="L62" s="88">
        <f>(I62/100)*90</f>
        <v>153</v>
      </c>
      <c r="M62" s="89">
        <f>I62*1.9</f>
        <v>323</v>
      </c>
    </row>
    <row r="63" spans="1:14" s="29" customFormat="1" ht="15" hidden="1" customHeight="1" outlineLevel="1" thickBot="1" x14ac:dyDescent="0.35">
      <c r="A63" s="346" t="s">
        <v>82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8"/>
    </row>
    <row r="64" spans="1:14" ht="39.9" hidden="1" customHeight="1" outlineLevel="1" thickBot="1" x14ac:dyDescent="0.35">
      <c r="A64" s="39"/>
      <c r="B64" s="349" t="s">
        <v>2</v>
      </c>
      <c r="C64" s="350"/>
      <c r="D64" s="350"/>
      <c r="E64" s="350"/>
      <c r="F64" s="92" t="s">
        <v>1</v>
      </c>
      <c r="G64" s="91" t="s">
        <v>3</v>
      </c>
      <c r="H64" s="12" t="s">
        <v>8</v>
      </c>
      <c r="I64" s="351" t="s">
        <v>116</v>
      </c>
      <c r="J64" s="352"/>
      <c r="K64" s="353" t="s">
        <v>9</v>
      </c>
      <c r="L64" s="354"/>
      <c r="M64" s="106" t="s">
        <v>7</v>
      </c>
      <c r="N64" s="4"/>
    </row>
    <row r="65" spans="1:14" ht="39.9" hidden="1" customHeight="1" outlineLevel="1" thickBot="1" x14ac:dyDescent="0.35">
      <c r="A65" s="9">
        <v>1</v>
      </c>
      <c r="B65" s="344" t="s">
        <v>65</v>
      </c>
      <c r="C65" s="344"/>
      <c r="D65" s="344"/>
      <c r="E65" s="345"/>
      <c r="F65" s="93">
        <v>4665307330388</v>
      </c>
      <c r="G65" s="16" t="s">
        <v>5</v>
      </c>
      <c r="H65" s="11"/>
      <c r="I65" s="175">
        <f>I62</f>
        <v>170</v>
      </c>
      <c r="J65" s="176"/>
      <c r="K65" s="248">
        <f>H65*I65</f>
        <v>0</v>
      </c>
      <c r="L65" s="249"/>
      <c r="M65" s="107">
        <f>M62</f>
        <v>323</v>
      </c>
      <c r="N65" s="4"/>
    </row>
    <row r="66" spans="1:14" ht="39.9" hidden="1" customHeight="1" outlineLevel="1" thickBot="1" x14ac:dyDescent="0.35">
      <c r="A66" s="46">
        <v>2</v>
      </c>
      <c r="B66" s="356" t="s">
        <v>66</v>
      </c>
      <c r="C66" s="357"/>
      <c r="D66" s="357"/>
      <c r="E66" s="358"/>
      <c r="F66" s="18">
        <v>4665307330371</v>
      </c>
      <c r="G66" s="16" t="s">
        <v>5</v>
      </c>
      <c r="H66" s="11"/>
      <c r="I66" s="359">
        <f>I62</f>
        <v>170</v>
      </c>
      <c r="J66" s="360"/>
      <c r="K66" s="361">
        <f>H66*I66</f>
        <v>0</v>
      </c>
      <c r="L66" s="362"/>
      <c r="M66" s="107">
        <f>M62</f>
        <v>323</v>
      </c>
      <c r="N66" s="4"/>
    </row>
    <row r="67" spans="1:14" ht="15" hidden="1" customHeight="1" outlineLevel="1" thickBot="1" x14ac:dyDescent="0.35">
      <c r="A67" s="129"/>
      <c r="B67" s="316" t="s">
        <v>4</v>
      </c>
      <c r="C67" s="317"/>
      <c r="D67" s="317"/>
      <c r="E67" s="318"/>
      <c r="F67" s="132"/>
      <c r="G67" s="129"/>
      <c r="H67" s="129"/>
      <c r="I67" s="153"/>
      <c r="J67" s="210"/>
      <c r="K67" s="153">
        <f>SUM(K65:K66)</f>
        <v>0</v>
      </c>
      <c r="L67" s="319"/>
      <c r="M67" s="135"/>
    </row>
    <row r="68" spans="1:14" ht="15" customHeight="1" collapsed="1" thickBot="1" x14ac:dyDescent="0.35">
      <c r="A68" s="108">
        <v>8</v>
      </c>
      <c r="B68" s="190" t="s">
        <v>75</v>
      </c>
      <c r="C68" s="191"/>
      <c r="D68" s="191"/>
      <c r="E68" s="191"/>
      <c r="F68" s="192"/>
      <c r="G68" s="76" t="s">
        <v>5</v>
      </c>
      <c r="H68" s="76">
        <v>50</v>
      </c>
      <c r="I68" s="77">
        <v>170</v>
      </c>
      <c r="J68" s="77">
        <f>(I68/100)*95</f>
        <v>161.5</v>
      </c>
      <c r="K68" s="77">
        <f>(I68/100)*93</f>
        <v>158.1</v>
      </c>
      <c r="L68" s="77">
        <f>(I68/100)*90</f>
        <v>153</v>
      </c>
      <c r="M68" s="109">
        <f>I68*1.9</f>
        <v>323</v>
      </c>
    </row>
    <row r="69" spans="1:14" s="29" customFormat="1" ht="15" hidden="1" customHeight="1" outlineLevel="1" x14ac:dyDescent="0.3">
      <c r="A69" s="295" t="s">
        <v>80</v>
      </c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7"/>
    </row>
    <row r="70" spans="1:14" ht="15" hidden="1" customHeight="1" outlineLevel="1" thickBot="1" x14ac:dyDescent="0.35">
      <c r="A70" s="298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300"/>
    </row>
    <row r="71" spans="1:14" ht="39.9" hidden="1" customHeight="1" outlineLevel="1" thickBot="1" x14ac:dyDescent="0.35">
      <c r="A71" s="62"/>
      <c r="B71" s="256" t="s">
        <v>2</v>
      </c>
      <c r="C71" s="256"/>
      <c r="D71" s="256"/>
      <c r="E71" s="256"/>
      <c r="F71" s="55" t="s">
        <v>1</v>
      </c>
      <c r="G71" s="55" t="s">
        <v>3</v>
      </c>
      <c r="H71" s="55" t="s">
        <v>8</v>
      </c>
      <c r="I71" s="214" t="s">
        <v>116</v>
      </c>
      <c r="J71" s="215"/>
      <c r="K71" s="216" t="s">
        <v>9</v>
      </c>
      <c r="L71" s="217"/>
      <c r="M71" s="73" t="s">
        <v>12</v>
      </c>
    </row>
    <row r="72" spans="1:14" ht="39.9" hidden="1" customHeight="1" outlineLevel="1" thickBot="1" x14ac:dyDescent="0.35">
      <c r="A72" s="101">
        <v>1</v>
      </c>
      <c r="B72" s="218" t="s">
        <v>58</v>
      </c>
      <c r="C72" s="219"/>
      <c r="D72" s="219"/>
      <c r="E72" s="220"/>
      <c r="F72" s="19">
        <v>4665307330326</v>
      </c>
      <c r="G72" s="10" t="s">
        <v>5</v>
      </c>
      <c r="H72" s="10"/>
      <c r="I72" s="168">
        <f>I68</f>
        <v>170</v>
      </c>
      <c r="J72" s="169"/>
      <c r="K72" s="221">
        <f>H72*I72</f>
        <v>0</v>
      </c>
      <c r="L72" s="222"/>
      <c r="M72" s="102">
        <f>M68</f>
        <v>323</v>
      </c>
    </row>
    <row r="73" spans="1:14" ht="39.9" hidden="1" customHeight="1" outlineLevel="1" thickBot="1" x14ac:dyDescent="0.35">
      <c r="A73" s="103">
        <v>2</v>
      </c>
      <c r="B73" s="179" t="s">
        <v>59</v>
      </c>
      <c r="C73" s="180"/>
      <c r="D73" s="180"/>
      <c r="E73" s="181"/>
      <c r="F73" s="20">
        <v>4665307330296</v>
      </c>
      <c r="G73" s="82" t="s">
        <v>5</v>
      </c>
      <c r="H73" s="82"/>
      <c r="I73" s="182">
        <f>I68</f>
        <v>170</v>
      </c>
      <c r="J73" s="183"/>
      <c r="K73" s="163">
        <f t="shared" ref="K73:K75" si="2">H73*I73</f>
        <v>0</v>
      </c>
      <c r="L73" s="164"/>
      <c r="M73" s="110">
        <f>M68</f>
        <v>323</v>
      </c>
    </row>
    <row r="74" spans="1:14" ht="39.9" hidden="1" customHeight="1" outlineLevel="1" thickBot="1" x14ac:dyDescent="0.35">
      <c r="A74" s="103">
        <v>3</v>
      </c>
      <c r="B74" s="179" t="s">
        <v>55</v>
      </c>
      <c r="C74" s="180"/>
      <c r="D74" s="180"/>
      <c r="E74" s="181"/>
      <c r="F74" s="21">
        <v>4665307330302</v>
      </c>
      <c r="G74" s="82" t="s">
        <v>5</v>
      </c>
      <c r="H74" s="82"/>
      <c r="I74" s="182">
        <f>I68</f>
        <v>170</v>
      </c>
      <c r="J74" s="183"/>
      <c r="K74" s="163">
        <f t="shared" si="2"/>
        <v>0</v>
      </c>
      <c r="L74" s="164"/>
      <c r="M74" s="110">
        <f>M68</f>
        <v>323</v>
      </c>
    </row>
    <row r="75" spans="1:14" ht="39.9" hidden="1" customHeight="1" outlineLevel="1" thickBot="1" x14ac:dyDescent="0.35">
      <c r="A75" s="103">
        <v>4</v>
      </c>
      <c r="B75" s="323" t="s">
        <v>60</v>
      </c>
      <c r="C75" s="324"/>
      <c r="D75" s="324"/>
      <c r="E75" s="325"/>
      <c r="F75" s="22">
        <v>4665307330319</v>
      </c>
      <c r="G75" s="82" t="s">
        <v>5</v>
      </c>
      <c r="H75" s="82"/>
      <c r="I75" s="182">
        <f>I68</f>
        <v>170</v>
      </c>
      <c r="J75" s="183"/>
      <c r="K75" s="163">
        <f t="shared" si="2"/>
        <v>0</v>
      </c>
      <c r="L75" s="164"/>
      <c r="M75" s="110">
        <f>M68</f>
        <v>323</v>
      </c>
    </row>
    <row r="76" spans="1:14" ht="15" hidden="1" customHeight="1" outlineLevel="1" thickBot="1" x14ac:dyDescent="0.35">
      <c r="A76" s="144"/>
      <c r="B76" s="326" t="s">
        <v>68</v>
      </c>
      <c r="C76" s="326"/>
      <c r="D76" s="326"/>
      <c r="E76" s="326"/>
      <c r="F76" s="145"/>
      <c r="G76" s="145"/>
      <c r="H76" s="145">
        <f>SUM(H72:H75)</f>
        <v>0</v>
      </c>
      <c r="I76" s="327"/>
      <c r="J76" s="328"/>
      <c r="K76" s="327">
        <f>SUM(K72:K75)</f>
        <v>0</v>
      </c>
      <c r="L76" s="328"/>
      <c r="M76" s="146"/>
    </row>
    <row r="77" spans="1:14" ht="15" hidden="1" customHeight="1" outlineLevel="1" thickBot="1" x14ac:dyDescent="0.35">
      <c r="A77" s="193" t="s">
        <v>11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5"/>
    </row>
    <row r="78" spans="1:14" ht="15" customHeight="1" collapsed="1" thickBot="1" x14ac:dyDescent="0.35">
      <c r="A78" s="86">
        <v>9</v>
      </c>
      <c r="B78" s="155" t="s">
        <v>13</v>
      </c>
      <c r="C78" s="155"/>
      <c r="D78" s="155"/>
      <c r="E78" s="155"/>
      <c r="F78" s="155"/>
      <c r="G78" s="60" t="s">
        <v>5</v>
      </c>
      <c r="H78" s="60">
        <v>50</v>
      </c>
      <c r="I78" s="88">
        <v>105</v>
      </c>
      <c r="J78" s="88">
        <f>(I78/100)*95</f>
        <v>99.75</v>
      </c>
      <c r="K78" s="88">
        <f>(I78/100)*93</f>
        <v>97.65</v>
      </c>
      <c r="L78" s="88">
        <f>(I78/100)*90</f>
        <v>94.5</v>
      </c>
      <c r="M78" s="100">
        <f>I78*1.9</f>
        <v>199.5</v>
      </c>
    </row>
    <row r="79" spans="1:14" ht="15" hidden="1" customHeight="1" outlineLevel="1" thickBot="1" x14ac:dyDescent="0.35">
      <c r="A79" s="196" t="s">
        <v>29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8"/>
    </row>
    <row r="80" spans="1:14" ht="15" hidden="1" customHeight="1" outlineLevel="1" thickBot="1" x14ac:dyDescent="0.35">
      <c r="A80" s="199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1"/>
    </row>
    <row r="81" spans="1:16" ht="30" hidden="1" customHeight="1" outlineLevel="1" thickBot="1" x14ac:dyDescent="0.35">
      <c r="A81" s="103">
        <v>30</v>
      </c>
      <c r="B81" s="233" t="s">
        <v>2</v>
      </c>
      <c r="C81" s="233"/>
      <c r="D81" s="233"/>
      <c r="E81" s="233"/>
      <c r="F81" s="8" t="s">
        <v>1</v>
      </c>
      <c r="G81" s="8" t="s">
        <v>3</v>
      </c>
      <c r="H81" s="8" t="s">
        <v>8</v>
      </c>
      <c r="I81" s="175" t="s">
        <v>116</v>
      </c>
      <c r="J81" s="176"/>
      <c r="K81" s="248" t="s">
        <v>9</v>
      </c>
      <c r="L81" s="249"/>
      <c r="M81" s="112" t="s">
        <v>12</v>
      </c>
    </row>
    <row r="82" spans="1:16" ht="30" hidden="1" customHeight="1" outlineLevel="1" thickBot="1" x14ac:dyDescent="0.35">
      <c r="A82" s="103">
        <v>1</v>
      </c>
      <c r="B82" s="171" t="s">
        <v>30</v>
      </c>
      <c r="C82" s="171"/>
      <c r="D82" s="171"/>
      <c r="E82" s="171"/>
      <c r="F82" s="15">
        <v>4665307330050</v>
      </c>
      <c r="G82" s="82" t="s">
        <v>5</v>
      </c>
      <c r="H82" s="82"/>
      <c r="I82" s="163">
        <v>105</v>
      </c>
      <c r="J82" s="164"/>
      <c r="K82" s="163">
        <f>H82*I82</f>
        <v>0</v>
      </c>
      <c r="L82" s="164"/>
      <c r="M82" s="111">
        <v>200</v>
      </c>
    </row>
    <row r="83" spans="1:16" ht="30" hidden="1" customHeight="1" outlineLevel="1" thickBot="1" x14ac:dyDescent="0.35">
      <c r="A83" s="103">
        <v>1</v>
      </c>
      <c r="B83" s="307" t="s">
        <v>74</v>
      </c>
      <c r="C83" s="308"/>
      <c r="D83" s="308"/>
      <c r="E83" s="320"/>
      <c r="F83" s="15">
        <v>4665307330050</v>
      </c>
      <c r="G83" s="82" t="s">
        <v>5</v>
      </c>
      <c r="H83" s="82"/>
      <c r="I83" s="163">
        <v>105</v>
      </c>
      <c r="J83" s="164"/>
      <c r="K83" s="163">
        <v>0</v>
      </c>
      <c r="L83" s="164"/>
      <c r="M83" s="111">
        <v>200</v>
      </c>
    </row>
    <row r="84" spans="1:16" ht="30" hidden="1" customHeight="1" outlineLevel="1" thickBot="1" x14ac:dyDescent="0.35">
      <c r="A84" s="103">
        <v>2</v>
      </c>
      <c r="B84" s="171" t="s">
        <v>31</v>
      </c>
      <c r="C84" s="171"/>
      <c r="D84" s="171"/>
      <c r="E84" s="171"/>
      <c r="F84" s="15">
        <v>4665307330029</v>
      </c>
      <c r="G84" s="82" t="s">
        <v>5</v>
      </c>
      <c r="H84" s="82"/>
      <c r="I84" s="163">
        <v>105</v>
      </c>
      <c r="J84" s="164"/>
      <c r="K84" s="163">
        <f t="shared" ref="K84:K88" si="3">H84*I84</f>
        <v>0</v>
      </c>
      <c r="L84" s="164"/>
      <c r="M84" s="111">
        <v>200</v>
      </c>
    </row>
    <row r="85" spans="1:16" ht="30" hidden="1" customHeight="1" outlineLevel="1" thickBot="1" x14ac:dyDescent="0.35">
      <c r="A85" s="103">
        <v>3</v>
      </c>
      <c r="B85" s="171" t="s">
        <v>32</v>
      </c>
      <c r="C85" s="171"/>
      <c r="D85" s="171"/>
      <c r="E85" s="171"/>
      <c r="F85" s="15">
        <v>4665307330067</v>
      </c>
      <c r="G85" s="82" t="s">
        <v>5</v>
      </c>
      <c r="H85" s="82"/>
      <c r="I85" s="163">
        <v>105</v>
      </c>
      <c r="J85" s="164"/>
      <c r="K85" s="163">
        <f t="shared" si="3"/>
        <v>0</v>
      </c>
      <c r="L85" s="164"/>
      <c r="M85" s="111">
        <v>200</v>
      </c>
    </row>
    <row r="86" spans="1:16" ht="30" hidden="1" customHeight="1" outlineLevel="1" thickBot="1" x14ac:dyDescent="0.35">
      <c r="A86" s="103">
        <v>4</v>
      </c>
      <c r="B86" s="171" t="s">
        <v>33</v>
      </c>
      <c r="C86" s="171"/>
      <c r="D86" s="171"/>
      <c r="E86" s="171"/>
      <c r="F86" s="15">
        <v>4665307330012</v>
      </c>
      <c r="G86" s="82" t="s">
        <v>5</v>
      </c>
      <c r="H86" s="82"/>
      <c r="I86" s="163">
        <v>105</v>
      </c>
      <c r="J86" s="164"/>
      <c r="K86" s="163">
        <f t="shared" si="3"/>
        <v>0</v>
      </c>
      <c r="L86" s="164"/>
      <c r="M86" s="111">
        <v>200</v>
      </c>
    </row>
    <row r="87" spans="1:16" ht="30" hidden="1" customHeight="1" outlineLevel="1" thickBot="1" x14ac:dyDescent="0.35">
      <c r="A87" s="103">
        <v>5</v>
      </c>
      <c r="B87" s="171" t="s">
        <v>34</v>
      </c>
      <c r="C87" s="171"/>
      <c r="D87" s="171"/>
      <c r="E87" s="171"/>
      <c r="F87" s="15">
        <v>4665307330036</v>
      </c>
      <c r="G87" s="82" t="s">
        <v>5</v>
      </c>
      <c r="H87" s="82"/>
      <c r="I87" s="163">
        <v>105</v>
      </c>
      <c r="J87" s="164"/>
      <c r="K87" s="163">
        <f t="shared" si="3"/>
        <v>0</v>
      </c>
      <c r="L87" s="164"/>
      <c r="M87" s="111">
        <v>200</v>
      </c>
    </row>
    <row r="88" spans="1:16" ht="30" hidden="1" customHeight="1" outlineLevel="1" thickBot="1" x14ac:dyDescent="0.35">
      <c r="A88" s="103">
        <v>6</v>
      </c>
      <c r="B88" s="171" t="s">
        <v>35</v>
      </c>
      <c r="C88" s="171"/>
      <c r="D88" s="171"/>
      <c r="E88" s="171"/>
      <c r="F88" s="15">
        <v>4665307330043</v>
      </c>
      <c r="G88" s="82" t="s">
        <v>5</v>
      </c>
      <c r="H88" s="82"/>
      <c r="I88" s="163">
        <v>105</v>
      </c>
      <c r="J88" s="164"/>
      <c r="K88" s="163">
        <f t="shared" si="3"/>
        <v>0</v>
      </c>
      <c r="L88" s="164"/>
      <c r="M88" s="111">
        <v>200</v>
      </c>
    </row>
    <row r="89" spans="1:16" ht="15" hidden="1" customHeight="1" outlineLevel="1" thickBot="1" x14ac:dyDescent="0.35">
      <c r="A89" s="141"/>
      <c r="B89" s="170" t="s">
        <v>4</v>
      </c>
      <c r="C89" s="170"/>
      <c r="D89" s="170"/>
      <c r="E89" s="170"/>
      <c r="F89" s="142"/>
      <c r="G89" s="142"/>
      <c r="H89" s="142">
        <f>SUM(H82:H88)</f>
        <v>0</v>
      </c>
      <c r="I89" s="172"/>
      <c r="J89" s="173"/>
      <c r="K89" s="172">
        <f>SUM(K82:K88)</f>
        <v>0</v>
      </c>
      <c r="L89" s="173"/>
      <c r="M89" s="143"/>
    </row>
    <row r="90" spans="1:16" ht="15" hidden="1" customHeight="1" outlineLevel="1" thickBot="1" x14ac:dyDescent="0.35">
      <c r="A90" s="242" t="s">
        <v>11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4"/>
    </row>
    <row r="91" spans="1:16" ht="15" customHeight="1" collapsed="1" thickBot="1" x14ac:dyDescent="0.35">
      <c r="A91" s="86">
        <v>10</v>
      </c>
      <c r="B91" s="155" t="s">
        <v>10</v>
      </c>
      <c r="C91" s="155"/>
      <c r="D91" s="155"/>
      <c r="E91" s="155"/>
      <c r="F91" s="155"/>
      <c r="G91" s="60" t="s">
        <v>5</v>
      </c>
      <c r="H91" s="60">
        <v>5</v>
      </c>
      <c r="I91" s="88">
        <v>95</v>
      </c>
      <c r="J91" s="88">
        <f>(I91/100)*95</f>
        <v>90.25</v>
      </c>
      <c r="K91" s="88">
        <f>(I91/100)*93</f>
        <v>88.35</v>
      </c>
      <c r="L91" s="88">
        <f>(I91/100)*90</f>
        <v>85.5</v>
      </c>
      <c r="M91" s="100">
        <f>I91*1.9</f>
        <v>180.5</v>
      </c>
    </row>
    <row r="92" spans="1:16" ht="15" hidden="1" customHeight="1" outlineLevel="1" x14ac:dyDescent="0.3">
      <c r="A92" s="310" t="s">
        <v>42</v>
      </c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2"/>
    </row>
    <row r="93" spans="1:16" ht="15" hidden="1" customHeight="1" outlineLevel="1" thickBot="1" x14ac:dyDescent="0.35">
      <c r="A93" s="313"/>
      <c r="B93" s="314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5"/>
    </row>
    <row r="94" spans="1:16" ht="39.9" hidden="1" customHeight="1" outlineLevel="1" thickBot="1" x14ac:dyDescent="0.35">
      <c r="A94" s="103"/>
      <c r="B94" s="233" t="s">
        <v>2</v>
      </c>
      <c r="C94" s="233"/>
      <c r="D94" s="233"/>
      <c r="E94" s="233"/>
      <c r="F94" s="8" t="s">
        <v>1</v>
      </c>
      <c r="G94" s="8" t="s">
        <v>3</v>
      </c>
      <c r="H94" s="8" t="s">
        <v>8</v>
      </c>
      <c r="I94" s="175" t="s">
        <v>116</v>
      </c>
      <c r="J94" s="176"/>
      <c r="K94" s="248" t="s">
        <v>9</v>
      </c>
      <c r="L94" s="249"/>
      <c r="M94" s="112" t="s">
        <v>12</v>
      </c>
    </row>
    <row r="95" spans="1:16" ht="39.9" hidden="1" customHeight="1" outlineLevel="1" thickBot="1" x14ac:dyDescent="0.35">
      <c r="A95" s="103">
        <v>1</v>
      </c>
      <c r="B95" s="171" t="s">
        <v>36</v>
      </c>
      <c r="C95" s="171"/>
      <c r="D95" s="171"/>
      <c r="E95" s="171"/>
      <c r="F95" s="15">
        <v>4665307330104</v>
      </c>
      <c r="G95" s="82" t="s">
        <v>5</v>
      </c>
      <c r="H95" s="82"/>
      <c r="I95" s="163">
        <f>I91</f>
        <v>95</v>
      </c>
      <c r="J95" s="164"/>
      <c r="K95" s="163">
        <f>H95*I95</f>
        <v>0</v>
      </c>
      <c r="L95" s="164"/>
      <c r="M95" s="152">
        <f>M91</f>
        <v>180.5</v>
      </c>
    </row>
    <row r="96" spans="1:16" ht="39.9" hidden="1" customHeight="1" outlineLevel="1" thickBot="1" x14ac:dyDescent="0.35">
      <c r="A96" s="103">
        <v>2</v>
      </c>
      <c r="B96" s="171" t="s">
        <v>37</v>
      </c>
      <c r="C96" s="171"/>
      <c r="D96" s="171"/>
      <c r="E96" s="171"/>
      <c r="F96" s="15">
        <v>4665307330081</v>
      </c>
      <c r="G96" s="82" t="s">
        <v>5</v>
      </c>
      <c r="H96" s="82"/>
      <c r="I96" s="163">
        <f>I91</f>
        <v>95</v>
      </c>
      <c r="J96" s="164"/>
      <c r="K96" s="163">
        <f t="shared" ref="K96:K100" si="4">H96*I96</f>
        <v>0</v>
      </c>
      <c r="L96" s="164"/>
      <c r="M96" s="152">
        <f>M91</f>
        <v>180.5</v>
      </c>
      <c r="P96" s="5"/>
    </row>
    <row r="97" spans="1:13" ht="39.9" hidden="1" customHeight="1" outlineLevel="1" thickBot="1" x14ac:dyDescent="0.35">
      <c r="A97" s="103">
        <v>3</v>
      </c>
      <c r="B97" s="171" t="s">
        <v>38</v>
      </c>
      <c r="C97" s="171"/>
      <c r="D97" s="171"/>
      <c r="E97" s="171"/>
      <c r="F97" s="15">
        <v>4665307330128</v>
      </c>
      <c r="G97" s="82" t="s">
        <v>5</v>
      </c>
      <c r="H97" s="82"/>
      <c r="I97" s="163">
        <f>I91</f>
        <v>95</v>
      </c>
      <c r="J97" s="164"/>
      <c r="K97" s="163">
        <f t="shared" si="4"/>
        <v>0</v>
      </c>
      <c r="L97" s="164"/>
      <c r="M97" s="152">
        <f>M91</f>
        <v>180.5</v>
      </c>
    </row>
    <row r="98" spans="1:13" ht="39.9" hidden="1" customHeight="1" outlineLevel="1" thickBot="1" x14ac:dyDescent="0.35">
      <c r="A98" s="103">
        <v>4</v>
      </c>
      <c r="B98" s="171" t="s">
        <v>39</v>
      </c>
      <c r="C98" s="171"/>
      <c r="D98" s="171"/>
      <c r="E98" s="171"/>
      <c r="F98" s="15">
        <v>4665307330098</v>
      </c>
      <c r="G98" s="82" t="s">
        <v>5</v>
      </c>
      <c r="H98" s="82"/>
      <c r="I98" s="163">
        <f>I91</f>
        <v>95</v>
      </c>
      <c r="J98" s="164"/>
      <c r="K98" s="163">
        <f t="shared" si="4"/>
        <v>0</v>
      </c>
      <c r="L98" s="164"/>
      <c r="M98" s="152">
        <f>M91</f>
        <v>180.5</v>
      </c>
    </row>
    <row r="99" spans="1:13" ht="39.9" hidden="1" customHeight="1" outlineLevel="1" thickBot="1" x14ac:dyDescent="0.35">
      <c r="A99" s="103">
        <v>5</v>
      </c>
      <c r="B99" s="171" t="s">
        <v>40</v>
      </c>
      <c r="C99" s="171"/>
      <c r="D99" s="171"/>
      <c r="E99" s="171"/>
      <c r="F99" s="15">
        <v>4665307330074</v>
      </c>
      <c r="G99" s="82" t="s">
        <v>5</v>
      </c>
      <c r="H99" s="82"/>
      <c r="I99" s="163">
        <f>I91</f>
        <v>95</v>
      </c>
      <c r="J99" s="164"/>
      <c r="K99" s="163">
        <f t="shared" si="4"/>
        <v>0</v>
      </c>
      <c r="L99" s="164"/>
      <c r="M99" s="152">
        <f>M91</f>
        <v>180.5</v>
      </c>
    </row>
    <row r="100" spans="1:13" ht="39.9" hidden="1" customHeight="1" outlineLevel="1" thickBot="1" x14ac:dyDescent="0.35">
      <c r="A100" s="103">
        <v>6</v>
      </c>
      <c r="B100" s="171" t="s">
        <v>41</v>
      </c>
      <c r="C100" s="171"/>
      <c r="D100" s="171"/>
      <c r="E100" s="171"/>
      <c r="F100" s="15">
        <v>4665307330111</v>
      </c>
      <c r="G100" s="82" t="s">
        <v>5</v>
      </c>
      <c r="H100" s="82"/>
      <c r="I100" s="163">
        <f>I91</f>
        <v>95</v>
      </c>
      <c r="J100" s="164"/>
      <c r="K100" s="163">
        <f t="shared" si="4"/>
        <v>0</v>
      </c>
      <c r="L100" s="164"/>
      <c r="M100" s="152">
        <f>M91</f>
        <v>180.5</v>
      </c>
    </row>
    <row r="101" spans="1:13" ht="15" hidden="1" customHeight="1" outlineLevel="1" thickBot="1" x14ac:dyDescent="0.35">
      <c r="A101" s="141"/>
      <c r="B101" s="170" t="s">
        <v>4</v>
      </c>
      <c r="C101" s="170"/>
      <c r="D101" s="170"/>
      <c r="E101" s="170"/>
      <c r="F101" s="142"/>
      <c r="G101" s="142"/>
      <c r="H101" s="142">
        <f>SUM(H95:H100)</f>
        <v>0</v>
      </c>
      <c r="I101" s="172"/>
      <c r="J101" s="173"/>
      <c r="K101" s="172">
        <f>SUM(K95:K100)</f>
        <v>0</v>
      </c>
      <c r="L101" s="173"/>
      <c r="M101" s="143"/>
    </row>
    <row r="102" spans="1:13" ht="15" hidden="1" customHeight="1" outlineLevel="1" thickBot="1" x14ac:dyDescent="0.35">
      <c r="A102" s="242" t="s">
        <v>11</v>
      </c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4"/>
    </row>
    <row r="103" spans="1:13" ht="15" customHeight="1" collapsed="1" thickBot="1" x14ac:dyDescent="0.35">
      <c r="A103" s="113">
        <v>11</v>
      </c>
      <c r="B103" s="156" t="s">
        <v>61</v>
      </c>
      <c r="C103" s="156"/>
      <c r="D103" s="156"/>
      <c r="E103" s="156"/>
      <c r="F103" s="156"/>
      <c r="G103" s="7" t="s">
        <v>5</v>
      </c>
      <c r="H103" s="7">
        <v>100</v>
      </c>
      <c r="I103" s="69">
        <v>175</v>
      </c>
      <c r="J103" s="69">
        <f>(I103/100)*95</f>
        <v>166.25</v>
      </c>
      <c r="K103" s="69">
        <f>(I103/100)*93</f>
        <v>162.75</v>
      </c>
      <c r="L103" s="69">
        <f>(I103/100)*90</f>
        <v>157.5</v>
      </c>
      <c r="M103" s="148">
        <f>I103*1.9</f>
        <v>332.5</v>
      </c>
    </row>
    <row r="104" spans="1:13" ht="15" hidden="1" customHeight="1" outlineLevel="1" thickBot="1" x14ac:dyDescent="0.35">
      <c r="A104" s="196" t="s">
        <v>43</v>
      </c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8"/>
    </row>
    <row r="105" spans="1:13" ht="15" hidden="1" customHeight="1" outlineLevel="1" thickBot="1" x14ac:dyDescent="0.35">
      <c r="A105" s="199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1"/>
    </row>
    <row r="106" spans="1:13" ht="39.9" hidden="1" customHeight="1" outlineLevel="1" thickBot="1" x14ac:dyDescent="0.35">
      <c r="A106" s="103"/>
      <c r="B106" s="174" t="s">
        <v>2</v>
      </c>
      <c r="C106" s="174"/>
      <c r="D106" s="174"/>
      <c r="E106" s="174"/>
      <c r="F106" s="8" t="s">
        <v>1</v>
      </c>
      <c r="G106" s="8" t="s">
        <v>3</v>
      </c>
      <c r="H106" s="8" t="s">
        <v>8</v>
      </c>
      <c r="I106" s="175" t="s">
        <v>116</v>
      </c>
      <c r="J106" s="176"/>
      <c r="K106" s="248" t="s">
        <v>9</v>
      </c>
      <c r="L106" s="249"/>
      <c r="M106" s="112" t="s">
        <v>7</v>
      </c>
    </row>
    <row r="107" spans="1:13" ht="39.9" hidden="1" customHeight="1" outlineLevel="1" thickBot="1" x14ac:dyDescent="0.35">
      <c r="A107" s="103">
        <v>1</v>
      </c>
      <c r="B107" s="171" t="s">
        <v>44</v>
      </c>
      <c r="C107" s="171"/>
      <c r="D107" s="171"/>
      <c r="E107" s="171"/>
      <c r="F107" s="15">
        <v>4665307330166</v>
      </c>
      <c r="G107" s="82" t="s">
        <v>5</v>
      </c>
      <c r="H107" s="82"/>
      <c r="I107" s="163">
        <f>I103</f>
        <v>175</v>
      </c>
      <c r="J107" s="164"/>
      <c r="K107" s="163">
        <f>H107*I107</f>
        <v>0</v>
      </c>
      <c r="L107" s="164"/>
      <c r="M107" s="152">
        <f>M103</f>
        <v>332.5</v>
      </c>
    </row>
    <row r="108" spans="1:13" ht="39.9" hidden="1" customHeight="1" outlineLevel="1" thickBot="1" x14ac:dyDescent="0.35">
      <c r="A108" s="103">
        <v>2</v>
      </c>
      <c r="B108" s="171" t="s">
        <v>45</v>
      </c>
      <c r="C108" s="171"/>
      <c r="D108" s="171"/>
      <c r="E108" s="171"/>
      <c r="F108" s="15">
        <v>4665307330135</v>
      </c>
      <c r="G108" s="82" t="s">
        <v>5</v>
      </c>
      <c r="H108" s="82"/>
      <c r="I108" s="163">
        <f>I103</f>
        <v>175</v>
      </c>
      <c r="J108" s="164"/>
      <c r="K108" s="163">
        <f t="shared" ref="K108:K110" si="5">H108*I108</f>
        <v>0</v>
      </c>
      <c r="L108" s="164"/>
      <c r="M108" s="152">
        <f>M103</f>
        <v>332.5</v>
      </c>
    </row>
    <row r="109" spans="1:13" ht="39.9" hidden="1" customHeight="1" outlineLevel="1" thickBot="1" x14ac:dyDescent="0.35">
      <c r="A109" s="103">
        <v>3</v>
      </c>
      <c r="B109" s="171" t="s">
        <v>46</v>
      </c>
      <c r="C109" s="171"/>
      <c r="D109" s="171"/>
      <c r="E109" s="171"/>
      <c r="F109" s="15">
        <v>4665307330159</v>
      </c>
      <c r="G109" s="82" t="s">
        <v>5</v>
      </c>
      <c r="H109" s="82"/>
      <c r="I109" s="163">
        <f>I103</f>
        <v>175</v>
      </c>
      <c r="J109" s="164"/>
      <c r="K109" s="163">
        <f t="shared" si="5"/>
        <v>0</v>
      </c>
      <c r="L109" s="164"/>
      <c r="M109" s="152">
        <f>M103</f>
        <v>332.5</v>
      </c>
    </row>
    <row r="110" spans="1:13" ht="39.9" hidden="1" customHeight="1" outlineLevel="1" thickBot="1" x14ac:dyDescent="0.35">
      <c r="A110" s="103">
        <v>4</v>
      </c>
      <c r="B110" s="171" t="s">
        <v>47</v>
      </c>
      <c r="C110" s="171"/>
      <c r="D110" s="171"/>
      <c r="E110" s="171"/>
      <c r="F110" s="15">
        <v>4665307330142</v>
      </c>
      <c r="G110" s="82" t="s">
        <v>5</v>
      </c>
      <c r="H110" s="82"/>
      <c r="I110" s="163">
        <f>I103</f>
        <v>175</v>
      </c>
      <c r="J110" s="164"/>
      <c r="K110" s="163">
        <f t="shared" si="5"/>
        <v>0</v>
      </c>
      <c r="L110" s="164"/>
      <c r="M110" s="152">
        <f>M103</f>
        <v>332.5</v>
      </c>
    </row>
    <row r="111" spans="1:13" ht="15" hidden="1" customHeight="1" outlineLevel="1" thickBot="1" x14ac:dyDescent="0.35">
      <c r="A111" s="141"/>
      <c r="B111" s="170" t="s">
        <v>4</v>
      </c>
      <c r="C111" s="170"/>
      <c r="D111" s="170"/>
      <c r="E111" s="170"/>
      <c r="F111" s="142"/>
      <c r="G111" s="142"/>
      <c r="H111" s="142">
        <f>SUM(H107:H110)</f>
        <v>0</v>
      </c>
      <c r="I111" s="172"/>
      <c r="J111" s="173"/>
      <c r="K111" s="172">
        <f>SUM(K107:K110)</f>
        <v>0</v>
      </c>
      <c r="L111" s="173"/>
      <c r="M111" s="143"/>
    </row>
    <row r="112" spans="1:13" ht="15" hidden="1" customHeight="1" outlineLevel="1" thickBot="1" x14ac:dyDescent="0.35">
      <c r="A112" s="242" t="s">
        <v>11</v>
      </c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4"/>
    </row>
    <row r="113" spans="1:13" ht="15" customHeight="1" collapsed="1" thickBot="1" x14ac:dyDescent="0.35">
      <c r="A113" s="86">
        <v>12</v>
      </c>
      <c r="B113" s="155" t="s">
        <v>62</v>
      </c>
      <c r="C113" s="155"/>
      <c r="D113" s="155"/>
      <c r="E113" s="155"/>
      <c r="F113" s="155"/>
      <c r="G113" s="60" t="s">
        <v>5</v>
      </c>
      <c r="H113" s="60">
        <v>75</v>
      </c>
      <c r="I113" s="88">
        <v>200</v>
      </c>
      <c r="J113" s="88">
        <f>(I113/100)*95</f>
        <v>190</v>
      </c>
      <c r="K113" s="88">
        <f>(I113/100)*93</f>
        <v>186</v>
      </c>
      <c r="L113" s="88">
        <f>(I113/100)*90</f>
        <v>180</v>
      </c>
      <c r="M113" s="89">
        <f>I113*1.9</f>
        <v>380</v>
      </c>
    </row>
    <row r="114" spans="1:13" ht="15" hidden="1" customHeight="1" outlineLevel="1" thickBot="1" x14ac:dyDescent="0.35">
      <c r="A114" s="196" t="s">
        <v>48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8"/>
    </row>
    <row r="115" spans="1:13" ht="15" hidden="1" customHeight="1" outlineLevel="1" thickBot="1" x14ac:dyDescent="0.35">
      <c r="A115" s="199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1"/>
    </row>
    <row r="116" spans="1:13" ht="39.9" hidden="1" customHeight="1" outlineLevel="1" thickBot="1" x14ac:dyDescent="0.35">
      <c r="A116" s="103"/>
      <c r="B116" s="245" t="s">
        <v>2</v>
      </c>
      <c r="C116" s="246"/>
      <c r="D116" s="246"/>
      <c r="E116" s="247"/>
      <c r="F116" s="8" t="s">
        <v>1</v>
      </c>
      <c r="G116" s="8" t="s">
        <v>3</v>
      </c>
      <c r="H116" s="8" t="s">
        <v>8</v>
      </c>
      <c r="I116" s="175" t="s">
        <v>116</v>
      </c>
      <c r="J116" s="176"/>
      <c r="K116" s="248" t="s">
        <v>9</v>
      </c>
      <c r="L116" s="249"/>
      <c r="M116" s="112" t="s">
        <v>12</v>
      </c>
    </row>
    <row r="117" spans="1:13" ht="39.9" hidden="1" customHeight="1" outlineLevel="1" thickBot="1" x14ac:dyDescent="0.35">
      <c r="A117" s="103">
        <v>1</v>
      </c>
      <c r="B117" s="307" t="s">
        <v>49</v>
      </c>
      <c r="C117" s="308"/>
      <c r="D117" s="308"/>
      <c r="E117" s="320"/>
      <c r="F117" s="115">
        <v>4665307330173</v>
      </c>
      <c r="G117" s="82" t="s">
        <v>5</v>
      </c>
      <c r="H117" s="82"/>
      <c r="I117" s="163">
        <f>I113</f>
        <v>200</v>
      </c>
      <c r="J117" s="164"/>
      <c r="K117" s="163">
        <f>H117*I117</f>
        <v>0</v>
      </c>
      <c r="L117" s="164"/>
      <c r="M117" s="111">
        <f>M113</f>
        <v>380</v>
      </c>
    </row>
    <row r="118" spans="1:13" ht="39.9" hidden="1" customHeight="1" outlineLevel="1" thickBot="1" x14ac:dyDescent="0.35">
      <c r="A118" s="103">
        <v>2</v>
      </c>
      <c r="B118" s="307" t="s">
        <v>50</v>
      </c>
      <c r="C118" s="308"/>
      <c r="D118" s="308"/>
      <c r="E118" s="309"/>
      <c r="F118" s="23">
        <v>4665307330180</v>
      </c>
      <c r="G118" s="82" t="s">
        <v>5</v>
      </c>
      <c r="H118" s="82"/>
      <c r="I118" s="163">
        <f>I113</f>
        <v>200</v>
      </c>
      <c r="J118" s="164"/>
      <c r="K118" s="163">
        <f t="shared" ref="K118:K120" si="6">H118*I118</f>
        <v>0</v>
      </c>
      <c r="L118" s="164"/>
      <c r="M118" s="111">
        <f>M113</f>
        <v>380</v>
      </c>
    </row>
    <row r="119" spans="1:13" ht="39.9" hidden="1" customHeight="1" outlineLevel="1" thickBot="1" x14ac:dyDescent="0.35">
      <c r="A119" s="103">
        <v>3</v>
      </c>
      <c r="B119" s="307" t="s">
        <v>51</v>
      </c>
      <c r="C119" s="308"/>
      <c r="D119" s="308"/>
      <c r="E119" s="309"/>
      <c r="F119" s="24">
        <v>4665307330197</v>
      </c>
      <c r="G119" s="82" t="s">
        <v>5</v>
      </c>
      <c r="H119" s="82"/>
      <c r="I119" s="163">
        <f>I113</f>
        <v>200</v>
      </c>
      <c r="J119" s="164"/>
      <c r="K119" s="163">
        <f t="shared" si="6"/>
        <v>0</v>
      </c>
      <c r="L119" s="164"/>
      <c r="M119" s="111">
        <f>M113</f>
        <v>380</v>
      </c>
    </row>
    <row r="120" spans="1:13" ht="39.9" hidden="1" customHeight="1" outlineLevel="1" thickBot="1" x14ac:dyDescent="0.35">
      <c r="A120" s="103">
        <v>4</v>
      </c>
      <c r="B120" s="307" t="s">
        <v>52</v>
      </c>
      <c r="C120" s="308"/>
      <c r="D120" s="308"/>
      <c r="E120" s="309"/>
      <c r="F120" s="24">
        <v>4665307330203</v>
      </c>
      <c r="G120" s="82" t="s">
        <v>5</v>
      </c>
      <c r="H120" s="82"/>
      <c r="I120" s="163">
        <f>I113</f>
        <v>200</v>
      </c>
      <c r="J120" s="164"/>
      <c r="K120" s="163">
        <f t="shared" si="6"/>
        <v>0</v>
      </c>
      <c r="L120" s="164"/>
      <c r="M120" s="111">
        <f>M113</f>
        <v>380</v>
      </c>
    </row>
    <row r="121" spans="1:13" ht="15" hidden="1" customHeight="1" outlineLevel="1" thickBot="1" x14ac:dyDescent="0.35">
      <c r="A121" s="141"/>
      <c r="B121" s="170" t="s">
        <v>4</v>
      </c>
      <c r="C121" s="170"/>
      <c r="D121" s="170"/>
      <c r="E121" s="170"/>
      <c r="F121" s="142"/>
      <c r="G121" s="142"/>
      <c r="H121" s="142">
        <f>SUM(H117:H120)</f>
        <v>0</v>
      </c>
      <c r="I121" s="172"/>
      <c r="J121" s="173"/>
      <c r="K121" s="172">
        <f>SUM(K117:K120)</f>
        <v>0</v>
      </c>
      <c r="L121" s="173"/>
      <c r="M121" s="143"/>
    </row>
    <row r="122" spans="1:13" ht="15" hidden="1" customHeight="1" outlineLevel="1" thickBot="1" x14ac:dyDescent="0.35">
      <c r="A122" s="242" t="s">
        <v>11</v>
      </c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4"/>
    </row>
    <row r="123" spans="1:13" ht="15" customHeight="1" collapsed="1" thickBot="1" x14ac:dyDescent="0.35">
      <c r="A123" s="86">
        <v>13</v>
      </c>
      <c r="B123" s="157" t="s">
        <v>63</v>
      </c>
      <c r="C123" s="158"/>
      <c r="D123" s="158"/>
      <c r="E123" s="158"/>
      <c r="F123" s="159"/>
      <c r="G123" s="60" t="s">
        <v>5</v>
      </c>
      <c r="H123" s="60">
        <v>70</v>
      </c>
      <c r="I123" s="88">
        <v>180</v>
      </c>
      <c r="J123" s="88">
        <f>(I123/100)*95</f>
        <v>171</v>
      </c>
      <c r="K123" s="88">
        <f>(I123/100)*93</f>
        <v>167.4</v>
      </c>
      <c r="L123" s="88">
        <f>(I123/100)*90</f>
        <v>162</v>
      </c>
      <c r="M123" s="89">
        <f>I123*1.9</f>
        <v>342</v>
      </c>
    </row>
    <row r="124" spans="1:13" ht="15" hidden="1" customHeight="1" outlineLevel="1" thickBot="1" x14ac:dyDescent="0.35">
      <c r="A124" s="196" t="s">
        <v>53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8"/>
    </row>
    <row r="125" spans="1:13" ht="15" hidden="1" customHeight="1" outlineLevel="1" thickBot="1" x14ac:dyDescent="0.35">
      <c r="A125" s="199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1"/>
    </row>
    <row r="126" spans="1:13" ht="39.9" hidden="1" customHeight="1" outlineLevel="1" thickBot="1" x14ac:dyDescent="0.35">
      <c r="A126" s="103"/>
      <c r="B126" s="174" t="s">
        <v>2</v>
      </c>
      <c r="C126" s="174"/>
      <c r="D126" s="174"/>
      <c r="E126" s="174"/>
      <c r="F126" s="8" t="s">
        <v>1</v>
      </c>
      <c r="G126" s="8" t="s">
        <v>3</v>
      </c>
      <c r="H126" s="8" t="s">
        <v>8</v>
      </c>
      <c r="I126" s="175" t="s">
        <v>116</v>
      </c>
      <c r="J126" s="176"/>
      <c r="K126" s="248" t="s">
        <v>9</v>
      </c>
      <c r="L126" s="249"/>
      <c r="M126" s="112" t="s">
        <v>12</v>
      </c>
    </row>
    <row r="127" spans="1:13" ht="39.9" hidden="1" customHeight="1" outlineLevel="1" thickBot="1" x14ac:dyDescent="0.35">
      <c r="A127" s="103">
        <v>1</v>
      </c>
      <c r="B127" s="177" t="s">
        <v>21</v>
      </c>
      <c r="C127" s="177"/>
      <c r="D127" s="177"/>
      <c r="E127" s="178"/>
      <c r="F127" s="25">
        <v>4665307330210</v>
      </c>
      <c r="G127" s="82" t="s">
        <v>5</v>
      </c>
      <c r="H127" s="82"/>
      <c r="I127" s="163">
        <f>I123</f>
        <v>180</v>
      </c>
      <c r="J127" s="164"/>
      <c r="K127" s="163">
        <f>H127*I127</f>
        <v>0</v>
      </c>
      <c r="L127" s="164"/>
      <c r="M127" s="111">
        <f>M123</f>
        <v>342</v>
      </c>
    </row>
    <row r="128" spans="1:13" ht="39.9" hidden="1" customHeight="1" outlineLevel="1" thickBot="1" x14ac:dyDescent="0.35">
      <c r="A128" s="103">
        <v>2</v>
      </c>
      <c r="B128" s="202" t="s">
        <v>22</v>
      </c>
      <c r="C128" s="203"/>
      <c r="D128" s="203"/>
      <c r="E128" s="204"/>
      <c r="F128" s="26">
        <v>4665307330234</v>
      </c>
      <c r="G128" s="82" t="s">
        <v>5</v>
      </c>
      <c r="H128" s="82"/>
      <c r="I128" s="163">
        <f>I123</f>
        <v>180</v>
      </c>
      <c r="J128" s="164"/>
      <c r="K128" s="163">
        <f t="shared" ref="K128:K130" si="7">H128*I128</f>
        <v>0</v>
      </c>
      <c r="L128" s="164"/>
      <c r="M128" s="111">
        <f>M123</f>
        <v>342</v>
      </c>
    </row>
    <row r="129" spans="1:13" ht="39.9" hidden="1" customHeight="1" outlineLevel="1" thickBot="1" x14ac:dyDescent="0.35">
      <c r="A129" s="103">
        <v>3</v>
      </c>
      <c r="B129" s="202" t="s">
        <v>23</v>
      </c>
      <c r="C129" s="203"/>
      <c r="D129" s="203"/>
      <c r="E129" s="204"/>
      <c r="F129" s="26">
        <v>4665307330227</v>
      </c>
      <c r="G129" s="82" t="s">
        <v>5</v>
      </c>
      <c r="H129" s="82"/>
      <c r="I129" s="163">
        <f>I123</f>
        <v>180</v>
      </c>
      <c r="J129" s="164"/>
      <c r="K129" s="163">
        <f t="shared" si="7"/>
        <v>0</v>
      </c>
      <c r="L129" s="164"/>
      <c r="M129" s="111">
        <f>M123</f>
        <v>342</v>
      </c>
    </row>
    <row r="130" spans="1:13" ht="39.9" hidden="1" customHeight="1" outlineLevel="1" thickBot="1" x14ac:dyDescent="0.35">
      <c r="A130" s="103">
        <v>4</v>
      </c>
      <c r="B130" s="202" t="s">
        <v>24</v>
      </c>
      <c r="C130" s="203"/>
      <c r="D130" s="203"/>
      <c r="E130" s="204"/>
      <c r="F130" s="21">
        <v>4665307330241</v>
      </c>
      <c r="G130" s="82" t="s">
        <v>5</v>
      </c>
      <c r="H130" s="82"/>
      <c r="I130" s="163">
        <f>I123</f>
        <v>180</v>
      </c>
      <c r="J130" s="164"/>
      <c r="K130" s="163">
        <f t="shared" si="7"/>
        <v>0</v>
      </c>
      <c r="L130" s="164"/>
      <c r="M130" s="111">
        <f>M123</f>
        <v>342</v>
      </c>
    </row>
    <row r="131" spans="1:13" ht="15" hidden="1" customHeight="1" outlineLevel="1" thickBot="1" x14ac:dyDescent="0.35">
      <c r="A131" s="141"/>
      <c r="B131" s="170" t="s">
        <v>4</v>
      </c>
      <c r="C131" s="170"/>
      <c r="D131" s="170"/>
      <c r="E131" s="170"/>
      <c r="F131" s="142"/>
      <c r="G131" s="142"/>
      <c r="H131" s="142">
        <f>SUM(H127:H130)</f>
        <v>0</v>
      </c>
      <c r="I131" s="172"/>
      <c r="J131" s="173"/>
      <c r="K131" s="172">
        <f>SUM(K127:K130)</f>
        <v>0</v>
      </c>
      <c r="L131" s="173"/>
      <c r="M131" s="143"/>
    </row>
    <row r="132" spans="1:13" ht="15" hidden="1" customHeight="1" outlineLevel="1" thickBot="1" x14ac:dyDescent="0.35">
      <c r="A132" s="242" t="s">
        <v>11</v>
      </c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4"/>
    </row>
    <row r="133" spans="1:13" ht="15" customHeight="1" collapsed="1" thickBot="1" x14ac:dyDescent="0.35">
      <c r="A133" s="86">
        <v>14</v>
      </c>
      <c r="B133" s="157" t="s">
        <v>67</v>
      </c>
      <c r="C133" s="158"/>
      <c r="D133" s="158"/>
      <c r="E133" s="158"/>
      <c r="F133" s="159"/>
      <c r="G133" s="60" t="s">
        <v>5</v>
      </c>
      <c r="H133" s="60">
        <v>70</v>
      </c>
      <c r="I133" s="88">
        <v>170</v>
      </c>
      <c r="J133" s="88">
        <f>(I133/100)*95</f>
        <v>161.5</v>
      </c>
      <c r="K133" s="88">
        <f>(I133/100)*93</f>
        <v>158.1</v>
      </c>
      <c r="L133" s="88">
        <f>(I133/100)*90</f>
        <v>153</v>
      </c>
      <c r="M133" s="89">
        <f>I133*1.9</f>
        <v>323</v>
      </c>
    </row>
    <row r="134" spans="1:13" s="29" customFormat="1" ht="15" hidden="1" customHeight="1" outlineLevel="1" x14ac:dyDescent="0.3">
      <c r="A134" s="250" t="s">
        <v>64</v>
      </c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2"/>
    </row>
    <row r="135" spans="1:13" ht="15" hidden="1" customHeight="1" outlineLevel="1" thickBot="1" x14ac:dyDescent="0.35">
      <c r="A135" s="253"/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5"/>
    </row>
    <row r="136" spans="1:13" ht="39.9" hidden="1" customHeight="1" outlineLevel="1" thickBot="1" x14ac:dyDescent="0.35">
      <c r="A136" s="62"/>
      <c r="B136" s="256" t="s">
        <v>2</v>
      </c>
      <c r="C136" s="256"/>
      <c r="D136" s="256"/>
      <c r="E136" s="256"/>
      <c r="F136" s="55" t="s">
        <v>1</v>
      </c>
      <c r="G136" s="55" t="s">
        <v>3</v>
      </c>
      <c r="H136" s="55" t="s">
        <v>8</v>
      </c>
      <c r="I136" s="214" t="s">
        <v>116</v>
      </c>
      <c r="J136" s="215"/>
      <c r="K136" s="216" t="s">
        <v>9</v>
      </c>
      <c r="L136" s="217"/>
      <c r="M136" s="73" t="s">
        <v>7</v>
      </c>
    </row>
    <row r="137" spans="1:13" ht="39.9" hidden="1" customHeight="1" outlineLevel="1" thickBot="1" x14ac:dyDescent="0.35">
      <c r="A137" s="101">
        <v>1</v>
      </c>
      <c r="B137" s="218" t="s">
        <v>25</v>
      </c>
      <c r="C137" s="219"/>
      <c r="D137" s="219"/>
      <c r="E137" s="220"/>
      <c r="F137" s="19">
        <v>4665307330289</v>
      </c>
      <c r="G137" s="10" t="s">
        <v>5</v>
      </c>
      <c r="H137" s="10"/>
      <c r="I137" s="168">
        <f>I133</f>
        <v>170</v>
      </c>
      <c r="J137" s="169"/>
      <c r="K137" s="221">
        <f>H137*I137</f>
        <v>0</v>
      </c>
      <c r="L137" s="222"/>
      <c r="M137" s="102">
        <f>M133</f>
        <v>323</v>
      </c>
    </row>
    <row r="138" spans="1:13" ht="39.9" hidden="1" customHeight="1" outlineLevel="1" thickBot="1" x14ac:dyDescent="0.35">
      <c r="A138" s="103">
        <v>2</v>
      </c>
      <c r="B138" s="179" t="s">
        <v>26</v>
      </c>
      <c r="C138" s="180"/>
      <c r="D138" s="180"/>
      <c r="E138" s="181"/>
      <c r="F138" s="20">
        <v>4665307330272</v>
      </c>
      <c r="G138" s="82" t="s">
        <v>5</v>
      </c>
      <c r="H138" s="82"/>
      <c r="I138" s="182">
        <f>I133</f>
        <v>170</v>
      </c>
      <c r="J138" s="183"/>
      <c r="K138" s="163">
        <f t="shared" ref="K138:K140" si="8">H138*I138</f>
        <v>0</v>
      </c>
      <c r="L138" s="164"/>
      <c r="M138" s="110">
        <f>M133</f>
        <v>323</v>
      </c>
    </row>
    <row r="139" spans="1:13" ht="39.9" hidden="1" customHeight="1" outlineLevel="1" thickBot="1" x14ac:dyDescent="0.35">
      <c r="A139" s="103">
        <v>3</v>
      </c>
      <c r="B139" s="179" t="s">
        <v>27</v>
      </c>
      <c r="C139" s="180"/>
      <c r="D139" s="180"/>
      <c r="E139" s="181"/>
      <c r="F139" s="21">
        <v>4665307330265</v>
      </c>
      <c r="G139" s="82" t="s">
        <v>5</v>
      </c>
      <c r="H139" s="82"/>
      <c r="I139" s="182">
        <f>I133</f>
        <v>170</v>
      </c>
      <c r="J139" s="183"/>
      <c r="K139" s="163">
        <f t="shared" si="8"/>
        <v>0</v>
      </c>
      <c r="L139" s="164"/>
      <c r="M139" s="110">
        <f>M133</f>
        <v>323</v>
      </c>
    </row>
    <row r="140" spans="1:13" ht="39.9" hidden="1" customHeight="1" outlineLevel="1" thickBot="1" x14ac:dyDescent="0.35">
      <c r="A140" s="104">
        <v>4</v>
      </c>
      <c r="B140" s="179" t="s">
        <v>28</v>
      </c>
      <c r="C140" s="180"/>
      <c r="D140" s="180"/>
      <c r="E140" s="181"/>
      <c r="F140" s="85">
        <v>4665307330258</v>
      </c>
      <c r="G140" s="80" t="s">
        <v>5</v>
      </c>
      <c r="H140" s="80"/>
      <c r="I140" s="257">
        <f>I133</f>
        <v>170</v>
      </c>
      <c r="J140" s="258"/>
      <c r="K140" s="259">
        <f t="shared" si="8"/>
        <v>0</v>
      </c>
      <c r="L140" s="260"/>
      <c r="M140" s="116">
        <f>M133</f>
        <v>323</v>
      </c>
    </row>
    <row r="141" spans="1:13" ht="15" hidden="1" customHeight="1" outlineLevel="1" thickBot="1" x14ac:dyDescent="0.35">
      <c r="A141" s="138"/>
      <c r="B141" s="261" t="s">
        <v>4</v>
      </c>
      <c r="C141" s="261"/>
      <c r="D141" s="261"/>
      <c r="E141" s="261"/>
      <c r="F141" s="139"/>
      <c r="G141" s="139"/>
      <c r="H141" s="139">
        <f>SUM(H137:H140)</f>
        <v>0</v>
      </c>
      <c r="I141" s="262"/>
      <c r="J141" s="263"/>
      <c r="K141" s="262">
        <f>SUM(K137:K140)</f>
        <v>0</v>
      </c>
      <c r="L141" s="263"/>
      <c r="M141" s="140"/>
    </row>
    <row r="142" spans="1:13" ht="15" customHeight="1" collapsed="1" thickBot="1" x14ac:dyDescent="0.35">
      <c r="A142" s="86">
        <v>15</v>
      </c>
      <c r="B142" s="157" t="s">
        <v>125</v>
      </c>
      <c r="C142" s="158"/>
      <c r="D142" s="158"/>
      <c r="E142" s="158"/>
      <c r="F142" s="159"/>
      <c r="G142" s="60" t="s">
        <v>5</v>
      </c>
      <c r="H142" s="60">
        <v>60</v>
      </c>
      <c r="I142" s="88">
        <v>460</v>
      </c>
      <c r="J142" s="88">
        <f>(I142/100)*95</f>
        <v>436.99999999999994</v>
      </c>
      <c r="K142" s="88">
        <f>(I142/100)*93</f>
        <v>427.79999999999995</v>
      </c>
      <c r="L142" s="88">
        <f>(I142/100)*90</f>
        <v>413.99999999999994</v>
      </c>
      <c r="M142" s="100">
        <f>I142*1.783</f>
        <v>820.18</v>
      </c>
    </row>
    <row r="143" spans="1:13" ht="15" hidden="1" customHeight="1" outlineLevel="1" x14ac:dyDescent="0.3">
      <c r="A143" s="410" t="s">
        <v>117</v>
      </c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2"/>
    </row>
    <row r="144" spans="1:13" ht="15" hidden="1" customHeight="1" outlineLevel="1" thickBot="1" x14ac:dyDescent="0.35">
      <c r="A144" s="413"/>
      <c r="B144" s="405"/>
      <c r="C144" s="405"/>
      <c r="D144" s="405"/>
      <c r="E144" s="405"/>
      <c r="F144" s="405"/>
      <c r="G144" s="405"/>
      <c r="H144" s="405"/>
      <c r="I144" s="405"/>
      <c r="J144" s="405"/>
      <c r="K144" s="405"/>
      <c r="L144" s="405"/>
      <c r="M144" s="406"/>
    </row>
    <row r="145" spans="1:13" ht="39.9" hidden="1" customHeight="1" outlineLevel="1" thickBot="1" x14ac:dyDescent="0.35">
      <c r="A145" s="62"/>
      <c r="B145" s="256" t="s">
        <v>2</v>
      </c>
      <c r="C145" s="256"/>
      <c r="D145" s="256"/>
      <c r="E145" s="256"/>
      <c r="F145" s="55" t="s">
        <v>1</v>
      </c>
      <c r="G145" s="55" t="s">
        <v>3</v>
      </c>
      <c r="H145" s="55" t="s">
        <v>8</v>
      </c>
      <c r="I145" s="214" t="s">
        <v>116</v>
      </c>
      <c r="J145" s="215"/>
      <c r="K145" s="216" t="s">
        <v>9</v>
      </c>
      <c r="L145" s="217"/>
      <c r="M145" s="73" t="s">
        <v>7</v>
      </c>
    </row>
    <row r="146" spans="1:13" ht="39.9" hidden="1" customHeight="1" outlineLevel="1" thickBot="1" x14ac:dyDescent="0.35">
      <c r="A146" s="101">
        <v>1</v>
      </c>
      <c r="B146" s="223" t="s">
        <v>118</v>
      </c>
      <c r="C146" s="224"/>
      <c r="D146" s="224"/>
      <c r="E146" s="225"/>
      <c r="F146" s="19">
        <v>4665307330548</v>
      </c>
      <c r="G146" s="10" t="s">
        <v>5</v>
      </c>
      <c r="H146" s="10"/>
      <c r="I146" s="228">
        <f>I142</f>
        <v>460</v>
      </c>
      <c r="J146" s="229"/>
      <c r="K146" s="226">
        <f>H146*I146</f>
        <v>0</v>
      </c>
      <c r="L146" s="227"/>
      <c r="M146" s="117">
        <f>M142</f>
        <v>820.18</v>
      </c>
    </row>
    <row r="147" spans="1:13" ht="39.9" hidden="1" customHeight="1" outlineLevel="1" thickBot="1" x14ac:dyDescent="0.35">
      <c r="A147" s="103">
        <v>2</v>
      </c>
      <c r="B147" s="223" t="s">
        <v>119</v>
      </c>
      <c r="C147" s="224"/>
      <c r="D147" s="224"/>
      <c r="E147" s="225"/>
      <c r="F147" s="21">
        <v>4665307330517</v>
      </c>
      <c r="G147" s="10" t="s">
        <v>5</v>
      </c>
      <c r="H147" s="82"/>
      <c r="I147" s="228">
        <f>I142</f>
        <v>460</v>
      </c>
      <c r="J147" s="229"/>
      <c r="K147" s="226">
        <f t="shared" ref="K147:K149" si="9">H147*I147</f>
        <v>0</v>
      </c>
      <c r="L147" s="227"/>
      <c r="M147" s="118">
        <f>M142</f>
        <v>820.18</v>
      </c>
    </row>
    <row r="148" spans="1:13" ht="39.9" hidden="1" customHeight="1" outlineLevel="1" thickBot="1" x14ac:dyDescent="0.35">
      <c r="A148" s="103">
        <v>3</v>
      </c>
      <c r="B148" s="223" t="s">
        <v>120</v>
      </c>
      <c r="C148" s="224"/>
      <c r="D148" s="224"/>
      <c r="E148" s="225"/>
      <c r="F148" s="21">
        <v>4665307330524</v>
      </c>
      <c r="G148" s="10" t="s">
        <v>5</v>
      </c>
      <c r="H148" s="82"/>
      <c r="I148" s="182">
        <f>I142</f>
        <v>460</v>
      </c>
      <c r="J148" s="183"/>
      <c r="K148" s="226">
        <f t="shared" si="9"/>
        <v>0</v>
      </c>
      <c r="L148" s="227"/>
      <c r="M148" s="118">
        <f>M142</f>
        <v>820.18</v>
      </c>
    </row>
    <row r="149" spans="1:13" ht="39.9" hidden="1" customHeight="1" outlineLevel="1" thickBot="1" x14ac:dyDescent="0.35">
      <c r="A149" s="103">
        <v>4</v>
      </c>
      <c r="B149" s="223" t="str">
        <f>[1]TDSheet!$L$16</f>
        <v>Коктейль гиалуроновый Успокаивающий</v>
      </c>
      <c r="C149" s="224"/>
      <c r="D149" s="224"/>
      <c r="E149" s="225"/>
      <c r="F149" s="21">
        <v>4665307330531</v>
      </c>
      <c r="G149" s="82" t="s">
        <v>5</v>
      </c>
      <c r="H149" s="82"/>
      <c r="I149" s="321">
        <f>I142</f>
        <v>460</v>
      </c>
      <c r="J149" s="322"/>
      <c r="K149" s="226">
        <f t="shared" si="9"/>
        <v>0</v>
      </c>
      <c r="L149" s="227"/>
      <c r="M149" s="118">
        <f>M142</f>
        <v>820.18</v>
      </c>
    </row>
    <row r="150" spans="1:13" ht="15" hidden="1" customHeight="1" outlineLevel="1" thickBot="1" x14ac:dyDescent="0.35">
      <c r="A150" s="138"/>
      <c r="B150" s="261" t="s">
        <v>4</v>
      </c>
      <c r="C150" s="261"/>
      <c r="D150" s="261"/>
      <c r="E150" s="261"/>
      <c r="F150" s="139"/>
      <c r="G150" s="139"/>
      <c r="H150" s="139">
        <f>SUM(H147:H149)</f>
        <v>0</v>
      </c>
      <c r="I150" s="262"/>
      <c r="J150" s="263"/>
      <c r="K150" s="262">
        <f>SUM(K146:K149)</f>
        <v>0</v>
      </c>
      <c r="L150" s="263"/>
      <c r="M150" s="140"/>
    </row>
    <row r="151" spans="1:13" ht="15" customHeight="1" collapsed="1" thickBot="1" x14ac:dyDescent="0.35">
      <c r="A151" s="86">
        <v>16</v>
      </c>
      <c r="B151" s="157" t="s">
        <v>54</v>
      </c>
      <c r="C151" s="158"/>
      <c r="D151" s="158"/>
      <c r="E151" s="158"/>
      <c r="F151" s="159"/>
      <c r="G151" s="60" t="s">
        <v>5</v>
      </c>
      <c r="H151" s="60">
        <v>10</v>
      </c>
      <c r="I151" s="88"/>
      <c r="J151" s="88"/>
      <c r="K151" s="88"/>
      <c r="L151" s="88"/>
      <c r="M151" s="89"/>
    </row>
    <row r="152" spans="1:13" ht="15" hidden="1" customHeight="1" outlineLevel="1" x14ac:dyDescent="0.3">
      <c r="A152" s="421" t="s">
        <v>54</v>
      </c>
      <c r="B152" s="422"/>
      <c r="C152" s="422"/>
      <c r="D152" s="422"/>
      <c r="E152" s="422"/>
      <c r="F152" s="422"/>
      <c r="G152" s="422"/>
      <c r="H152" s="422"/>
      <c r="I152" s="422"/>
      <c r="J152" s="422"/>
      <c r="K152" s="422"/>
      <c r="L152" s="422"/>
      <c r="M152" s="423"/>
    </row>
    <row r="153" spans="1:13" ht="15" hidden="1" customHeight="1" outlineLevel="1" thickBot="1" x14ac:dyDescent="0.35">
      <c r="A153" s="424"/>
      <c r="B153" s="425"/>
      <c r="C153" s="425"/>
      <c r="D153" s="425"/>
      <c r="E153" s="425"/>
      <c r="F153" s="425"/>
      <c r="G153" s="425"/>
      <c r="H153" s="425"/>
      <c r="I153" s="425"/>
      <c r="J153" s="425"/>
      <c r="K153" s="425"/>
      <c r="L153" s="425"/>
      <c r="M153" s="426"/>
    </row>
    <row r="154" spans="1:13" ht="39.9" hidden="1" customHeight="1" outlineLevel="1" thickBot="1" x14ac:dyDescent="0.35">
      <c r="A154" s="62"/>
      <c r="B154" s="211" t="s">
        <v>2</v>
      </c>
      <c r="C154" s="212"/>
      <c r="D154" s="212"/>
      <c r="E154" s="213"/>
      <c r="F154" s="55" t="s">
        <v>1</v>
      </c>
      <c r="G154" s="55" t="s">
        <v>3</v>
      </c>
      <c r="H154" s="55" t="s">
        <v>8</v>
      </c>
      <c r="I154" s="214" t="s">
        <v>116</v>
      </c>
      <c r="J154" s="215"/>
      <c r="K154" s="216" t="s">
        <v>9</v>
      </c>
      <c r="L154" s="217"/>
      <c r="M154" s="73" t="s">
        <v>12</v>
      </c>
    </row>
    <row r="155" spans="1:13" ht="39.9" hidden="1" customHeight="1" outlineLevel="1" thickBot="1" x14ac:dyDescent="0.35">
      <c r="A155" s="101">
        <v>1</v>
      </c>
      <c r="B155" s="427" t="s">
        <v>15</v>
      </c>
      <c r="C155" s="428"/>
      <c r="D155" s="428"/>
      <c r="E155" s="429"/>
      <c r="F155" s="35">
        <v>4665307330050</v>
      </c>
      <c r="G155" s="10" t="s">
        <v>5</v>
      </c>
      <c r="H155" s="10"/>
      <c r="I155" s="226">
        <v>45</v>
      </c>
      <c r="J155" s="227"/>
      <c r="K155" s="226">
        <f>H155*I155</f>
        <v>0</v>
      </c>
      <c r="L155" s="227"/>
      <c r="M155" s="102"/>
    </row>
    <row r="156" spans="1:13" ht="39.9" hidden="1" customHeight="1" outlineLevel="1" thickBot="1" x14ac:dyDescent="0.35">
      <c r="A156" s="103">
        <v>2</v>
      </c>
      <c r="B156" s="329" t="s">
        <v>14</v>
      </c>
      <c r="C156" s="330"/>
      <c r="D156" s="330"/>
      <c r="E156" s="331"/>
      <c r="F156" s="15">
        <v>4665307330029</v>
      </c>
      <c r="G156" s="82" t="s">
        <v>5</v>
      </c>
      <c r="H156" s="82"/>
      <c r="I156" s="163">
        <v>45</v>
      </c>
      <c r="J156" s="164"/>
      <c r="K156" s="163">
        <f t="shared" ref="K156" si="10">H156*I156</f>
        <v>0</v>
      </c>
      <c r="L156" s="164"/>
      <c r="M156" s="110"/>
    </row>
    <row r="157" spans="1:13" ht="39.9" hidden="1" customHeight="1" outlineLevel="1" thickBot="1" x14ac:dyDescent="0.35">
      <c r="A157" s="103">
        <v>3</v>
      </c>
      <c r="B157" s="329" t="s">
        <v>17</v>
      </c>
      <c r="C157" s="330"/>
      <c r="D157" s="330"/>
      <c r="E157" s="331"/>
      <c r="F157" s="15">
        <v>4665307330166</v>
      </c>
      <c r="G157" s="82" t="s">
        <v>5</v>
      </c>
      <c r="H157" s="82"/>
      <c r="I157" s="163">
        <v>55</v>
      </c>
      <c r="J157" s="164"/>
      <c r="K157" s="163">
        <f>H157*I157</f>
        <v>0</v>
      </c>
      <c r="L157" s="164"/>
      <c r="M157" s="110"/>
    </row>
    <row r="158" spans="1:13" ht="39.9" hidden="1" customHeight="1" outlineLevel="1" thickBot="1" x14ac:dyDescent="0.35">
      <c r="A158" s="103">
        <v>4</v>
      </c>
      <c r="B158" s="171" t="s">
        <v>16</v>
      </c>
      <c r="C158" s="171"/>
      <c r="D158" s="171"/>
      <c r="E158" s="171"/>
      <c r="F158" s="15">
        <v>4665307330135</v>
      </c>
      <c r="G158" s="82" t="s">
        <v>5</v>
      </c>
      <c r="H158" s="82"/>
      <c r="I158" s="163">
        <v>55</v>
      </c>
      <c r="J158" s="164"/>
      <c r="K158" s="163">
        <f t="shared" ref="K158:K161" si="11">H158*I158</f>
        <v>0</v>
      </c>
      <c r="L158" s="164"/>
      <c r="M158" s="110"/>
    </row>
    <row r="159" spans="1:13" ht="39.9" hidden="1" customHeight="1" outlineLevel="1" thickBot="1" x14ac:dyDescent="0.35">
      <c r="A159" s="103">
        <v>5</v>
      </c>
      <c r="B159" s="171" t="s">
        <v>18</v>
      </c>
      <c r="C159" s="171"/>
      <c r="D159" s="171"/>
      <c r="E159" s="171"/>
      <c r="F159" s="23">
        <v>4665307330180</v>
      </c>
      <c r="G159" s="82" t="s">
        <v>5</v>
      </c>
      <c r="H159" s="82"/>
      <c r="I159" s="163">
        <v>60</v>
      </c>
      <c r="J159" s="164"/>
      <c r="K159" s="163">
        <f t="shared" si="11"/>
        <v>0</v>
      </c>
      <c r="L159" s="164"/>
      <c r="M159" s="110"/>
    </row>
    <row r="160" spans="1:13" ht="39.9" hidden="1" customHeight="1" outlineLevel="1" thickBot="1" x14ac:dyDescent="0.35">
      <c r="A160" s="103">
        <v>6</v>
      </c>
      <c r="B160" s="171" t="s">
        <v>19</v>
      </c>
      <c r="C160" s="171"/>
      <c r="D160" s="171"/>
      <c r="E160" s="171"/>
      <c r="F160" s="24">
        <v>4665307330203</v>
      </c>
      <c r="G160" s="82" t="s">
        <v>5</v>
      </c>
      <c r="H160" s="82"/>
      <c r="I160" s="163">
        <v>60</v>
      </c>
      <c r="J160" s="164"/>
      <c r="K160" s="163">
        <f t="shared" si="11"/>
        <v>0</v>
      </c>
      <c r="L160" s="164"/>
      <c r="M160" s="110"/>
    </row>
    <row r="161" spans="1:18" ht="39.9" hidden="1" customHeight="1" outlineLevel="1" thickBot="1" x14ac:dyDescent="0.35">
      <c r="A161" s="103">
        <v>7</v>
      </c>
      <c r="B161" s="270" t="s">
        <v>23</v>
      </c>
      <c r="C161" s="271"/>
      <c r="D161" s="271"/>
      <c r="E161" s="272"/>
      <c r="F161" s="26">
        <v>4665307330227</v>
      </c>
      <c r="G161" s="82" t="s">
        <v>5</v>
      </c>
      <c r="H161" s="82"/>
      <c r="I161" s="163">
        <v>60</v>
      </c>
      <c r="J161" s="164"/>
      <c r="K161" s="163">
        <f t="shared" si="11"/>
        <v>0</v>
      </c>
      <c r="L161" s="164"/>
      <c r="M161" s="110"/>
    </row>
    <row r="162" spans="1:18" ht="39.9" hidden="1" customHeight="1" outlineLevel="1" thickBot="1" x14ac:dyDescent="0.35">
      <c r="A162" s="119">
        <v>8</v>
      </c>
      <c r="B162" s="273" t="s">
        <v>27</v>
      </c>
      <c r="C162" s="274"/>
      <c r="D162" s="274"/>
      <c r="E162" s="275"/>
      <c r="F162" s="27">
        <v>4665307330265</v>
      </c>
      <c r="G162" s="82" t="s">
        <v>5</v>
      </c>
      <c r="H162" s="82"/>
      <c r="I162" s="163">
        <v>45</v>
      </c>
      <c r="J162" s="164"/>
      <c r="K162" s="163">
        <f t="shared" ref="K162" si="12">H162*I162</f>
        <v>0</v>
      </c>
      <c r="L162" s="164"/>
      <c r="M162" s="110"/>
    </row>
    <row r="163" spans="1:18" ht="39.9" hidden="1" customHeight="1" outlineLevel="1" thickBot="1" x14ac:dyDescent="0.35">
      <c r="A163" s="9">
        <v>9</v>
      </c>
      <c r="B163" s="356" t="s">
        <v>55</v>
      </c>
      <c r="C163" s="357"/>
      <c r="D163" s="357"/>
      <c r="E163" s="358"/>
      <c r="F163" s="28">
        <v>4665307330302</v>
      </c>
      <c r="G163" s="48" t="s">
        <v>5</v>
      </c>
      <c r="H163" s="82"/>
      <c r="I163" s="163">
        <v>55</v>
      </c>
      <c r="J163" s="164"/>
      <c r="K163" s="163">
        <f t="shared" ref="K163:K164" si="13">H163*I163</f>
        <v>0</v>
      </c>
      <c r="L163" s="164"/>
      <c r="M163" s="110"/>
      <c r="R163" s="13"/>
    </row>
    <row r="164" spans="1:18" ht="39.9" hidden="1" customHeight="1" outlineLevel="1" thickBot="1" x14ac:dyDescent="0.35">
      <c r="A164" s="9">
        <v>10</v>
      </c>
      <c r="B164" s="356" t="s">
        <v>56</v>
      </c>
      <c r="C164" s="357"/>
      <c r="D164" s="357"/>
      <c r="E164" s="358"/>
      <c r="F164" s="21">
        <v>4665307330319</v>
      </c>
      <c r="G164" s="48" t="s">
        <v>57</v>
      </c>
      <c r="H164" s="82"/>
      <c r="I164" s="163">
        <v>55</v>
      </c>
      <c r="J164" s="164"/>
      <c r="K164" s="163">
        <f t="shared" si="13"/>
        <v>0</v>
      </c>
      <c r="L164" s="164"/>
      <c r="M164" s="110"/>
    </row>
    <row r="165" spans="1:18" s="13" customFormat="1" ht="39.9" hidden="1" customHeight="1" outlineLevel="1" thickBot="1" x14ac:dyDescent="0.3">
      <c r="A165" s="9">
        <v>11</v>
      </c>
      <c r="B165" s="264" t="s">
        <v>73</v>
      </c>
      <c r="C165" s="265"/>
      <c r="D165" s="265"/>
      <c r="E165" s="266"/>
      <c r="F165" s="21">
        <v>4665307330340</v>
      </c>
      <c r="G165" s="48" t="s">
        <v>57</v>
      </c>
      <c r="H165" s="82"/>
      <c r="I165" s="163">
        <v>95</v>
      </c>
      <c r="J165" s="164"/>
      <c r="K165" s="163">
        <f t="shared" ref="K165" si="14">H165*I165</f>
        <v>0</v>
      </c>
      <c r="L165" s="164"/>
      <c r="M165" s="110"/>
    </row>
    <row r="166" spans="1:18" s="13" customFormat="1" ht="39.9" hidden="1" customHeight="1" outlineLevel="1" thickBot="1" x14ac:dyDescent="0.3">
      <c r="A166" s="9">
        <v>12</v>
      </c>
      <c r="B166" s="267" t="s">
        <v>77</v>
      </c>
      <c r="C166" s="268"/>
      <c r="D166" s="268"/>
      <c r="E166" s="269"/>
      <c r="F166" s="18">
        <v>4665307330401</v>
      </c>
      <c r="G166" s="48" t="s">
        <v>57</v>
      </c>
      <c r="H166" s="82"/>
      <c r="I166" s="163">
        <v>85</v>
      </c>
      <c r="J166" s="164"/>
      <c r="K166" s="163">
        <f t="shared" ref="K166" si="15">H166*I166</f>
        <v>0</v>
      </c>
      <c r="L166" s="164"/>
      <c r="M166" s="110"/>
    </row>
    <row r="167" spans="1:18" s="13" customFormat="1" ht="39.9" hidden="1" customHeight="1" outlineLevel="1" thickBot="1" x14ac:dyDescent="0.3">
      <c r="A167" s="120">
        <v>13</v>
      </c>
      <c r="B167" s="165" t="s">
        <v>94</v>
      </c>
      <c r="C167" s="166"/>
      <c r="D167" s="166"/>
      <c r="E167" s="167"/>
      <c r="F167" s="38"/>
      <c r="G167" s="49" t="s">
        <v>5</v>
      </c>
      <c r="H167" s="80"/>
      <c r="I167" s="163">
        <v>80</v>
      </c>
      <c r="J167" s="164"/>
      <c r="K167" s="163">
        <f t="shared" ref="K167" si="16">H167*I167</f>
        <v>0</v>
      </c>
      <c r="L167" s="164"/>
      <c r="M167" s="116"/>
    </row>
    <row r="168" spans="1:18" s="13" customFormat="1" ht="39.9" hidden="1" customHeight="1" outlineLevel="1" thickBot="1" x14ac:dyDescent="0.3">
      <c r="A168" s="120">
        <v>14</v>
      </c>
      <c r="B168" s="165" t="s">
        <v>106</v>
      </c>
      <c r="C168" s="166"/>
      <c r="D168" s="166"/>
      <c r="E168" s="167"/>
      <c r="F168" s="59"/>
      <c r="G168" s="49" t="s">
        <v>57</v>
      </c>
      <c r="H168" s="80"/>
      <c r="I168" s="163">
        <v>105</v>
      </c>
      <c r="J168" s="164"/>
      <c r="K168" s="163">
        <f t="shared" ref="K168" si="17">H168*I168</f>
        <v>0</v>
      </c>
      <c r="L168" s="164"/>
      <c r="M168" s="116"/>
    </row>
    <row r="169" spans="1:18" s="13" customFormat="1" ht="39.9" hidden="1" customHeight="1" outlineLevel="1" thickBot="1" x14ac:dyDescent="0.3">
      <c r="A169" s="120">
        <v>15</v>
      </c>
      <c r="B169" s="165" t="str">
        <f>[1]TDSheet!$L$17</f>
        <v>Коктейль гиалуроновый Увлажнение и сияние</v>
      </c>
      <c r="C169" s="166"/>
      <c r="D169" s="166"/>
      <c r="E169" s="167"/>
      <c r="F169" s="18">
        <v>4665307330517</v>
      </c>
      <c r="G169" s="49" t="s">
        <v>57</v>
      </c>
      <c r="H169" s="80"/>
      <c r="I169" s="163">
        <v>200</v>
      </c>
      <c r="J169" s="164"/>
      <c r="K169" s="163">
        <f t="shared" ref="K169" si="18">H169*I169</f>
        <v>0</v>
      </c>
      <c r="L169" s="164"/>
      <c r="M169" s="116"/>
    </row>
    <row r="170" spans="1:18" s="13" customFormat="1" ht="39.9" hidden="1" customHeight="1" outlineLevel="1" thickBot="1" x14ac:dyDescent="0.3">
      <c r="A170" s="120">
        <v>16</v>
      </c>
      <c r="B170" s="165" t="str">
        <f>[1]TDSheet!$L$18</f>
        <v>Коктейль гиалуроновый Лифтинг эффект</v>
      </c>
      <c r="C170" s="166"/>
      <c r="D170" s="166"/>
      <c r="E170" s="167"/>
      <c r="F170" s="18">
        <v>4665307330524</v>
      </c>
      <c r="G170" s="49" t="s">
        <v>57</v>
      </c>
      <c r="H170" s="80"/>
      <c r="I170" s="163">
        <v>200</v>
      </c>
      <c r="J170" s="164"/>
      <c r="K170" s="163">
        <f t="shared" ref="K170" si="19">H170*I170</f>
        <v>0</v>
      </c>
      <c r="L170" s="164"/>
      <c r="M170" s="116"/>
    </row>
    <row r="171" spans="1:18" ht="15" hidden="1" customHeight="1" outlineLevel="1" thickBot="1" x14ac:dyDescent="0.35">
      <c r="A171" s="121"/>
      <c r="B171" s="230" t="s">
        <v>4</v>
      </c>
      <c r="C171" s="230"/>
      <c r="D171" s="230"/>
      <c r="E171" s="230"/>
      <c r="F171" s="63"/>
      <c r="G171" s="36"/>
      <c r="H171" s="36">
        <f>SUM(H155:H161)</f>
        <v>0</v>
      </c>
      <c r="I171" s="231"/>
      <c r="J171" s="232"/>
      <c r="K171" s="231">
        <f>SUM(K155:K170)</f>
        <v>0</v>
      </c>
      <c r="L171" s="232"/>
      <c r="M171" s="122"/>
    </row>
    <row r="172" spans="1:18" ht="15" customHeight="1" collapsed="1" thickBot="1" x14ac:dyDescent="0.35">
      <c r="A172" s="113">
        <v>17</v>
      </c>
      <c r="B172" s="160" t="s">
        <v>110</v>
      </c>
      <c r="C172" s="161"/>
      <c r="D172" s="161"/>
      <c r="E172" s="161"/>
      <c r="F172" s="162"/>
      <c r="G172" s="7" t="s">
        <v>5</v>
      </c>
      <c r="H172" s="14">
        <v>10</v>
      </c>
      <c r="I172" s="69">
        <v>15</v>
      </c>
      <c r="J172" s="69"/>
      <c r="K172" s="69"/>
      <c r="L172" s="69"/>
      <c r="M172" s="114"/>
    </row>
    <row r="173" spans="1:18" ht="15" hidden="1" customHeight="1" outlineLevel="1" thickBot="1" x14ac:dyDescent="0.35">
      <c r="A173" s="234" t="s">
        <v>81</v>
      </c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6"/>
    </row>
    <row r="174" spans="1:18" ht="30" hidden="1" customHeight="1" outlineLevel="1" thickBot="1" x14ac:dyDescent="0.35">
      <c r="A174" s="62"/>
      <c r="B174" s="211" t="s">
        <v>2</v>
      </c>
      <c r="C174" s="212"/>
      <c r="D174" s="212"/>
      <c r="E174" s="213"/>
      <c r="F174" s="55" t="s">
        <v>1</v>
      </c>
      <c r="G174" s="55" t="s">
        <v>3</v>
      </c>
      <c r="H174" s="55" t="s">
        <v>8</v>
      </c>
      <c r="I174" s="214" t="s">
        <v>116</v>
      </c>
      <c r="J174" s="215"/>
      <c r="K174" s="216" t="s">
        <v>9</v>
      </c>
      <c r="L174" s="217"/>
      <c r="M174" s="73" t="s">
        <v>12</v>
      </c>
    </row>
    <row r="175" spans="1:18" ht="30" hidden="1" customHeight="1" outlineLevel="1" thickBot="1" x14ac:dyDescent="0.35">
      <c r="A175" s="9">
        <v>1</v>
      </c>
      <c r="B175" s="237" t="s">
        <v>87</v>
      </c>
      <c r="C175" s="238"/>
      <c r="D175" s="238"/>
      <c r="E175" s="239"/>
      <c r="F175" s="50"/>
      <c r="G175" s="9" t="s">
        <v>57</v>
      </c>
      <c r="H175" s="9"/>
      <c r="I175" s="240">
        <v>15</v>
      </c>
      <c r="J175" s="241"/>
      <c r="K175" s="240"/>
      <c r="L175" s="241"/>
      <c r="M175" s="81"/>
    </row>
    <row r="176" spans="1:18" ht="15" hidden="1" customHeight="1" outlineLevel="1" thickBot="1" x14ac:dyDescent="0.35">
      <c r="A176" s="136"/>
      <c r="B176" s="207" t="s">
        <v>4</v>
      </c>
      <c r="C176" s="208"/>
      <c r="D176" s="208"/>
      <c r="E176" s="209"/>
      <c r="F176" s="137"/>
      <c r="G176" s="129"/>
      <c r="H176" s="137">
        <f>H175</f>
        <v>0</v>
      </c>
      <c r="I176" s="153"/>
      <c r="J176" s="210"/>
      <c r="K176" s="205">
        <f>H176*I175</f>
        <v>0</v>
      </c>
      <c r="L176" s="206"/>
      <c r="M176" s="135"/>
    </row>
    <row r="177" spans="1:13" ht="15" hidden="1" customHeight="1" outlineLevel="1" thickBot="1" x14ac:dyDescent="0.35">
      <c r="A177" s="242" t="s">
        <v>11</v>
      </c>
      <c r="B177" s="243"/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4"/>
    </row>
    <row r="178" spans="1:13" ht="15" customHeight="1" collapsed="1" thickBot="1" x14ac:dyDescent="0.35">
      <c r="A178" s="96"/>
      <c r="B178" s="184" t="s">
        <v>123</v>
      </c>
      <c r="C178" s="185"/>
      <c r="D178" s="185"/>
      <c r="E178" s="185"/>
      <c r="F178" s="186"/>
      <c r="G178" s="97"/>
      <c r="H178" s="97"/>
      <c r="I178" s="98"/>
      <c r="J178" s="98"/>
      <c r="K178" s="205">
        <f>K20+K25+K31+K37+K41+K51+K60+K76+K89+K101+K111+K121+K131+K141+K150+K171+K176+K67</f>
        <v>0</v>
      </c>
      <c r="L178" s="206"/>
      <c r="M178" s="99"/>
    </row>
    <row r="179" spans="1:13" x14ac:dyDescent="0.3">
      <c r="A179"/>
      <c r="B179"/>
      <c r="C179"/>
      <c r="D179"/>
      <c r="E179"/>
      <c r="F179" s="34"/>
      <c r="G179"/>
      <c r="H179"/>
      <c r="I179" s="66"/>
      <c r="J179" s="66"/>
      <c r="K179" s="66"/>
      <c r="L179" s="66"/>
      <c r="M179" s="66"/>
    </row>
    <row r="180" spans="1:13" x14ac:dyDescent="0.3">
      <c r="A180"/>
      <c r="B180"/>
      <c r="C180"/>
      <c r="D180"/>
      <c r="E180"/>
      <c r="F180" s="34"/>
      <c r="G180"/>
      <c r="H180"/>
      <c r="I180" s="66"/>
      <c r="J180" s="66"/>
      <c r="K180" s="66"/>
      <c r="L180" s="66"/>
      <c r="M180" s="66"/>
    </row>
    <row r="181" spans="1:13" x14ac:dyDescent="0.3">
      <c r="A181"/>
      <c r="B181"/>
      <c r="C181"/>
      <c r="D181"/>
      <c r="E181"/>
      <c r="F181" s="34"/>
      <c r="G181"/>
      <c r="H181"/>
      <c r="I181" s="66"/>
      <c r="J181" s="66"/>
      <c r="K181" s="66"/>
      <c r="L181" s="66"/>
      <c r="M181" s="66"/>
    </row>
    <row r="182" spans="1:13" x14ac:dyDescent="0.3">
      <c r="A182"/>
      <c r="B182"/>
      <c r="C182"/>
      <c r="D182"/>
      <c r="E182"/>
      <c r="F182" s="34"/>
      <c r="G182"/>
      <c r="H182"/>
      <c r="I182" s="66"/>
      <c r="J182" s="66"/>
      <c r="K182" s="66"/>
      <c r="L182" s="66"/>
      <c r="M182" s="66"/>
    </row>
    <row r="183" spans="1:13" x14ac:dyDescent="0.3">
      <c r="A183"/>
      <c r="B183"/>
      <c r="C183"/>
      <c r="D183"/>
      <c r="E183"/>
      <c r="F183" s="34"/>
      <c r="G183"/>
      <c r="H183"/>
      <c r="I183" s="66"/>
      <c r="J183" s="66"/>
      <c r="K183" s="66"/>
      <c r="L183" s="66"/>
      <c r="M183" s="66"/>
    </row>
    <row r="184" spans="1:13" x14ac:dyDescent="0.3">
      <c r="A184"/>
      <c r="B184"/>
      <c r="C184"/>
      <c r="D184"/>
      <c r="E184"/>
      <c r="F184" s="34"/>
      <c r="G184"/>
      <c r="H184"/>
      <c r="I184" s="66"/>
      <c r="J184" s="66"/>
      <c r="K184" s="66"/>
      <c r="L184" s="66"/>
      <c r="M184" s="66"/>
    </row>
    <row r="185" spans="1:13" x14ac:dyDescent="0.3">
      <c r="A185"/>
      <c r="B185"/>
      <c r="C185"/>
      <c r="D185"/>
      <c r="E185"/>
      <c r="F185" s="34"/>
      <c r="G185"/>
      <c r="H185"/>
      <c r="I185" s="66"/>
      <c r="J185" s="66"/>
      <c r="K185" s="66"/>
      <c r="L185" s="66"/>
      <c r="M185" s="66"/>
    </row>
    <row r="186" spans="1:13" x14ac:dyDescent="0.3">
      <c r="A186"/>
      <c r="B186"/>
      <c r="C186"/>
      <c r="D186"/>
      <c r="E186"/>
      <c r="F186" s="34"/>
      <c r="G186"/>
      <c r="H186"/>
      <c r="I186" s="66"/>
      <c r="J186" s="66"/>
      <c r="K186" s="66"/>
      <c r="L186" s="66"/>
      <c r="M186" s="66"/>
    </row>
    <row r="187" spans="1:13" x14ac:dyDescent="0.3">
      <c r="A187"/>
      <c r="B187"/>
      <c r="C187"/>
      <c r="D187"/>
      <c r="E187"/>
      <c r="F187" s="34"/>
      <c r="G187"/>
      <c r="H187"/>
      <c r="I187" s="66"/>
      <c r="J187" s="66"/>
      <c r="K187" s="66"/>
      <c r="L187" s="66"/>
      <c r="M187" s="66"/>
    </row>
    <row r="188" spans="1:13" x14ac:dyDescent="0.3">
      <c r="A188"/>
      <c r="B188"/>
      <c r="C188"/>
      <c r="D188"/>
      <c r="E188"/>
      <c r="F188" s="34"/>
      <c r="G188"/>
      <c r="H188"/>
      <c r="I188" s="66"/>
      <c r="J188" s="66"/>
      <c r="K188" s="66"/>
      <c r="L188" s="66"/>
      <c r="M188" s="66"/>
    </row>
    <row r="189" spans="1:13" x14ac:dyDescent="0.3">
      <c r="A189"/>
      <c r="B189"/>
      <c r="C189"/>
      <c r="D189"/>
      <c r="E189"/>
      <c r="F189" s="34"/>
      <c r="G189"/>
      <c r="H189"/>
      <c r="I189" s="66"/>
      <c r="J189" s="66"/>
      <c r="K189" s="66"/>
      <c r="L189" s="66"/>
      <c r="M189" s="66"/>
    </row>
    <row r="190" spans="1:13" x14ac:dyDescent="0.3">
      <c r="A190"/>
      <c r="B190"/>
      <c r="C190"/>
      <c r="D190"/>
      <c r="E190"/>
      <c r="F190" s="34"/>
      <c r="G190"/>
      <c r="H190"/>
      <c r="I190" s="66"/>
      <c r="J190" s="66"/>
      <c r="K190" s="66"/>
      <c r="L190" s="66"/>
      <c r="M190" s="66"/>
    </row>
    <row r="191" spans="1:13" x14ac:dyDescent="0.3">
      <c r="A191"/>
      <c r="B191"/>
      <c r="C191"/>
      <c r="D191"/>
      <c r="E191"/>
      <c r="F191" s="34"/>
      <c r="G191"/>
      <c r="H191"/>
      <c r="I191" s="66"/>
      <c r="J191" s="66"/>
      <c r="K191" s="66"/>
      <c r="L191" s="66"/>
      <c r="M191" s="66"/>
    </row>
    <row r="192" spans="1:13" x14ac:dyDescent="0.3">
      <c r="A192"/>
      <c r="B192"/>
      <c r="C192"/>
      <c r="D192"/>
      <c r="E192"/>
      <c r="F192" s="34"/>
      <c r="G192"/>
      <c r="H192"/>
      <c r="I192" s="66"/>
      <c r="J192" s="66"/>
      <c r="K192" s="66"/>
      <c r="L192" s="66"/>
      <c r="M192" s="66"/>
    </row>
  </sheetData>
  <sheetProtection formatCells="0" formatColumns="0" formatRows="0" insertColumns="0" insertRows="0" insertHyperlinks="0" deleteColumns="0" deleteRows="0" sort="0" autoFilter="0" pivotTables="0"/>
  <protectedRanges>
    <protectedRange sqref="H95:H100" name="Диапазон2"/>
    <protectedRange sqref="H82:H88 H20 H155:H156 H28:H31 H34 H22:H25 H36:H37 H39:H41" name="Диапазон1"/>
    <protectedRange sqref="H107:H110 H157:H158" name="Диапазон3"/>
    <protectedRange sqref="H117:H120 H127:H130 H137:H140 H72:H75 H56:H59 H47:H50 H146:H149 H159:H170" name="Диапазон4"/>
  </protectedRanges>
  <mergeCells count="374">
    <mergeCell ref="B169:E169"/>
    <mergeCell ref="I169:J169"/>
    <mergeCell ref="K169:L169"/>
    <mergeCell ref="B170:E170"/>
    <mergeCell ref="I170:J170"/>
    <mergeCell ref="K170:L170"/>
    <mergeCell ref="B150:E150"/>
    <mergeCell ref="I150:J150"/>
    <mergeCell ref="K150:L150"/>
    <mergeCell ref="B164:E164"/>
    <mergeCell ref="I164:J164"/>
    <mergeCell ref="K164:L164"/>
    <mergeCell ref="I158:J158"/>
    <mergeCell ref="K158:L158"/>
    <mergeCell ref="A152:M153"/>
    <mergeCell ref="B154:E154"/>
    <mergeCell ref="I154:J154"/>
    <mergeCell ref="K154:L154"/>
    <mergeCell ref="B155:E155"/>
    <mergeCell ref="I155:J155"/>
    <mergeCell ref="B168:E168"/>
    <mergeCell ref="K168:L168"/>
    <mergeCell ref="B163:E163"/>
    <mergeCell ref="I163:J163"/>
    <mergeCell ref="A143:M144"/>
    <mergeCell ref="B38:F38"/>
    <mergeCell ref="A39:M39"/>
    <mergeCell ref="B145:E145"/>
    <mergeCell ref="I145:J145"/>
    <mergeCell ref="K145:L145"/>
    <mergeCell ref="B146:E146"/>
    <mergeCell ref="I146:J146"/>
    <mergeCell ref="K146:L146"/>
    <mergeCell ref="B142:F142"/>
    <mergeCell ref="I86:J86"/>
    <mergeCell ref="K94:L94"/>
    <mergeCell ref="I65:J65"/>
    <mergeCell ref="I99:J99"/>
    <mergeCell ref="K99:L99"/>
    <mergeCell ref="K97:L97"/>
    <mergeCell ref="I46:J46"/>
    <mergeCell ref="K46:L46"/>
    <mergeCell ref="B59:E59"/>
    <mergeCell ref="I59:J59"/>
    <mergeCell ref="K59:L59"/>
    <mergeCell ref="B60:E60"/>
    <mergeCell ref="I60:J60"/>
    <mergeCell ref="I19:J19"/>
    <mergeCell ref="A42:M42"/>
    <mergeCell ref="K41:L41"/>
    <mergeCell ref="B41:E41"/>
    <mergeCell ref="I41:J41"/>
    <mergeCell ref="A26:M26"/>
    <mergeCell ref="I23:J23"/>
    <mergeCell ref="K23:L23"/>
    <mergeCell ref="I24:J24"/>
    <mergeCell ref="K24:L24"/>
    <mergeCell ref="B40:E40"/>
    <mergeCell ref="B36:E36"/>
    <mergeCell ref="I40:J40"/>
    <mergeCell ref="I36:J36"/>
    <mergeCell ref="B35:E35"/>
    <mergeCell ref="A32:M32"/>
    <mergeCell ref="A34:M34"/>
    <mergeCell ref="B31:E31"/>
    <mergeCell ref="K36:L36"/>
    <mergeCell ref="K40:L40"/>
    <mergeCell ref="B37:E37"/>
    <mergeCell ref="I37:J37"/>
    <mergeCell ref="K37:L37"/>
    <mergeCell ref="A22:M22"/>
    <mergeCell ref="A10:M10"/>
    <mergeCell ref="B29:E29"/>
    <mergeCell ref="I29:J29"/>
    <mergeCell ref="K29:L29"/>
    <mergeCell ref="A28:M28"/>
    <mergeCell ref="B30:E30"/>
    <mergeCell ref="I30:J30"/>
    <mergeCell ref="K30:L30"/>
    <mergeCell ref="A11:M11"/>
    <mergeCell ref="B16:E16"/>
    <mergeCell ref="B17:E17"/>
    <mergeCell ref="B18:E18"/>
    <mergeCell ref="B19:E19"/>
    <mergeCell ref="K16:L16"/>
    <mergeCell ref="K17:L17"/>
    <mergeCell ref="K18:L18"/>
    <mergeCell ref="B24:E24"/>
    <mergeCell ref="B25:E25"/>
    <mergeCell ref="I25:J25"/>
    <mergeCell ref="K25:L25"/>
    <mergeCell ref="K19:L19"/>
    <mergeCell ref="I16:J16"/>
    <mergeCell ref="I17:J17"/>
    <mergeCell ref="I18:J18"/>
    <mergeCell ref="B23:E23"/>
    <mergeCell ref="K58:L58"/>
    <mergeCell ref="I98:J98"/>
    <mergeCell ref="B66:E66"/>
    <mergeCell ref="I66:J66"/>
    <mergeCell ref="K66:L66"/>
    <mergeCell ref="K98:L98"/>
    <mergeCell ref="I81:J81"/>
    <mergeCell ref="K82:L82"/>
    <mergeCell ref="K84:L84"/>
    <mergeCell ref="K85:L85"/>
    <mergeCell ref="K86:L86"/>
    <mergeCell ref="K87:L87"/>
    <mergeCell ref="I82:J82"/>
    <mergeCell ref="I84:J84"/>
    <mergeCell ref="K96:L96"/>
    <mergeCell ref="K35:L35"/>
    <mergeCell ref="I35:J35"/>
    <mergeCell ref="B47:E47"/>
    <mergeCell ref="I47:J47"/>
    <mergeCell ref="I56:J56"/>
    <mergeCell ref="K47:L47"/>
    <mergeCell ref="B48:E48"/>
    <mergeCell ref="K65:L65"/>
    <mergeCell ref="K60:L60"/>
    <mergeCell ref="A53:M54"/>
    <mergeCell ref="B55:E55"/>
    <mergeCell ref="I55:J55"/>
    <mergeCell ref="K55:L55"/>
    <mergeCell ref="B56:E56"/>
    <mergeCell ref="B58:E58"/>
    <mergeCell ref="A61:M61"/>
    <mergeCell ref="B65:E65"/>
    <mergeCell ref="K56:L56"/>
    <mergeCell ref="B57:E57"/>
    <mergeCell ref="I57:J57"/>
    <mergeCell ref="K57:L57"/>
    <mergeCell ref="I58:J58"/>
    <mergeCell ref="A63:M63"/>
    <mergeCell ref="B64:E64"/>
    <mergeCell ref="I64:J64"/>
    <mergeCell ref="K64:L64"/>
    <mergeCell ref="A177:M177"/>
    <mergeCell ref="B74:E74"/>
    <mergeCell ref="I74:J74"/>
    <mergeCell ref="K74:L74"/>
    <mergeCell ref="B75:E75"/>
    <mergeCell ref="I75:J75"/>
    <mergeCell ref="K75:L75"/>
    <mergeCell ref="B76:E76"/>
    <mergeCell ref="I76:J76"/>
    <mergeCell ref="K76:L76"/>
    <mergeCell ref="K155:L155"/>
    <mergeCell ref="B156:E156"/>
    <mergeCell ref="I156:J156"/>
    <mergeCell ref="K156:L156"/>
    <mergeCell ref="B157:E157"/>
    <mergeCell ref="I157:J157"/>
    <mergeCell ref="K157:L157"/>
    <mergeCell ref="B158:E158"/>
    <mergeCell ref="B108:E108"/>
    <mergeCell ref="B110:E110"/>
    <mergeCell ref="K101:L101"/>
    <mergeCell ref="B97:E97"/>
    <mergeCell ref="I95:J95"/>
    <mergeCell ref="I96:J96"/>
    <mergeCell ref="I168:J168"/>
    <mergeCell ref="B149:E149"/>
    <mergeCell ref="I149:J149"/>
    <mergeCell ref="I94:J94"/>
    <mergeCell ref="B109:E109"/>
    <mergeCell ref="B107:E107"/>
    <mergeCell ref="B73:E73"/>
    <mergeCell ref="I73:J73"/>
    <mergeCell ref="K73:L73"/>
    <mergeCell ref="B86:E86"/>
    <mergeCell ref="B89:E89"/>
    <mergeCell ref="I88:J88"/>
    <mergeCell ref="I89:J89"/>
    <mergeCell ref="I87:J87"/>
    <mergeCell ref="B117:E117"/>
    <mergeCell ref="B118:E118"/>
    <mergeCell ref="B119:E119"/>
    <mergeCell ref="I117:J117"/>
    <mergeCell ref="I118:J118"/>
    <mergeCell ref="I119:J119"/>
    <mergeCell ref="I120:J120"/>
    <mergeCell ref="I100:J100"/>
    <mergeCell ref="K95:L95"/>
    <mergeCell ref="K149:L149"/>
    <mergeCell ref="B67:E67"/>
    <mergeCell ref="I67:J67"/>
    <mergeCell ref="K67:L67"/>
    <mergeCell ref="K71:L71"/>
    <mergeCell ref="B72:E72"/>
    <mergeCell ref="I72:J72"/>
    <mergeCell ref="B83:E83"/>
    <mergeCell ref="I83:J83"/>
    <mergeCell ref="K83:L83"/>
    <mergeCell ref="K72:L72"/>
    <mergeCell ref="I97:J97"/>
    <mergeCell ref="B99:E99"/>
    <mergeCell ref="A102:M102"/>
    <mergeCell ref="B98:E98"/>
    <mergeCell ref="B95:E95"/>
    <mergeCell ref="B100:E100"/>
    <mergeCell ref="A104:M105"/>
    <mergeCell ref="B106:E106"/>
    <mergeCell ref="K100:L100"/>
    <mergeCell ref="I121:J121"/>
    <mergeCell ref="K116:L116"/>
    <mergeCell ref="I116:J116"/>
    <mergeCell ref="K117:L117"/>
    <mergeCell ref="K118:L118"/>
    <mergeCell ref="K119:L119"/>
    <mergeCell ref="B85:E85"/>
    <mergeCell ref="B120:E120"/>
    <mergeCell ref="B121:E121"/>
    <mergeCell ref="K120:L120"/>
    <mergeCell ref="K121:L121"/>
    <mergeCell ref="K106:L106"/>
    <mergeCell ref="I106:J106"/>
    <mergeCell ref="K107:L107"/>
    <mergeCell ref="K108:L108"/>
    <mergeCell ref="K109:L109"/>
    <mergeCell ref="K110:L110"/>
    <mergeCell ref="K111:L111"/>
    <mergeCell ref="I111:J111"/>
    <mergeCell ref="I107:J107"/>
    <mergeCell ref="I108:J108"/>
    <mergeCell ref="A112:M112"/>
    <mergeCell ref="A92:M93"/>
    <mergeCell ref="A90:M90"/>
    <mergeCell ref="A1:M3"/>
    <mergeCell ref="A4:M9"/>
    <mergeCell ref="B84:E84"/>
    <mergeCell ref="B81:E81"/>
    <mergeCell ref="B12:F12"/>
    <mergeCell ref="A79:M80"/>
    <mergeCell ref="B82:E82"/>
    <mergeCell ref="A14:M14"/>
    <mergeCell ref="I15:J15"/>
    <mergeCell ref="K15:L15"/>
    <mergeCell ref="I20:J20"/>
    <mergeCell ref="K20:L20"/>
    <mergeCell ref="B20:E20"/>
    <mergeCell ref="B15:E15"/>
    <mergeCell ref="K81:L81"/>
    <mergeCell ref="K50:L50"/>
    <mergeCell ref="K51:L51"/>
    <mergeCell ref="B46:E46"/>
    <mergeCell ref="A69:M70"/>
    <mergeCell ref="B71:E71"/>
    <mergeCell ref="I71:J71"/>
    <mergeCell ref="A44:M45"/>
    <mergeCell ref="B51:E51"/>
    <mergeCell ref="I51:J51"/>
    <mergeCell ref="K163:L163"/>
    <mergeCell ref="B165:E165"/>
    <mergeCell ref="I165:J165"/>
    <mergeCell ref="K165:L165"/>
    <mergeCell ref="B166:E166"/>
    <mergeCell ref="I166:J166"/>
    <mergeCell ref="K166:L166"/>
    <mergeCell ref="B160:E160"/>
    <mergeCell ref="I160:J160"/>
    <mergeCell ref="K160:L160"/>
    <mergeCell ref="B161:E161"/>
    <mergeCell ref="I161:J161"/>
    <mergeCell ref="K161:L161"/>
    <mergeCell ref="B162:E162"/>
    <mergeCell ref="I162:J162"/>
    <mergeCell ref="K162:L162"/>
    <mergeCell ref="A134:M135"/>
    <mergeCell ref="B136:E136"/>
    <mergeCell ref="I136:J136"/>
    <mergeCell ref="K136:L136"/>
    <mergeCell ref="B140:E140"/>
    <mergeCell ref="I140:J140"/>
    <mergeCell ref="K140:L140"/>
    <mergeCell ref="B141:E141"/>
    <mergeCell ref="I141:J141"/>
    <mergeCell ref="K141:L141"/>
    <mergeCell ref="I109:J109"/>
    <mergeCell ref="I110:J110"/>
    <mergeCell ref="B111:E111"/>
    <mergeCell ref="B94:E94"/>
    <mergeCell ref="I85:J85"/>
    <mergeCell ref="A173:M173"/>
    <mergeCell ref="B175:E175"/>
    <mergeCell ref="I175:J175"/>
    <mergeCell ref="K175:L175"/>
    <mergeCell ref="A122:M122"/>
    <mergeCell ref="A114:M115"/>
    <mergeCell ref="B116:E116"/>
    <mergeCell ref="K126:L126"/>
    <mergeCell ref="B88:E88"/>
    <mergeCell ref="A132:M132"/>
    <mergeCell ref="B129:E129"/>
    <mergeCell ref="I129:J129"/>
    <mergeCell ref="K129:L129"/>
    <mergeCell ref="B130:E130"/>
    <mergeCell ref="I130:J130"/>
    <mergeCell ref="K130:L130"/>
    <mergeCell ref="B131:E131"/>
    <mergeCell ref="I131:J131"/>
    <mergeCell ref="K131:L131"/>
    <mergeCell ref="B176:E176"/>
    <mergeCell ref="I176:J176"/>
    <mergeCell ref="K176:L176"/>
    <mergeCell ref="B174:E174"/>
    <mergeCell ref="I174:J174"/>
    <mergeCell ref="K174:L174"/>
    <mergeCell ref="B137:E137"/>
    <mergeCell ref="I137:J137"/>
    <mergeCell ref="K137:L137"/>
    <mergeCell ref="B148:E148"/>
    <mergeCell ref="I148:J148"/>
    <mergeCell ref="K148:L148"/>
    <mergeCell ref="B138:E138"/>
    <mergeCell ref="I138:J138"/>
    <mergeCell ref="K138:L138"/>
    <mergeCell ref="B147:E147"/>
    <mergeCell ref="I147:J147"/>
    <mergeCell ref="K147:L147"/>
    <mergeCell ref="B171:E171"/>
    <mergeCell ref="I171:J171"/>
    <mergeCell ref="K171:L171"/>
    <mergeCell ref="B159:E159"/>
    <mergeCell ref="I159:J159"/>
    <mergeCell ref="K159:L159"/>
    <mergeCell ref="B178:F178"/>
    <mergeCell ref="B13:F13"/>
    <mergeCell ref="B21:F21"/>
    <mergeCell ref="B27:F27"/>
    <mergeCell ref="B33:F33"/>
    <mergeCell ref="B43:F43"/>
    <mergeCell ref="B52:F52"/>
    <mergeCell ref="B62:F62"/>
    <mergeCell ref="B68:F68"/>
    <mergeCell ref="A77:M77"/>
    <mergeCell ref="A124:M125"/>
    <mergeCell ref="B167:E167"/>
    <mergeCell ref="I167:J167"/>
    <mergeCell ref="K167:L167"/>
    <mergeCell ref="B128:E128"/>
    <mergeCell ref="I128:J128"/>
    <mergeCell ref="K128:L128"/>
    <mergeCell ref="I48:J48"/>
    <mergeCell ref="K48:L48"/>
    <mergeCell ref="B49:E49"/>
    <mergeCell ref="I49:J49"/>
    <mergeCell ref="B87:E87"/>
    <mergeCell ref="K89:L89"/>
    <mergeCell ref="K178:L178"/>
    <mergeCell ref="K31:L31"/>
    <mergeCell ref="B78:F78"/>
    <mergeCell ref="B91:F91"/>
    <mergeCell ref="B103:F103"/>
    <mergeCell ref="B113:F113"/>
    <mergeCell ref="B123:F123"/>
    <mergeCell ref="B133:F133"/>
    <mergeCell ref="B151:F151"/>
    <mergeCell ref="B172:F172"/>
    <mergeCell ref="K49:L49"/>
    <mergeCell ref="B50:E50"/>
    <mergeCell ref="I50:J50"/>
    <mergeCell ref="B101:E101"/>
    <mergeCell ref="B96:E96"/>
    <mergeCell ref="I101:J101"/>
    <mergeCell ref="B126:E126"/>
    <mergeCell ref="I126:J126"/>
    <mergeCell ref="B127:E127"/>
    <mergeCell ref="I127:J127"/>
    <mergeCell ref="K127:L127"/>
    <mergeCell ref="B139:E139"/>
    <mergeCell ref="I139:J139"/>
    <mergeCell ref="K139:L139"/>
    <mergeCell ref="K88:L88"/>
  </mergeCells>
  <phoneticPr fontId="16" type="noConversion"/>
  <hyperlinks>
    <hyperlink ref="A90:M90" location="Лист1!A1" display="Вернуться к перечню продукции"/>
    <hyperlink ref="A102:M102" location="Лист1!A1" display="Вернуться к перечню продукции"/>
    <hyperlink ref="A112:M112" location="Лист1!A1" display="Вернуться к перечню продукции"/>
    <hyperlink ref="B86:E86" r:id="rId1" display="Крем-лосьон для рук Нежная забота, 50 г"/>
    <hyperlink ref="B84:E84" r:id="rId2" display="Крем-лосьон для рук Ежедневный уход, 50 г"/>
    <hyperlink ref="B88:E88" r:id="rId3" display="Крем-лосьон для рук Экстра питание, 50 г"/>
    <hyperlink ref="A122:M122" location="Лист1!A1" display="Вернуться к перечню продукции"/>
    <hyperlink ref="B108:E108" r:id="rId4" display="Минеральная маска Глубокое очищение для комбинированной кожи"/>
    <hyperlink ref="B110:E110" r:id="rId5" display="Минеральная маска для проблемной кожи"/>
    <hyperlink ref="B109:E109" r:id="rId6" display="Минеральная маска для нормальной кожи"/>
    <hyperlink ref="B107:E107" r:id="rId7" display="Минеральная маска для возрастной кожи"/>
    <hyperlink ref="B99:E99" r:id="rId8" display="Патчи для кожи вокруг глаз От темных кругов и следов усталости"/>
    <hyperlink ref="B96:E96" r:id="rId9" display="Патчи для кожи вокруг глаз для возрастной кожи век"/>
    <hyperlink ref="B98:E98" r:id="rId10" display="Патчи для кожи вокруг глаз от отеков и напряжения"/>
    <hyperlink ref="B95:E95" r:id="rId11" display="Патчи для кожи вокруг глаз витаминизирующие"/>
    <hyperlink ref="B100:E100" r:id="rId12" display="Патчи для кожи вокруг глаз тонизирующие"/>
    <hyperlink ref="B97:E97" r:id="rId13" display="Патчи для кожи вокруг глаз лифтинг-эффект"/>
    <hyperlink ref="B82:E82" r:id="rId14" display="Крем-лосьон для рук Ароматерапия, 50 г"/>
    <hyperlink ref="B85:E85" r:id="rId15" display="Крем-лосьон для рук Мульти–комплекс, 50 г"/>
    <hyperlink ref="B87:E87" r:id="rId16" display="Крем-лосьон для рук Экспресс–восстановление, 50 г"/>
    <hyperlink ref="A114:M115" r:id="rId17" display="УМНАЯ МАСКА "/>
    <hyperlink ref="A104:M105" r:id="rId18" display="МИНЕРАЛЬНАЯ МАСКА"/>
    <hyperlink ref="A79:M80" r:id="rId19" display="КРЕМ-ЛОСЬОН ДЛЯ РУК 50г"/>
    <hyperlink ref="A92:M93" r:id="rId20" display="ПАТЧИ ДЛЯ КОЖИ ВОКРУГ ГЛАЗ "/>
    <hyperlink ref="A132:M132" location="Лист1!A1" display="Вернуться к перечню продукции"/>
    <hyperlink ref="A124:M125" r:id="rId21" display="АКТИВНАЯ МАСКА"/>
    <hyperlink ref="B128:E128" r:id="rId22" display="Активная маска Омолаживающая"/>
    <hyperlink ref="B127:E127" r:id="rId23" display="Активная маска Обновляющая"/>
    <hyperlink ref="B129:E129" r:id="rId24" display="Активная маска Освежающая"/>
    <hyperlink ref="B130:E130" r:id="rId25" display="Активная маска Отшелушивающая"/>
    <hyperlink ref="B158:E158" r:id="rId26" display="Минеральная маска Глубокое очищение для комбинированной кожи"/>
    <hyperlink ref="B159:E159" r:id="rId27" display="Умная маска 35+ Ретинол, 75 гр"/>
    <hyperlink ref="B160:E160" r:id="rId28" display="Умная маска 55+ Коэнзим Q10, 75 гр"/>
    <hyperlink ref="B161:E161" r:id="rId29" display="Активная маска Освежающая"/>
    <hyperlink ref="A77:M77" location="Лист1!A1" display="Вернуться к перечню продукции"/>
    <hyperlink ref="A14:M14" r:id="rId30" display="АНТИСЕПТИК ДЛЯ КОЖИ HAND SANITIZER"/>
    <hyperlink ref="A69:M70" r:id="rId31" display="СКРАБЫ ДЛЯ ЛИЦА 50 г НОВИНКА "/>
    <hyperlink ref="B118:E118" r:id="rId32" display="Умная маска 35+ Ретинол"/>
    <hyperlink ref="B120:E120" r:id="rId33" display="Умная маска 55+ Коэнзим Q10"/>
    <hyperlink ref="B119:E119" r:id="rId34" display="Умная маска 45+ Центелла"/>
    <hyperlink ref="B117:E117" r:id="rId35" display="Умная маска 25+ Алоэ"/>
    <hyperlink ref="A177:M177" location="Лист1!A1" display="Вернуться к перечню продукции"/>
    <hyperlink ref="B75:E75" r:id="rId36" display="Скраб -гоммаж для возрастной кожи "/>
    <hyperlink ref="B74:E74" r:id="rId37" display="Маска-скраб для всех типов кожи "/>
    <hyperlink ref="B73:E73" r:id="rId38" display="Интенсивный скраб для комбинированной кожи "/>
    <hyperlink ref="B72:E72" r:id="rId39" display="Деликатный скраб для нормальной и чувтсвительной кожи "/>
    <hyperlink ref="B137:E137" r:id="rId40" display="Фитомаска Здоровая кожа"/>
    <hyperlink ref="B138:E138" r:id="rId41" display="Фитомаска Лифтинг  "/>
    <hyperlink ref="B140:E140" r:id="rId42" display="Фитомаска   Увлажняющая"/>
    <hyperlink ref="A134:M135" r:id="rId43" display="ФИТОМАСКА 70г "/>
    <hyperlink ref="B139:E139" r:id="rId44" display="Фитомаска Тонизирующая "/>
    <hyperlink ref="A63:M63" r:id="rId45" display="СРЕДСТВО ДЛЯ УМЫВАНИЯ 75 г НОВИНКА"/>
    <hyperlink ref="B66:E66" r:id="rId46" display="Гель для умывания для нормальной и комбинированной кожи "/>
    <hyperlink ref="A61:M61" location="Лист1!A1" display="Вернуться к перечню продукции"/>
    <hyperlink ref="A53:M54" r:id="rId47" display="УМНАЯ СЫВОРОТКА 30г НОВИНКА "/>
    <hyperlink ref="B59:E59" r:id="rId48" display="Умная сыворотка для лица 55+"/>
    <hyperlink ref="B58:E58" r:id="rId49" display="Умная сыворотка для лица 45+"/>
    <hyperlink ref="B57:E57" r:id="rId50" display="Умная сыворотка для лица 35+"/>
    <hyperlink ref="B56:E56" r:id="rId51" display="Умная сыворотка для лица 25+"/>
    <hyperlink ref="B65:E65" r:id="rId52" display="Гель для умывания для нормальной и комбинированной кожи "/>
    <hyperlink ref="B165:E165" r:id="rId53" display="Умная сывороткадля лица 35+"/>
    <hyperlink ref="B83:E83" r:id="rId54" display="Крем-лосьон для рук Ароматерапия "/>
    <hyperlink ref="B47:E47" r:id="rId55" display="https://yadi.sk/i/egfpDMyWGE7PYQ"/>
    <hyperlink ref="B48:E48" r:id="rId56" display="https://yadi.sk/i/R_tmU03qBxAbEA"/>
    <hyperlink ref="B49:E49" r:id="rId57" display="https://yadi.sk/i/MOCJ3SfKxp_dVQ"/>
    <hyperlink ref="B50:E50" r:id="rId58" display="https://yadi.sk/i/4W4yKHMn_hgw2w"/>
    <hyperlink ref="B166:E166" r:id="rId59" display="https://yadi.sk/i/R_tmU03qBxAbEA"/>
    <hyperlink ref="A28:M28" r:id="rId60" display="СЫВОРОТКА ДЛЯ РУК, 30 г НОВИНКА "/>
    <hyperlink ref="B29:E29" r:id="rId61" display="Сыворотка для рук Интенсивное увлажнение "/>
    <hyperlink ref="B30:E30" r:id="rId62" display="Сыворотка для рук Витаминное питание "/>
    <hyperlink ref="A10:M10" r:id="rId63" display="Официальный сайт компании  "/>
    <hyperlink ref="B16:E16" r:id="rId64" display="Аромасвеча Гармония настроения "/>
    <hyperlink ref="B17:E17" r:id="rId65" display="Аромасвеча Яркие мгновения "/>
    <hyperlink ref="B18:E18" r:id="rId66" display="Аромасвеча Роскошь юга "/>
    <hyperlink ref="B19:E19" r:id="rId67" display="Аромасвеча Феерия ночи "/>
    <hyperlink ref="A26:M26" location="Лист1!A1" display="Вернуться к перечню продукции"/>
    <hyperlink ref="B23:E23" r:id="rId68" display="Ввкрем для нормальной и склонной к сухости кожи "/>
    <hyperlink ref="B24:E24" r:id="rId69" display="Ввкем для комбинированной кож "/>
    <hyperlink ref="A22:M22" r:id="rId70" display="ВВкрем ДЛЯ ЛИЦА, 30 г, НОВИНКА"/>
    <hyperlink ref="A44:M45" r:id="rId71" display="УМНАЯ СЫВОРОТКА для лица  НОВИНКА, 30 г"/>
    <hyperlink ref="A44" r:id="rId72" display="КРЕМ ДЛЯ ЛИЦА, 50 г, НОВИНКА"/>
    <hyperlink ref="B44" r:id="rId73" display="https://yadi.sk/d/DrogzSZ40aHLFQ"/>
    <hyperlink ref="C44" r:id="rId74" display="https://yadi.sk/d/DrogzSZ40aHLFQ"/>
    <hyperlink ref="D44" r:id="rId75" display="https://yadi.sk/d/DrogzSZ40aHLFQ"/>
    <hyperlink ref="E44" r:id="rId76" display="https://yadi.sk/d/DrogzSZ40aHLFQ"/>
    <hyperlink ref="F44" r:id="rId77" display="https://yadi.sk/d/DrogzSZ40aHLFQ"/>
    <hyperlink ref="G44" r:id="rId78" display="https://yadi.sk/d/DrogzSZ40aHLFQ"/>
    <hyperlink ref="H44" r:id="rId79" display="https://yadi.sk/d/DrogzSZ40aHLFQ"/>
    <hyperlink ref="I44" r:id="rId80" display="https://yadi.sk/d/DrogzSZ40aHLFQ"/>
    <hyperlink ref="J44" r:id="rId81" display="https://yadi.sk/d/DrogzSZ40aHLFQ"/>
    <hyperlink ref="K44" r:id="rId82" display="https://yadi.sk/d/DrogzSZ40aHLFQ"/>
    <hyperlink ref="L44" r:id="rId83" display="https://yadi.sk/d/DrogzSZ40aHLFQ"/>
    <hyperlink ref="M44" r:id="rId84" display="https://yadi.sk/d/DrogzSZ40aHLFQ"/>
    <hyperlink ref="A45" r:id="rId85" display="https://yadi.sk/d/DrogzSZ40aHLFQ"/>
    <hyperlink ref="B45" r:id="rId86" display="https://yadi.sk/d/DrogzSZ40aHLFQ"/>
    <hyperlink ref="C45" r:id="rId87" display="https://yadi.sk/d/DrogzSZ40aHLFQ"/>
    <hyperlink ref="D45" r:id="rId88" display="https://yadi.sk/d/DrogzSZ40aHLFQ"/>
    <hyperlink ref="E45" r:id="rId89" display="https://yadi.sk/d/DrogzSZ40aHLFQ"/>
    <hyperlink ref="F45" r:id="rId90" display="https://yadi.sk/d/DrogzSZ40aHLFQ"/>
    <hyperlink ref="G45" r:id="rId91" display="https://yadi.sk/d/DrogzSZ40aHLFQ"/>
    <hyperlink ref="H45" r:id="rId92" display="https://yadi.sk/d/DrogzSZ40aHLFQ"/>
    <hyperlink ref="I45" r:id="rId93" display="https://yadi.sk/d/DrogzSZ40aHLFQ"/>
    <hyperlink ref="J45" r:id="rId94" display="https://yadi.sk/d/DrogzSZ40aHLFQ"/>
    <hyperlink ref="K45" r:id="rId95" display="https://yadi.sk/d/DrogzSZ40aHLFQ"/>
    <hyperlink ref="L45" r:id="rId96" display="https://yadi.sk/d/DrogzSZ40aHLFQ"/>
    <hyperlink ref="M45" r:id="rId97" display="https://yadi.sk/d/DrogzSZ40aHLFQ"/>
    <hyperlink ref="A42:M42" location="Лист1!A1" display="Вернуться к перечню продукции"/>
    <hyperlink ref="A32:M32" location="Лист1!A1" display="Вернуться к перечню продукции"/>
    <hyperlink ref="B13:F13" r:id="rId98" display="Аромасвеча НОВИНКА"/>
    <hyperlink ref="B21:F21" r:id="rId99" display="ВВкрем для лица НОВИНКА"/>
    <hyperlink ref="B43" r:id="rId100" display="Крем для лица  НОВИНКА"/>
    <hyperlink ref="C43" r:id="rId101" display="https://yadi.sk/d/DrogzSZ40aHLFQ?w=1"/>
    <hyperlink ref="D43" r:id="rId102" display="https://yadi.sk/d/DrogzSZ40aHLFQ?w=1"/>
    <hyperlink ref="E43" r:id="rId103" display="https://yadi.sk/d/DrogzSZ40aHLFQ?w=1"/>
    <hyperlink ref="F43" r:id="rId104" display="https://yadi.sk/d/DrogzSZ40aHLFQ?w=1"/>
    <hyperlink ref="B43:F43" r:id="rId105" display="Крем для лица  НОВИНКА"/>
    <hyperlink ref="B68:F68" r:id="rId106" display="Скраб для лица"/>
    <hyperlink ref="B78:F78" location="Лист1!A38" display="Крем-Лосьен для рук"/>
    <hyperlink ref="B91:F91" location="Лист1!A54" display="Патчи"/>
    <hyperlink ref="B103:F103" location="Лист1!A64" display="Минеральные маски"/>
    <hyperlink ref="B113:F113" location="Лист1!A69" display="Коллагеновые маски"/>
    <hyperlink ref="B133:F133" r:id="rId107" display="Фитомаски"/>
    <hyperlink ref="B123:F123" location="Лист1!A75" display="Активные маски"/>
  </hyperlinks>
  <pageMargins left="0.7" right="0.7" top="0.75" bottom="0.75" header="0.3" footer="0.3"/>
  <pageSetup paperSize="9" scale="73" fitToWidth="0" orientation="landscape" r:id="rId108"/>
  <rowBreaks count="3" manualBreakCount="3">
    <brk id="78" max="16383" man="1"/>
    <brk id="133" max="16383" man="1"/>
    <brk id="176" max="16383" man="1"/>
  </rowBreaks>
  <colBreaks count="1" manualBreakCount="1">
    <brk id="13" max="1048575" man="1"/>
  </colBreaks>
  <ignoredErrors>
    <ignoredError sqref="F16:F19" numberStoredAsText="1"/>
  </ignoredErrors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2021-09-09T13:50:57Z</dcterms:modified>
</cp:coreProperties>
</file>