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64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1" i="1" l="1"/>
  <c r="B191" i="1" s="1"/>
  <c r="C192" i="1"/>
  <c r="B192" i="1" s="1"/>
  <c r="C193" i="1"/>
  <c r="B193" i="1" s="1"/>
  <c r="C194" i="1"/>
  <c r="B194" i="1" s="1"/>
  <c r="C195" i="1"/>
  <c r="B195" i="1" s="1"/>
  <c r="C196" i="1"/>
  <c r="B196" i="1" s="1"/>
  <c r="C197" i="1"/>
  <c r="B197" i="1" s="1"/>
  <c r="C198" i="1"/>
  <c r="B198" i="1" s="1"/>
  <c r="C199" i="1"/>
  <c r="B199" i="1" s="1"/>
  <c r="C59" i="1" l="1"/>
  <c r="B59" i="1" s="1"/>
  <c r="C58" i="1"/>
  <c r="B58" i="1" s="1"/>
  <c r="C57" i="1"/>
  <c r="B57" i="1" s="1"/>
  <c r="C56" i="1"/>
  <c r="B56" i="1" s="1"/>
  <c r="C55" i="1"/>
  <c r="B55" i="1" s="1"/>
  <c r="C54" i="1"/>
  <c r="B54" i="1" s="1"/>
  <c r="C53" i="1"/>
  <c r="B53" i="1" s="1"/>
  <c r="C52" i="1"/>
  <c r="B52" i="1" s="1"/>
  <c r="C51" i="1"/>
  <c r="B51" i="1" s="1"/>
  <c r="C50" i="1"/>
  <c r="B50" i="1" s="1"/>
  <c r="C49" i="1"/>
  <c r="B49" i="1" s="1"/>
  <c r="C48" i="1"/>
  <c r="B48" i="1" s="1"/>
  <c r="C47" i="1"/>
  <c r="B47" i="1" s="1"/>
  <c r="C46" i="1"/>
  <c r="B46" i="1" s="1"/>
  <c r="C45" i="1"/>
  <c r="B45" i="1" s="1"/>
  <c r="C44" i="1"/>
  <c r="B44" i="1" s="1"/>
  <c r="C43" i="1"/>
  <c r="B43" i="1" s="1"/>
  <c r="C42" i="1"/>
  <c r="B42" i="1" s="1"/>
  <c r="C41" i="1"/>
  <c r="B41" i="1" s="1"/>
  <c r="C40" i="1"/>
  <c r="B40" i="1" s="1"/>
  <c r="C39" i="1"/>
  <c r="B39" i="1" s="1"/>
  <c r="C38" i="1"/>
  <c r="B38" i="1" s="1"/>
  <c r="C37" i="1"/>
  <c r="B37" i="1" s="1"/>
  <c r="C36" i="1"/>
  <c r="B36" i="1" s="1"/>
  <c r="C35" i="1"/>
  <c r="B35" i="1" s="1"/>
  <c r="C34" i="1"/>
  <c r="B34" i="1" s="1"/>
  <c r="C33" i="1"/>
  <c r="B33" i="1" s="1"/>
  <c r="C32" i="1"/>
  <c r="B32" i="1" s="1"/>
  <c r="C202" i="1"/>
  <c r="B202" i="1" s="1"/>
  <c r="C203" i="1"/>
  <c r="B203" i="1" s="1"/>
  <c r="C204" i="1"/>
  <c r="B204" i="1" s="1"/>
  <c r="C205" i="1"/>
  <c r="B205" i="1" s="1"/>
  <c r="C206" i="1"/>
  <c r="B206" i="1" s="1"/>
  <c r="C207" i="1"/>
  <c r="B207" i="1" s="1"/>
  <c r="C208" i="1"/>
  <c r="B208" i="1" s="1"/>
  <c r="C209" i="1"/>
  <c r="B209" i="1" s="1"/>
  <c r="C210" i="1"/>
  <c r="B210" i="1" s="1"/>
  <c r="C211" i="1"/>
  <c r="B211" i="1" s="1"/>
  <c r="C212" i="1"/>
  <c r="B212" i="1" s="1"/>
  <c r="C213" i="1"/>
  <c r="B213" i="1" s="1"/>
  <c r="C214" i="1"/>
  <c r="B214" i="1" s="1"/>
  <c r="C215" i="1"/>
  <c r="B215" i="1" s="1"/>
  <c r="C216" i="1"/>
  <c r="B216" i="1" s="1"/>
  <c r="C217" i="1"/>
  <c r="B217" i="1" s="1"/>
  <c r="C218" i="1"/>
  <c r="B218" i="1" s="1"/>
  <c r="C219" i="1"/>
  <c r="B219" i="1" s="1"/>
  <c r="C220" i="1"/>
  <c r="B220" i="1" s="1"/>
  <c r="C221" i="1"/>
  <c r="B221" i="1" s="1"/>
  <c r="C222" i="1"/>
  <c r="B222" i="1" s="1"/>
  <c r="C223" i="1"/>
  <c r="B223" i="1" s="1"/>
  <c r="C224" i="1"/>
  <c r="B224" i="1" s="1"/>
  <c r="C225" i="1"/>
  <c r="B225" i="1" s="1"/>
  <c r="C226" i="1"/>
  <c r="B226" i="1" s="1"/>
  <c r="C227" i="1"/>
  <c r="B227" i="1" s="1"/>
  <c r="C228" i="1"/>
  <c r="B228" i="1" s="1"/>
  <c r="C229" i="1"/>
  <c r="B229" i="1" s="1"/>
  <c r="C230" i="1"/>
  <c r="B230" i="1" s="1"/>
  <c r="C231" i="1"/>
  <c r="B231" i="1" s="1"/>
  <c r="C232" i="1"/>
  <c r="B232" i="1" s="1"/>
  <c r="C233" i="1"/>
  <c r="B233" i="1" s="1"/>
  <c r="C234" i="1"/>
  <c r="B234" i="1" s="1"/>
  <c r="C235" i="1"/>
  <c r="B235" i="1" s="1"/>
  <c r="C236" i="1"/>
  <c r="B236" i="1" s="1"/>
  <c r="C201" i="1"/>
  <c r="B201" i="1" s="1"/>
  <c r="C115" i="1"/>
  <c r="B115" i="1" s="1"/>
  <c r="C116" i="1"/>
  <c r="B116" i="1" s="1"/>
  <c r="C117" i="1"/>
  <c r="B117" i="1" s="1"/>
  <c r="C118" i="1"/>
  <c r="B118" i="1" s="1"/>
  <c r="C119" i="1"/>
  <c r="B119" i="1" s="1"/>
  <c r="C120" i="1"/>
  <c r="B120" i="1" s="1"/>
  <c r="C122" i="1"/>
  <c r="B122" i="1" s="1"/>
  <c r="C123" i="1"/>
  <c r="B123" i="1" s="1"/>
  <c r="C124" i="1"/>
  <c r="B124" i="1" s="1"/>
  <c r="C125" i="1"/>
  <c r="B125" i="1" s="1"/>
  <c r="C126" i="1"/>
  <c r="B126" i="1" s="1"/>
  <c r="C127" i="1"/>
  <c r="B127" i="1" s="1"/>
  <c r="C128" i="1"/>
  <c r="B128" i="1" s="1"/>
  <c r="C129" i="1"/>
  <c r="B129" i="1" s="1"/>
  <c r="C130" i="1"/>
  <c r="B130" i="1" s="1"/>
  <c r="C131" i="1"/>
  <c r="B131" i="1" s="1"/>
  <c r="C132" i="1"/>
  <c r="B132" i="1" s="1"/>
  <c r="C121" i="1"/>
  <c r="B121" i="1" s="1"/>
  <c r="C134" i="1" l="1"/>
  <c r="B134" i="1" s="1"/>
  <c r="C136" i="1"/>
  <c r="B136" i="1" s="1"/>
  <c r="C137" i="1"/>
  <c r="B137" i="1" s="1"/>
  <c r="C138" i="1"/>
  <c r="B138" i="1" s="1"/>
  <c r="C135" i="1"/>
  <c r="B135" i="1" s="1"/>
  <c r="C141" i="1"/>
  <c r="B141" i="1" s="1"/>
  <c r="C142" i="1"/>
  <c r="B142" i="1" s="1"/>
  <c r="C143" i="1"/>
  <c r="B143" i="1" s="1"/>
  <c r="C144" i="1"/>
  <c r="B144" i="1" s="1"/>
  <c r="C145" i="1"/>
  <c r="B145" i="1" s="1"/>
  <c r="C146" i="1"/>
  <c r="B146" i="1" s="1"/>
  <c r="C147" i="1"/>
  <c r="B147" i="1" s="1"/>
  <c r="C148" i="1"/>
  <c r="B148" i="1" s="1"/>
  <c r="C149" i="1"/>
  <c r="B149" i="1" s="1"/>
  <c r="C150" i="1"/>
  <c r="B150" i="1" s="1"/>
  <c r="C151" i="1"/>
  <c r="B151" i="1" s="1"/>
  <c r="C152" i="1"/>
  <c r="B152" i="1" s="1"/>
  <c r="C153" i="1"/>
  <c r="B153" i="1" s="1"/>
  <c r="C154" i="1"/>
  <c r="B154" i="1" s="1"/>
  <c r="C155" i="1"/>
  <c r="B155" i="1" s="1"/>
  <c r="C156" i="1"/>
  <c r="B156" i="1" s="1"/>
  <c r="C157" i="1"/>
  <c r="B157" i="1" s="1"/>
  <c r="C158" i="1"/>
  <c r="B158" i="1" s="1"/>
  <c r="C159" i="1"/>
  <c r="B159" i="1" s="1"/>
  <c r="C160" i="1"/>
  <c r="B160" i="1" s="1"/>
  <c r="C161" i="1"/>
  <c r="B161" i="1" s="1"/>
  <c r="C162" i="1"/>
  <c r="B162" i="1" s="1"/>
  <c r="C163" i="1"/>
  <c r="B163" i="1" s="1"/>
  <c r="C164" i="1"/>
  <c r="B164" i="1" s="1"/>
  <c r="C165" i="1"/>
  <c r="B165" i="1" s="1"/>
  <c r="C166" i="1"/>
  <c r="B166" i="1" s="1"/>
  <c r="C167" i="1"/>
  <c r="B167" i="1" s="1"/>
  <c r="C168" i="1"/>
  <c r="B168" i="1" s="1"/>
  <c r="C169" i="1"/>
  <c r="B169" i="1" s="1"/>
  <c r="C170" i="1"/>
  <c r="B170" i="1" s="1"/>
  <c r="C171" i="1"/>
  <c r="B171" i="1" s="1"/>
  <c r="C172" i="1"/>
  <c r="B172" i="1" s="1"/>
  <c r="C173" i="1"/>
  <c r="B173" i="1" s="1"/>
  <c r="C174" i="1"/>
  <c r="B174" i="1" s="1"/>
  <c r="C175" i="1"/>
  <c r="B175" i="1" s="1"/>
  <c r="C176" i="1"/>
  <c r="B176" i="1" s="1"/>
  <c r="C177" i="1"/>
  <c r="B177" i="1" s="1"/>
  <c r="C178" i="1"/>
  <c r="B178" i="1" s="1"/>
  <c r="C179" i="1"/>
  <c r="B179" i="1" s="1"/>
  <c r="C180" i="1"/>
  <c r="B180" i="1" s="1"/>
  <c r="C181" i="1"/>
  <c r="B181" i="1" s="1"/>
  <c r="C182" i="1"/>
  <c r="B182" i="1" s="1"/>
  <c r="C183" i="1"/>
  <c r="B183" i="1" s="1"/>
  <c r="C184" i="1"/>
  <c r="B184" i="1" s="1"/>
  <c r="C185" i="1"/>
  <c r="B185" i="1" s="1"/>
  <c r="C186" i="1"/>
  <c r="B186" i="1" s="1"/>
  <c r="C187" i="1"/>
  <c r="B187" i="1" s="1"/>
  <c r="C188" i="1"/>
  <c r="B188" i="1" s="1"/>
  <c r="C189" i="1"/>
  <c r="B189" i="1" s="1"/>
  <c r="C140" i="1"/>
  <c r="B140" i="1" s="1"/>
  <c r="C238" i="1" l="1"/>
  <c r="B238" i="1" s="1"/>
  <c r="C255" i="1"/>
  <c r="B255" i="1" s="1"/>
  <c r="C250" i="1"/>
  <c r="B250" i="1" s="1"/>
  <c r="C252" i="1"/>
  <c r="B252" i="1" s="1"/>
  <c r="C240" i="1"/>
  <c r="B240" i="1" s="1"/>
  <c r="C242" i="1"/>
  <c r="B242" i="1" s="1"/>
  <c r="C243" i="1"/>
  <c r="B243" i="1" s="1"/>
  <c r="C251" i="1"/>
  <c r="B251" i="1" s="1"/>
  <c r="C254" i="1"/>
  <c r="B254" i="1" s="1"/>
  <c r="C248" i="1"/>
  <c r="B248" i="1" s="1"/>
  <c r="C241" i="1"/>
  <c r="B241" i="1" s="1"/>
  <c r="C249" i="1"/>
  <c r="B249" i="1" s="1"/>
  <c r="C245" i="1"/>
  <c r="B245" i="1" s="1"/>
  <c r="C247" i="1"/>
  <c r="B247" i="1" s="1"/>
  <c r="C244" i="1"/>
  <c r="B244" i="1" s="1"/>
  <c r="C253" i="1"/>
  <c r="B253" i="1" s="1"/>
  <c r="C246" i="1"/>
  <c r="B246" i="1" s="1"/>
</calcChain>
</file>

<file path=xl/sharedStrings.xml><?xml version="1.0" encoding="utf-8"?>
<sst xmlns="http://schemas.openxmlformats.org/spreadsheetml/2006/main" count="262" uniqueCount="262">
  <si>
    <t>РАЗМЕР/НАИМЕНОВАНИЕ</t>
  </si>
  <si>
    <t>Круг лепестковый торцевой (Луга)</t>
  </si>
  <si>
    <t>115х22 А40 круг лепестковый плоский</t>
  </si>
  <si>
    <t>115х22 А60 круг лепестковый плоский</t>
  </si>
  <si>
    <t>115х22 А80 круг лепестковый плоский</t>
  </si>
  <si>
    <t>115х22  А100 круг лепестковый плоский</t>
  </si>
  <si>
    <t>125х22 А24 круг лепестковый плоский</t>
  </si>
  <si>
    <t>125х22 А36 круг лепестковый плоский</t>
  </si>
  <si>
    <t>125х22 А40 круг лепестковый плоский</t>
  </si>
  <si>
    <t>125х22 А50 круг лепестковый плоский</t>
  </si>
  <si>
    <t>125х22  А60 круг лепестковый плоский</t>
  </si>
  <si>
    <t>125х22 А80  круг лепестковый плоский</t>
  </si>
  <si>
    <t>125х22 А100 круг лепестковый плоский</t>
  </si>
  <si>
    <t>125х22 А120 круг лепестковый плоский</t>
  </si>
  <si>
    <t>150х22 А40 круг лепестковый плоский</t>
  </si>
  <si>
    <t>150х22 А60 круг лепестковый плоский</t>
  </si>
  <si>
    <t>150х22 А80 круг лепестковый плоский</t>
  </si>
  <si>
    <t xml:space="preserve">180х22 А40 круг лепестковый плоский </t>
  </si>
  <si>
    <t xml:space="preserve">180х22 А60 круг лепестковый плоский </t>
  </si>
  <si>
    <t xml:space="preserve">180х22 А100 круг лепестковый плоский </t>
  </si>
  <si>
    <t>Круг зачистной (металл) толщиной до 8 мм. (Луга)</t>
  </si>
  <si>
    <t>115х6х22 14A</t>
  </si>
  <si>
    <t>125х6х22 14A</t>
  </si>
  <si>
    <t>150х6х22 14A</t>
  </si>
  <si>
    <t>180х6х22 14A</t>
  </si>
  <si>
    <t>230х6х22 14A</t>
  </si>
  <si>
    <t>Круг отрезной (металл) толщиной до 8 мм. (Луга)</t>
  </si>
  <si>
    <t>115x0,8x22 14A</t>
  </si>
  <si>
    <t>115x1.0x22 14A</t>
  </si>
  <si>
    <t>115х1.2х22 14А</t>
  </si>
  <si>
    <t>115x1.4x22 14A</t>
  </si>
  <si>
    <t>115x1.6x22 14A</t>
  </si>
  <si>
    <t>115x1.8x22 14A</t>
  </si>
  <si>
    <t>115х2х22 14А</t>
  </si>
  <si>
    <t>115х2.5х22 14А</t>
  </si>
  <si>
    <t>115х3,0х22 14А</t>
  </si>
  <si>
    <t>125х0,8х22 14А</t>
  </si>
  <si>
    <t>125x1x22 14А</t>
  </si>
  <si>
    <t>125x1.2x22 14A</t>
  </si>
  <si>
    <t>125x1.4x22 14A</t>
  </si>
  <si>
    <t>125х1.6х22 14А</t>
  </si>
  <si>
    <t>125х1.8х22 14А</t>
  </si>
  <si>
    <t>125х2х22 14А</t>
  </si>
  <si>
    <t>125х2.5х22 14А</t>
  </si>
  <si>
    <t>125х3х22 14А</t>
  </si>
  <si>
    <t xml:space="preserve">150х1х22 14А </t>
  </si>
  <si>
    <t xml:space="preserve">150х1.2х22 14А </t>
  </si>
  <si>
    <t xml:space="preserve">150х1.4х22 14А </t>
  </si>
  <si>
    <t xml:space="preserve">150х1.6х22 14А </t>
  </si>
  <si>
    <t xml:space="preserve">150х1.8х22 14А </t>
  </si>
  <si>
    <t>150х2х22 14А</t>
  </si>
  <si>
    <t>150х2.5х22 14А</t>
  </si>
  <si>
    <t>150х3х22 14А</t>
  </si>
  <si>
    <t>180х1.4х22 14А</t>
  </si>
  <si>
    <t>180х1.6х22 14А</t>
  </si>
  <si>
    <t>180х1.8х22 14А</t>
  </si>
  <si>
    <t>180х2х22 14А</t>
  </si>
  <si>
    <t>180х2.5х22 14А</t>
  </si>
  <si>
    <t xml:space="preserve">180х3х22 14А </t>
  </si>
  <si>
    <t>200х3х22 14А</t>
  </si>
  <si>
    <t>230х1,6х22 14А</t>
  </si>
  <si>
    <t>230х1,8х22 14А</t>
  </si>
  <si>
    <t>230х2х22 14А</t>
  </si>
  <si>
    <t>230х2.5х22/32 14А</t>
  </si>
  <si>
    <t>230х3х22 14А</t>
  </si>
  <si>
    <t>250х2.5х22 14А</t>
  </si>
  <si>
    <t>300х3х32 14А 80 м/с ручн</t>
  </si>
  <si>
    <t>300х3х32 14А 80 м/с стац</t>
  </si>
  <si>
    <t>350х3х25,4/32 14А 80м/с ручн</t>
  </si>
  <si>
    <t>350х3,5х25,4/32 14А 80м/с ручн</t>
  </si>
  <si>
    <t>355х3х25.4 14А 80м/с ручн</t>
  </si>
  <si>
    <t>355х3.5х25.4 14А 80м/с ручн</t>
  </si>
  <si>
    <t>400х3х32 14А 80м/с ручн</t>
  </si>
  <si>
    <t>400х3,5х32 14А 80м/с ручн</t>
  </si>
  <si>
    <t>400х4х32 14А 80 м/с ручн</t>
  </si>
  <si>
    <t>400х4х32 14А 80 м/с стац</t>
  </si>
  <si>
    <t>400х4х32 14А 80 м/с д/рельс</t>
  </si>
  <si>
    <t>Круг отрезной (камень) (Луга)</t>
  </si>
  <si>
    <t>115х2.5х22 54С</t>
  </si>
  <si>
    <t>115х3х22 54С</t>
  </si>
  <si>
    <t>125х2.5х22 54С</t>
  </si>
  <si>
    <t>125х3х22 54С</t>
  </si>
  <si>
    <t>150х2.5х22 54С</t>
  </si>
  <si>
    <t>180х2.5х22 54С</t>
  </si>
  <si>
    <t>180х3х22 54С</t>
  </si>
  <si>
    <t>200х2.5х22 54С</t>
  </si>
  <si>
    <t>230х2.5х22/32 54С</t>
  </si>
  <si>
    <t>Круг шлифовальный (Луга)</t>
  </si>
  <si>
    <t>100х20х20 25А V(КБ) F60-F40 (25-40) K/L (СМ)</t>
  </si>
  <si>
    <t>100х20х20 63C V(КБ) F60-F40 (25-40) K/L (СМ)</t>
  </si>
  <si>
    <t>125х20х32 25А V(КБ) F60-F40 (25-40) K/L (СМ)</t>
  </si>
  <si>
    <t>125х20х32 63C V(КБ) F60-F40 (25-40) K/L (СМ)</t>
  </si>
  <si>
    <t>150х20х32 25А V(КБ) F60-F40 (25-40) K/L (СМ)</t>
  </si>
  <si>
    <t>150х20х32 63C V(КБ) F60-F40 (25-40) K/L (СМ)</t>
  </si>
  <si>
    <t>150х25х32 25А V(КБ) F60-F40 (25-40) K/L (СМ)</t>
  </si>
  <si>
    <t>150х25х32 63C V(КБ) F60-F40 (25-40) K/L (СМ)</t>
  </si>
  <si>
    <t>175х20х32 25А V(КБ) F60-F40 (25-40) K/L (СМ)</t>
  </si>
  <si>
    <t>175х20х32 63C V(КБ) F60-F40 (25-40) K/L (СМ)</t>
  </si>
  <si>
    <t>175х25х32 25А V(КБ) F60-F40 (25-40) K/L (СМ)</t>
  </si>
  <si>
    <t>175х25х32 63C V(КБ) F60-F40 (25-40) K/L (СМ)</t>
  </si>
  <si>
    <t>200х20х32 25А V(КБ) F60-F40 (25-40) K/L (СМ)</t>
  </si>
  <si>
    <t>200х20х32 63C V(КБ) F60-F40 (25-40) K/L (СМ)</t>
  </si>
  <si>
    <t>200х25х32 25А V(КБ) F60-F40 (25-40) K/L (СМ)</t>
  </si>
  <si>
    <t>200х25х32 63C V(КБ) F60-F40 (25-40) K/L (СМ)</t>
  </si>
  <si>
    <t>250х20х32 25А V(КБ) F60-F40 (25-40) K/L (СМ)</t>
  </si>
  <si>
    <t>250х20х32 63C V(КБ) F60-F40 (25-40) K/L (СМ)</t>
  </si>
  <si>
    <t>250х25х32 25А V(КБ) F60-F40 (25-40) K/L (СМ)</t>
  </si>
  <si>
    <t>250х25х32 63C V(КБ) F60-F40 (25-40) K/L (СМ)</t>
  </si>
  <si>
    <t>250х40х76 25А V(КБ) F60-F40 (25-40) K/L (СМ)</t>
  </si>
  <si>
    <t>250х40х76 63C V(КБ) F60-F40 (25-40) K/L (СМ)</t>
  </si>
  <si>
    <t>300х40х76 25А V(КБ) F60-F40 (25-40) K/L (СМ)</t>
  </si>
  <si>
    <t>300х40х76 63C V(КБ) F60-F40 (25-40) K/L (СМ)</t>
  </si>
  <si>
    <t>300х40х127 25А V(КБ) F60-F40 (25-40) K/L (СМ)</t>
  </si>
  <si>
    <t>300х40х127 63C V(КБ) F60-F40 (25-40) K/L (СМ)</t>
  </si>
  <si>
    <t>350х40х76 25А V(КБ) F60-F40 (25-40) K/L (СМ)</t>
  </si>
  <si>
    <t>350х40х76 63C V(КБ) F60-F40 (25-40) K/L (СМ)</t>
  </si>
  <si>
    <t>350х40х127 25А V(КБ) F60-F40 (25-40) K/L (СМ)</t>
  </si>
  <si>
    <t>350х40х127 63C V(КБ) F60-F40 (25-40) K/L (СМ)</t>
  </si>
  <si>
    <t>400х40х127 25А V(КБ) F60-F40 (25-40) K/L (СМ)</t>
  </si>
  <si>
    <t>400х40х127 63C V(КБ) F60-F40 (25-40) K/L (СМ)</t>
  </si>
  <si>
    <t>400х40х203 25А V(КБ) F60-F40 (25-40) K/L (СМ)</t>
  </si>
  <si>
    <t>400х40х203 63C V(КБ) F60-F40 (25-40) K/L (СМ)</t>
  </si>
  <si>
    <t>Бруски (Луга)</t>
  </si>
  <si>
    <t>Б 35х15х225 14А V лодочка брусок шлиф.керамика Луга</t>
  </si>
  <si>
    <t>Круг лепестковый торцевой (Tsunami)</t>
  </si>
  <si>
    <t>115х22 А36 (14А 40/Р36)  TSUNAMI</t>
  </si>
  <si>
    <t>115х22 А40 (14А 40/Р40)  TSUNAMI</t>
  </si>
  <si>
    <t>115х22 А60 (14А 25/Р60)  TSUNAMI</t>
  </si>
  <si>
    <t>115х22 А80 (14А 20/Р80)  TSUNAMI</t>
  </si>
  <si>
    <t>115х22 А100 (14А 20/Р100)  TSUNAMI</t>
  </si>
  <si>
    <t>115х22 А120 (14А 20/Р120)  TSUNAMI</t>
  </si>
  <si>
    <t>125х22 А36 (14А 50/Р36) TSUNAMI</t>
  </si>
  <si>
    <t>125х22 А40 (14А 40/Р40)  TSUNAMI</t>
  </si>
  <si>
    <t>125х22 А60 (14А 25/Р60)  TSUNAMI</t>
  </si>
  <si>
    <t>125х22 А80 (14А 20/Р80) TSUNAMI</t>
  </si>
  <si>
    <t>125х22 А100 (14А 16/Р100) TSUNAMI</t>
  </si>
  <si>
    <t>125х22 А120 (14А 16/Р120) TSUNAMI</t>
  </si>
  <si>
    <t>125х22 А150 (14А 10/Р150) TSUNAMI</t>
  </si>
  <si>
    <t>125х22 А180 (14А 10/Р180) TSUNAMI</t>
  </si>
  <si>
    <t>125х22 А240 (14А 10/Р240) TSUNAMI</t>
  </si>
  <si>
    <t>150х22 А36 (14А 40/Р36) TSUNAMI</t>
  </si>
  <si>
    <t>150х22 А40 (14А 40/Р40) TSUNAMI</t>
  </si>
  <si>
    <t>150х22 А60 (14А 25/Р60) TSUNAMI</t>
  </si>
  <si>
    <t>150х22 А80 (14А 20/Р80) TSUNAMI</t>
  </si>
  <si>
    <t>150х22 А100 (14А 20/Р80) TSUNAMI</t>
  </si>
  <si>
    <t>150х22 А120 (14А 20/Р80) TSUNAMI</t>
  </si>
  <si>
    <t>Круг зачистной (металл) толщиной до 8 мм. (Tsunami)</t>
  </si>
  <si>
    <t>115 х 6 х 22</t>
  </si>
  <si>
    <t>125 х 6 х 22</t>
  </si>
  <si>
    <t>150 х 6х22</t>
  </si>
  <si>
    <t>180 х 6 х 22</t>
  </si>
  <si>
    <t>230 х 6х22</t>
  </si>
  <si>
    <t>Круг отрезной (металл) толщиной до 8 мм. (Tsunami)</t>
  </si>
  <si>
    <t>115 х 1,0 х 22,23</t>
  </si>
  <si>
    <t>115 х 1,2 х 22,23</t>
  </si>
  <si>
    <t>115 х 1,6 х 22,23</t>
  </si>
  <si>
    <t>115 х 2,5 х 22,23</t>
  </si>
  <si>
    <t>125 х 0,8 х22,23</t>
  </si>
  <si>
    <t>125 х 1,0 х 22,23</t>
  </si>
  <si>
    <t xml:space="preserve">125 х 1,2 х 22,23 </t>
  </si>
  <si>
    <t>125 х 1,6 х 22,23</t>
  </si>
  <si>
    <t>125 х 2,0 х 22,23</t>
  </si>
  <si>
    <t>125 х 2,5 х 22,23</t>
  </si>
  <si>
    <t>125 х 3,0 х 22,23</t>
  </si>
  <si>
    <t>150 х 1,2 х 22,23</t>
  </si>
  <si>
    <t>150 х 1,6 х 22,23</t>
  </si>
  <si>
    <t xml:space="preserve">150 х 2,0 х 22,23 </t>
  </si>
  <si>
    <t xml:space="preserve">150 х 2,5 х 22,23 </t>
  </si>
  <si>
    <t>180 х 1,6 х 22,23</t>
  </si>
  <si>
    <t xml:space="preserve">180 х 2,5 х 22,23 </t>
  </si>
  <si>
    <t xml:space="preserve">180 х 3,0 х 22,23 </t>
  </si>
  <si>
    <t>230 х 1,6 х 22,23</t>
  </si>
  <si>
    <t>230 х 1,8 х 22,23</t>
  </si>
  <si>
    <t>230 х 2,0 х 22,23</t>
  </si>
  <si>
    <t>230 х 2,5 х 22,23</t>
  </si>
  <si>
    <t>230 х 3,0 х 22,23</t>
  </si>
  <si>
    <t>300 x 3,0 x 32</t>
  </si>
  <si>
    <t>355 х 3,0 х 25,4</t>
  </si>
  <si>
    <t>355 х 3,5 х 25,4</t>
  </si>
  <si>
    <t xml:space="preserve">400 х 4,0 х 32  </t>
  </si>
  <si>
    <t>Шлифовальная лента (Tsunami)</t>
  </si>
  <si>
    <t>ЛБ 75х457 А36 (14А 50/Р36)</t>
  </si>
  <si>
    <t>ЛБ 75х457 А40 (14А 40/Р40)</t>
  </si>
  <si>
    <t>ЛБ 75х457 А60 (14А 25/Р60)</t>
  </si>
  <si>
    <t>ЛБ 75х457 А120 (14А 12/Р120)</t>
  </si>
  <si>
    <t>ЛБ 75х457 А180 (14А 8/Р180)</t>
  </si>
  <si>
    <t>ЛБ 75х533 А40 (14А 40/Р40)</t>
  </si>
  <si>
    <t xml:space="preserve">ЛБ 75х533 А60 (14А 25/Р60) </t>
  </si>
  <si>
    <t xml:space="preserve">ЛБ 75х533 А80 (14А 20/Р80) </t>
  </si>
  <si>
    <t xml:space="preserve">ЛБ 75х533 А150 (14А 10/Р150) </t>
  </si>
  <si>
    <t xml:space="preserve">ЛБ 75х533 А180 (14А 8/Р180) </t>
  </si>
  <si>
    <t xml:space="preserve">ЛБ 100х610 А40 (14А 40/Р40) </t>
  </si>
  <si>
    <t>ЛБ 100х610 А60 (14А 25/Р60)</t>
  </si>
  <si>
    <t xml:space="preserve">ЛБ 100х610 А80 (14А 20/Р80) </t>
  </si>
  <si>
    <t xml:space="preserve">ЛБ 100х610 А100 (14А 16/Р100) </t>
  </si>
  <si>
    <t>ЛБ 100х610 А120 (14А 12/Р120)</t>
  </si>
  <si>
    <t xml:space="preserve">ЛБ 100х610 А150 (14А 10/Р150) </t>
  </si>
  <si>
    <t>Листы и круги на липучках (Tsunami)</t>
  </si>
  <si>
    <t>125мм (М14) Опорный диск для кругов самозацепляющихся с адаптером д/дрели TSUNAMI</t>
  </si>
  <si>
    <t>150мм (М14) Опорный диск для кругов самозацепляющихся с адаптером д/дрели TSUNAMI</t>
  </si>
  <si>
    <t>125мм A40 диск самозацепляющийся без отверстий TSUNAMI</t>
  </si>
  <si>
    <t>125мм A40 диск самозацепляющийся с отверстиями TSUNAMI</t>
  </si>
  <si>
    <t>125мм A60 диск самозацепляющийся без отверстий TSUNAMI</t>
  </si>
  <si>
    <t>125мм A60 диск самозацепляющийся с отверстиями TSUNAMI</t>
  </si>
  <si>
    <t>125мм A80 диск самозацепляющийся без отверстий TSUNAMI</t>
  </si>
  <si>
    <t>125мм A80 диск самозацепляющийся с отверстиями TSUNAMI</t>
  </si>
  <si>
    <t>125мм A100 диск самозацепляющийся без отверстий TSUNAMI</t>
  </si>
  <si>
    <t>125мм A100 диск самозацепляющийся с отверстиями TSUNAMI</t>
  </si>
  <si>
    <t>125мм A120 диск самозацепляющийся без отверстий TSUNAMI</t>
  </si>
  <si>
    <t>125мм A120 диск самозацепляющийся с отверстиями TSUNAMI</t>
  </si>
  <si>
    <t>125мм A150 диск самозацепляющийся без отверстий TSUNAMI</t>
  </si>
  <si>
    <t>125мм A150 диск самозацепляющийся с отверстиями TSUNAMI</t>
  </si>
  <si>
    <t>125мм A220 диск самозацепляющийся без отверстий TSUNAMI</t>
  </si>
  <si>
    <t>125мм A220 диск самозацепляющийся с отверстиями TSUNAMI</t>
  </si>
  <si>
    <t>125мм A240 диск самозацепляющийся без отверстий TSUNAMI</t>
  </si>
  <si>
    <t>125мм A240 диск самозацепляющийся с отверстиями TSUNAMI</t>
  </si>
  <si>
    <t>125мм A320 диск самозацепляющийся без отверстий TSUNAMI</t>
  </si>
  <si>
    <t>125мм A320 диск самозацепляющийся с отверстиями TSUNAMI</t>
  </si>
  <si>
    <t>125мм A400 диск самозацепляющийся без отверстий TSUNAMI</t>
  </si>
  <si>
    <t>125мм A400 диск самозацепляющийся с отверстиями TSUNAMI</t>
  </si>
  <si>
    <t>150мм A36 диск самозацепляющийся без отверстий TSUNAMI</t>
  </si>
  <si>
    <t>150мм A36 диск самозацепляющийся с отверстиями TSUNAMI</t>
  </si>
  <si>
    <t>150мм A40 диск самозацепляющийся без отверстий TSUNAMI</t>
  </si>
  <si>
    <t>150мм A40 диск самозацепляющийся с отверстиями TSUNAMI</t>
  </si>
  <si>
    <t>150мм A60 диск самозацепляющийся без отверстий TSUNAMI</t>
  </si>
  <si>
    <t>150мм A60 диск самозацепляющийся с отверстиями TSUNAMI</t>
  </si>
  <si>
    <t>150мм A80 диск самозацепляющийся без отверстий TSUNAMI</t>
  </si>
  <si>
    <t>150мм A80 диск самозацепляющийся с отверстиями TSUNAMI</t>
  </si>
  <si>
    <t>150мм A100 диск самозацепляющийся без отверстий TSUNAMI</t>
  </si>
  <si>
    <t>150мм A100 диск самозацепляющийся с отверстиями TSUNAMI</t>
  </si>
  <si>
    <t>150мм A120 диск самозацепляющийся без отверстий TSUNAMI</t>
  </si>
  <si>
    <t>150мм A120 диск самозацепляющийся с отверстиями TSUNAMI</t>
  </si>
  <si>
    <t>150мм A150 диск самозацепляющийся без отверстий TSUNAMI</t>
  </si>
  <si>
    <t>150мм A150 диск самозацепляющийся с отверстиями TSUNAMI</t>
  </si>
  <si>
    <r>
      <t xml:space="preserve">Шкурка шлиф.тканевая водостойкая ГОСТ  13344-79 </t>
    </r>
    <r>
      <rPr>
        <b/>
        <sz val="12"/>
        <color indexed="9"/>
        <rFont val="Arial"/>
        <family val="2"/>
        <charset val="204"/>
      </rPr>
      <t>KK19XW (Белгород)</t>
    </r>
  </si>
  <si>
    <t>M40/P400 14А</t>
  </si>
  <si>
    <t>4/Р320 14А</t>
  </si>
  <si>
    <t>5/Р220 14А</t>
  </si>
  <si>
    <t>6/Р180 14А</t>
  </si>
  <si>
    <t>8/Р150 14А</t>
  </si>
  <si>
    <t>10/Р120 14А</t>
  </si>
  <si>
    <t>12/Р100 14А</t>
  </si>
  <si>
    <t>16/Р80  14А</t>
  </si>
  <si>
    <t>20/Р70 14А</t>
  </si>
  <si>
    <t>25/Р60  14А</t>
  </si>
  <si>
    <t>32/Р50  14А</t>
  </si>
  <si>
    <t>40/Р40  14А</t>
  </si>
  <si>
    <t>50/P36 14А</t>
  </si>
  <si>
    <t>63/Р30 14А</t>
  </si>
  <si>
    <t xml:space="preserve">80/P24 14А </t>
  </si>
  <si>
    <t>100/P20 14А</t>
  </si>
  <si>
    <t>Осуществляем доставку. Формируем прямые поставки с заводов производителей.</t>
  </si>
  <si>
    <t>Цены указаны с учетом НДС!</t>
  </si>
  <si>
    <t>цена за шт. от 30000 до 100000 руб</t>
  </si>
  <si>
    <t>цена за шт. от 100 000 руб</t>
  </si>
  <si>
    <t>цена за шт. от 300 000 руб</t>
  </si>
  <si>
    <t>250х25х76 25А V(КБ) F60-F40 (25-40) K/L (СМ)</t>
  </si>
  <si>
    <t>250х25х76 63C V(КБ) F60-F40 (25-40) K/L (СМ)</t>
  </si>
  <si>
    <t>181 х 2,0 х 22,23</t>
  </si>
  <si>
    <t xml:space="preserve">6С 85х78х50 14А 20 P B (100 СТ2 ББ) С ГАЙКОЙ </t>
  </si>
  <si>
    <t>Сегменты (Луга)</t>
  </si>
  <si>
    <t xml:space="preserve">6С 85х78х50 14А 24 P B ( 80 CT2 ББ) С ГАЙКОЙ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</si>
</sst>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5" x14ac:knownFonts="1">
    <font>
      <sz val="11"/>
      <color theme="1"/>
      <name val="Calibri"/>
      <family val="2"/>
      <scheme val="minor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177"/>
    </font>
    <font>
      <b/>
      <sz val="10"/>
      <name val="Arial"/>
      <family val="2"/>
      <charset val="204"/>
    </font>
    <font>
      <b/>
      <sz val="12"/>
      <color indexed="9"/>
      <name val="Arial"/>
      <family val="2"/>
      <charset val="204"/>
    </font>
    <font>
      <sz val="8"/>
      <name val="Arial"/>
      <family val="2"/>
      <charset val="1"/>
    </font>
    <font>
      <sz val="11"/>
      <color indexed="8"/>
      <name val="Arial"/>
      <family val="2"/>
      <charset val="1"/>
    </font>
    <font>
      <sz val="16"/>
      <color indexed="8"/>
      <name val="Arial"/>
      <family val="2"/>
      <charset val="204"/>
    </font>
    <font>
      <sz val="12"/>
      <color theme="0"/>
      <name val="Arial"/>
      <family val="2"/>
      <charset val="204"/>
    </font>
    <font>
      <b/>
      <sz val="8"/>
      <name val="Arial"/>
      <family val="2"/>
      <charset val="204"/>
    </font>
    <font>
      <sz val="11"/>
      <name val="Arial"/>
      <family val="2"/>
      <charset val="204"/>
    </font>
    <font>
      <sz val="11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59">
    <xf numFmtId="0" fontId="0" fillId="0" borderId="0" xfId="0"/>
    <xf numFmtId="14" fontId="1" fillId="2" borderId="0" xfId="0" applyNumberFormat="1" applyFont="1" applyFill="1" applyAlignment="1">
      <alignment horizontal="center" vertical="top"/>
    </xf>
    <xf numFmtId="14" fontId="2" fillId="2" borderId="0" xfId="0" applyNumberFormat="1" applyFont="1" applyFill="1"/>
    <xf numFmtId="14" fontId="2" fillId="0" borderId="0" xfId="0" applyNumberFormat="1" applyFont="1"/>
    <xf numFmtId="0" fontId="4" fillId="0" borderId="0" xfId="0" applyFont="1"/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4" borderId="5" xfId="1" applyFont="1" applyFill="1" applyBorder="1" applyAlignment="1">
      <alignment vertical="center"/>
    </xf>
    <xf numFmtId="0" fontId="7" fillId="4" borderId="4" xfId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4" xfId="2" applyFont="1" applyBorder="1" applyAlignment="1">
      <alignment horizontal="left" vertical="center" wrapText="1"/>
    </xf>
    <xf numFmtId="2" fontId="9" fillId="0" borderId="4" xfId="2" applyNumberFormat="1" applyFont="1" applyBorder="1" applyAlignment="1">
      <alignment horizontal="right" vertical="center" wrapText="1"/>
    </xf>
    <xf numFmtId="2" fontId="9" fillId="0" borderId="0" xfId="2" applyNumberFormat="1" applyFont="1" applyAlignment="1">
      <alignment horizontal="right" vertical="center" wrapText="1"/>
    </xf>
    <xf numFmtId="2" fontId="4" fillId="0" borderId="0" xfId="0" applyNumberFormat="1" applyFont="1"/>
    <xf numFmtId="0" fontId="10" fillId="0" borderId="0" xfId="0" applyFont="1"/>
    <xf numFmtId="0" fontId="4" fillId="0" borderId="4" xfId="0" applyFont="1" applyBorder="1"/>
    <xf numFmtId="2" fontId="0" fillId="0" borderId="4" xfId="0" applyNumberFormat="1" applyBorder="1"/>
    <xf numFmtId="0" fontId="4" fillId="0" borderId="4" xfId="2" applyFont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7" fillId="4" borderId="5" xfId="1" applyFont="1" applyFill="1" applyBorder="1" applyAlignment="1">
      <alignment vertical="center" wrapText="1"/>
    </xf>
    <xf numFmtId="0" fontId="7" fillId="4" borderId="4" xfId="1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4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left"/>
    </xf>
    <xf numFmtId="0" fontId="9" fillId="2" borderId="4" xfId="2" applyFont="1" applyFill="1" applyBorder="1" applyAlignment="1">
      <alignment horizontal="left" vertical="center" wrapText="1"/>
    </xf>
    <xf numFmtId="2" fontId="9" fillId="0" borderId="4" xfId="0" applyNumberFormat="1" applyFont="1" applyBorder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2" fontId="4" fillId="0" borderId="4" xfId="0" applyNumberFormat="1" applyFont="1" applyBorder="1"/>
    <xf numFmtId="0" fontId="4" fillId="0" borderId="5" xfId="0" applyFont="1" applyBorder="1" applyAlignment="1">
      <alignment wrapText="1"/>
    </xf>
    <xf numFmtId="0" fontId="7" fillId="0" borderId="0" xfId="0" applyFont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7" fillId="4" borderId="9" xfId="1" applyFont="1" applyFill="1" applyBorder="1" applyAlignment="1">
      <alignment vertical="center"/>
    </xf>
    <xf numFmtId="2" fontId="9" fillId="0" borderId="5" xfId="2" applyNumberFormat="1" applyFont="1" applyBorder="1" applyAlignment="1">
      <alignment horizontal="right" vertical="center" wrapText="1"/>
    </xf>
    <xf numFmtId="0" fontId="7" fillId="4" borderId="9" xfId="1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/>
    </xf>
    <xf numFmtId="0" fontId="9" fillId="6" borderId="4" xfId="2" applyFont="1" applyFill="1" applyBorder="1" applyAlignment="1">
      <alignment horizontal="left" vertical="center" wrapText="1"/>
    </xf>
    <xf numFmtId="2" fontId="0" fillId="6" borderId="4" xfId="0" applyNumberFormat="1" applyFill="1" applyBorder="1"/>
    <xf numFmtId="2" fontId="9" fillId="6" borderId="0" xfId="2" applyNumberFormat="1" applyFont="1" applyFill="1" applyAlignment="1">
      <alignment horizontal="right" vertical="center" wrapText="1"/>
    </xf>
    <xf numFmtId="0" fontId="4" fillId="6" borderId="0" xfId="0" applyFont="1" applyFill="1"/>
    <xf numFmtId="0" fontId="13" fillId="0" borderId="0" xfId="0" applyFont="1" applyBorder="1" applyAlignment="1">
      <alignment horizontal="left"/>
    </xf>
    <xf numFmtId="2" fontId="9" fillId="0" borderId="0" xfId="2" applyNumberFormat="1" applyFont="1" applyBorder="1" applyAlignment="1">
      <alignment horizontal="right" vertical="center" wrapText="1"/>
    </xf>
    <xf numFmtId="2" fontId="4" fillId="0" borderId="0" xfId="0" applyNumberFormat="1" applyFont="1" applyBorder="1"/>
    <xf numFmtId="2" fontId="9" fillId="7" borderId="0" xfId="2" applyNumberFormat="1" applyFont="1" applyFill="1" applyBorder="1" applyAlignment="1">
      <alignment horizontal="right" vertical="center" wrapText="1"/>
    </xf>
    <xf numFmtId="2" fontId="4" fillId="7" borderId="0" xfId="0" applyNumberFormat="1" applyFont="1" applyFill="1" applyBorder="1"/>
    <xf numFmtId="0" fontId="14" fillId="7" borderId="0" xfId="0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1" fillId="5" borderId="10" xfId="0" applyFont="1" applyFill="1" applyBorder="1" applyAlignment="1">
      <alignment horizontal="left" vertical="top"/>
    </xf>
    <xf numFmtId="0" fontId="11" fillId="5" borderId="11" xfId="0" applyFont="1" applyFill="1" applyBorder="1" applyAlignment="1">
      <alignment horizontal="left" vertical="top"/>
    </xf>
    <xf numFmtId="0" fontId="11" fillId="5" borderId="12" xfId="0" applyFont="1" applyFill="1" applyBorder="1" applyAlignment="1">
      <alignment horizontal="left" vertical="top"/>
    </xf>
  </cellXfs>
  <cellStyles count="3">
    <cellStyle name="Обычный" xfId="0" builtinId="0"/>
    <cellStyle name="Обычный_Абразив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0</xdr:row>
      <xdr:rowOff>676275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782F7BEA-FBCC-4AC4-8452-6E06467B0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861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3"/>
  <sheetViews>
    <sheetView tabSelected="1" topLeftCell="A28" workbookViewId="0">
      <selection activeCell="A139" sqref="A139"/>
    </sheetView>
  </sheetViews>
  <sheetFormatPr defaultRowHeight="14.25" x14ac:dyDescent="0.2"/>
  <cols>
    <col min="1" max="1" width="50.42578125" style="4" customWidth="1"/>
    <col min="2" max="2" width="19.5703125" style="28" bestFit="1" customWidth="1"/>
    <col min="3" max="3" width="14.42578125" style="28" bestFit="1" customWidth="1"/>
    <col min="4" max="4" width="14.42578125" style="4" bestFit="1" customWidth="1"/>
    <col min="5" max="6" width="12" style="4" customWidth="1"/>
    <col min="7" max="250" width="9.140625" style="4"/>
    <col min="251" max="251" width="47.140625" style="4" customWidth="1"/>
    <col min="252" max="255" width="15.7109375" style="4" customWidth="1"/>
    <col min="256" max="256" width="14.28515625" style="4" customWidth="1"/>
    <col min="257" max="257" width="13.7109375" style="4" customWidth="1"/>
    <col min="258" max="258" width="11.28515625" style="4" customWidth="1"/>
    <col min="259" max="259" width="9.140625" style="4"/>
    <col min="260" max="260" width="1.7109375" style="4" customWidth="1"/>
    <col min="261" max="506" width="9.140625" style="4"/>
    <col min="507" max="507" width="47.140625" style="4" customWidth="1"/>
    <col min="508" max="511" width="15.7109375" style="4" customWidth="1"/>
    <col min="512" max="512" width="14.28515625" style="4" customWidth="1"/>
    <col min="513" max="513" width="13.7109375" style="4" customWidth="1"/>
    <col min="514" max="514" width="11.28515625" style="4" customWidth="1"/>
    <col min="515" max="515" width="9.140625" style="4"/>
    <col min="516" max="516" width="1.7109375" style="4" customWidth="1"/>
    <col min="517" max="762" width="9.140625" style="4"/>
    <col min="763" max="763" width="47.140625" style="4" customWidth="1"/>
    <col min="764" max="767" width="15.7109375" style="4" customWidth="1"/>
    <col min="768" max="768" width="14.28515625" style="4" customWidth="1"/>
    <col min="769" max="769" width="13.7109375" style="4" customWidth="1"/>
    <col min="770" max="770" width="11.28515625" style="4" customWidth="1"/>
    <col min="771" max="771" width="9.140625" style="4"/>
    <col min="772" max="772" width="1.7109375" style="4" customWidth="1"/>
    <col min="773" max="1018" width="9.140625" style="4"/>
    <col min="1019" max="1019" width="47.140625" style="4" customWidth="1"/>
    <col min="1020" max="1023" width="15.7109375" style="4" customWidth="1"/>
    <col min="1024" max="1024" width="14.28515625" style="4" customWidth="1"/>
    <col min="1025" max="1025" width="13.7109375" style="4" customWidth="1"/>
    <col min="1026" max="1026" width="11.28515625" style="4" customWidth="1"/>
    <col min="1027" max="1027" width="9.140625" style="4"/>
    <col min="1028" max="1028" width="1.7109375" style="4" customWidth="1"/>
    <col min="1029" max="1274" width="9.140625" style="4"/>
    <col min="1275" max="1275" width="47.140625" style="4" customWidth="1"/>
    <col min="1276" max="1279" width="15.7109375" style="4" customWidth="1"/>
    <col min="1280" max="1280" width="14.28515625" style="4" customWidth="1"/>
    <col min="1281" max="1281" width="13.7109375" style="4" customWidth="1"/>
    <col min="1282" max="1282" width="11.28515625" style="4" customWidth="1"/>
    <col min="1283" max="1283" width="9.140625" style="4"/>
    <col min="1284" max="1284" width="1.7109375" style="4" customWidth="1"/>
    <col min="1285" max="1530" width="9.140625" style="4"/>
    <col min="1531" max="1531" width="47.140625" style="4" customWidth="1"/>
    <col min="1532" max="1535" width="15.7109375" style="4" customWidth="1"/>
    <col min="1536" max="1536" width="14.28515625" style="4" customWidth="1"/>
    <col min="1537" max="1537" width="13.7109375" style="4" customWidth="1"/>
    <col min="1538" max="1538" width="11.28515625" style="4" customWidth="1"/>
    <col min="1539" max="1539" width="9.140625" style="4"/>
    <col min="1540" max="1540" width="1.7109375" style="4" customWidth="1"/>
    <col min="1541" max="1786" width="9.140625" style="4"/>
    <col min="1787" max="1787" width="47.140625" style="4" customWidth="1"/>
    <col min="1788" max="1791" width="15.7109375" style="4" customWidth="1"/>
    <col min="1792" max="1792" width="14.28515625" style="4" customWidth="1"/>
    <col min="1793" max="1793" width="13.7109375" style="4" customWidth="1"/>
    <col min="1794" max="1794" width="11.28515625" style="4" customWidth="1"/>
    <col min="1795" max="1795" width="9.140625" style="4"/>
    <col min="1796" max="1796" width="1.7109375" style="4" customWidth="1"/>
    <col min="1797" max="2042" width="9.140625" style="4"/>
    <col min="2043" max="2043" width="47.140625" style="4" customWidth="1"/>
    <col min="2044" max="2047" width="15.7109375" style="4" customWidth="1"/>
    <col min="2048" max="2048" width="14.28515625" style="4" customWidth="1"/>
    <col min="2049" max="2049" width="13.7109375" style="4" customWidth="1"/>
    <col min="2050" max="2050" width="11.28515625" style="4" customWidth="1"/>
    <col min="2051" max="2051" width="9.140625" style="4"/>
    <col min="2052" max="2052" width="1.7109375" style="4" customWidth="1"/>
    <col min="2053" max="2298" width="9.140625" style="4"/>
    <col min="2299" max="2299" width="47.140625" style="4" customWidth="1"/>
    <col min="2300" max="2303" width="15.7109375" style="4" customWidth="1"/>
    <col min="2304" max="2304" width="14.28515625" style="4" customWidth="1"/>
    <col min="2305" max="2305" width="13.7109375" style="4" customWidth="1"/>
    <col min="2306" max="2306" width="11.28515625" style="4" customWidth="1"/>
    <col min="2307" max="2307" width="9.140625" style="4"/>
    <col min="2308" max="2308" width="1.7109375" style="4" customWidth="1"/>
    <col min="2309" max="2554" width="9.140625" style="4"/>
    <col min="2555" max="2555" width="47.140625" style="4" customWidth="1"/>
    <col min="2556" max="2559" width="15.7109375" style="4" customWidth="1"/>
    <col min="2560" max="2560" width="14.28515625" style="4" customWidth="1"/>
    <col min="2561" max="2561" width="13.7109375" style="4" customWidth="1"/>
    <col min="2562" max="2562" width="11.28515625" style="4" customWidth="1"/>
    <col min="2563" max="2563" width="9.140625" style="4"/>
    <col min="2564" max="2564" width="1.7109375" style="4" customWidth="1"/>
    <col min="2565" max="2810" width="9.140625" style="4"/>
    <col min="2811" max="2811" width="47.140625" style="4" customWidth="1"/>
    <col min="2812" max="2815" width="15.7109375" style="4" customWidth="1"/>
    <col min="2816" max="2816" width="14.28515625" style="4" customWidth="1"/>
    <col min="2817" max="2817" width="13.7109375" style="4" customWidth="1"/>
    <col min="2818" max="2818" width="11.28515625" style="4" customWidth="1"/>
    <col min="2819" max="2819" width="9.140625" style="4"/>
    <col min="2820" max="2820" width="1.7109375" style="4" customWidth="1"/>
    <col min="2821" max="3066" width="9.140625" style="4"/>
    <col min="3067" max="3067" width="47.140625" style="4" customWidth="1"/>
    <col min="3068" max="3071" width="15.7109375" style="4" customWidth="1"/>
    <col min="3072" max="3072" width="14.28515625" style="4" customWidth="1"/>
    <col min="3073" max="3073" width="13.7109375" style="4" customWidth="1"/>
    <col min="3074" max="3074" width="11.28515625" style="4" customWidth="1"/>
    <col min="3075" max="3075" width="9.140625" style="4"/>
    <col min="3076" max="3076" width="1.7109375" style="4" customWidth="1"/>
    <col min="3077" max="3322" width="9.140625" style="4"/>
    <col min="3323" max="3323" width="47.140625" style="4" customWidth="1"/>
    <col min="3324" max="3327" width="15.7109375" style="4" customWidth="1"/>
    <col min="3328" max="3328" width="14.28515625" style="4" customWidth="1"/>
    <col min="3329" max="3329" width="13.7109375" style="4" customWidth="1"/>
    <col min="3330" max="3330" width="11.28515625" style="4" customWidth="1"/>
    <col min="3331" max="3331" width="9.140625" style="4"/>
    <col min="3332" max="3332" width="1.7109375" style="4" customWidth="1"/>
    <col min="3333" max="3578" width="9.140625" style="4"/>
    <col min="3579" max="3579" width="47.140625" style="4" customWidth="1"/>
    <col min="3580" max="3583" width="15.7109375" style="4" customWidth="1"/>
    <col min="3584" max="3584" width="14.28515625" style="4" customWidth="1"/>
    <col min="3585" max="3585" width="13.7109375" style="4" customWidth="1"/>
    <col min="3586" max="3586" width="11.28515625" style="4" customWidth="1"/>
    <col min="3587" max="3587" width="9.140625" style="4"/>
    <col min="3588" max="3588" width="1.7109375" style="4" customWidth="1"/>
    <col min="3589" max="3834" width="9.140625" style="4"/>
    <col min="3835" max="3835" width="47.140625" style="4" customWidth="1"/>
    <col min="3836" max="3839" width="15.7109375" style="4" customWidth="1"/>
    <col min="3840" max="3840" width="14.28515625" style="4" customWidth="1"/>
    <col min="3841" max="3841" width="13.7109375" style="4" customWidth="1"/>
    <col min="3842" max="3842" width="11.28515625" style="4" customWidth="1"/>
    <col min="3843" max="3843" width="9.140625" style="4"/>
    <col min="3844" max="3844" width="1.7109375" style="4" customWidth="1"/>
    <col min="3845" max="4090" width="9.140625" style="4"/>
    <col min="4091" max="4091" width="47.140625" style="4" customWidth="1"/>
    <col min="4092" max="4095" width="15.7109375" style="4" customWidth="1"/>
    <col min="4096" max="4096" width="14.28515625" style="4" customWidth="1"/>
    <col min="4097" max="4097" width="13.7109375" style="4" customWidth="1"/>
    <col min="4098" max="4098" width="11.28515625" style="4" customWidth="1"/>
    <col min="4099" max="4099" width="9.140625" style="4"/>
    <col min="4100" max="4100" width="1.7109375" style="4" customWidth="1"/>
    <col min="4101" max="4346" width="9.140625" style="4"/>
    <col min="4347" max="4347" width="47.140625" style="4" customWidth="1"/>
    <col min="4348" max="4351" width="15.7109375" style="4" customWidth="1"/>
    <col min="4352" max="4352" width="14.28515625" style="4" customWidth="1"/>
    <col min="4353" max="4353" width="13.7109375" style="4" customWidth="1"/>
    <col min="4354" max="4354" width="11.28515625" style="4" customWidth="1"/>
    <col min="4355" max="4355" width="9.140625" style="4"/>
    <col min="4356" max="4356" width="1.7109375" style="4" customWidth="1"/>
    <col min="4357" max="4602" width="9.140625" style="4"/>
    <col min="4603" max="4603" width="47.140625" style="4" customWidth="1"/>
    <col min="4604" max="4607" width="15.7109375" style="4" customWidth="1"/>
    <col min="4608" max="4608" width="14.28515625" style="4" customWidth="1"/>
    <col min="4609" max="4609" width="13.7109375" style="4" customWidth="1"/>
    <col min="4610" max="4610" width="11.28515625" style="4" customWidth="1"/>
    <col min="4611" max="4611" width="9.140625" style="4"/>
    <col min="4612" max="4612" width="1.7109375" style="4" customWidth="1"/>
    <col min="4613" max="4858" width="9.140625" style="4"/>
    <col min="4859" max="4859" width="47.140625" style="4" customWidth="1"/>
    <col min="4860" max="4863" width="15.7109375" style="4" customWidth="1"/>
    <col min="4864" max="4864" width="14.28515625" style="4" customWidth="1"/>
    <col min="4865" max="4865" width="13.7109375" style="4" customWidth="1"/>
    <col min="4866" max="4866" width="11.28515625" style="4" customWidth="1"/>
    <col min="4867" max="4867" width="9.140625" style="4"/>
    <col min="4868" max="4868" width="1.7109375" style="4" customWidth="1"/>
    <col min="4869" max="5114" width="9.140625" style="4"/>
    <col min="5115" max="5115" width="47.140625" style="4" customWidth="1"/>
    <col min="5116" max="5119" width="15.7109375" style="4" customWidth="1"/>
    <col min="5120" max="5120" width="14.28515625" style="4" customWidth="1"/>
    <col min="5121" max="5121" width="13.7109375" style="4" customWidth="1"/>
    <col min="5122" max="5122" width="11.28515625" style="4" customWidth="1"/>
    <col min="5123" max="5123" width="9.140625" style="4"/>
    <col min="5124" max="5124" width="1.7109375" style="4" customWidth="1"/>
    <col min="5125" max="5370" width="9.140625" style="4"/>
    <col min="5371" max="5371" width="47.140625" style="4" customWidth="1"/>
    <col min="5372" max="5375" width="15.7109375" style="4" customWidth="1"/>
    <col min="5376" max="5376" width="14.28515625" style="4" customWidth="1"/>
    <col min="5377" max="5377" width="13.7109375" style="4" customWidth="1"/>
    <col min="5378" max="5378" width="11.28515625" style="4" customWidth="1"/>
    <col min="5379" max="5379" width="9.140625" style="4"/>
    <col min="5380" max="5380" width="1.7109375" style="4" customWidth="1"/>
    <col min="5381" max="5626" width="9.140625" style="4"/>
    <col min="5627" max="5627" width="47.140625" style="4" customWidth="1"/>
    <col min="5628" max="5631" width="15.7109375" style="4" customWidth="1"/>
    <col min="5632" max="5632" width="14.28515625" style="4" customWidth="1"/>
    <col min="5633" max="5633" width="13.7109375" style="4" customWidth="1"/>
    <col min="5634" max="5634" width="11.28515625" style="4" customWidth="1"/>
    <col min="5635" max="5635" width="9.140625" style="4"/>
    <col min="5636" max="5636" width="1.7109375" style="4" customWidth="1"/>
    <col min="5637" max="5882" width="9.140625" style="4"/>
    <col min="5883" max="5883" width="47.140625" style="4" customWidth="1"/>
    <col min="5884" max="5887" width="15.7109375" style="4" customWidth="1"/>
    <col min="5888" max="5888" width="14.28515625" style="4" customWidth="1"/>
    <col min="5889" max="5889" width="13.7109375" style="4" customWidth="1"/>
    <col min="5890" max="5890" width="11.28515625" style="4" customWidth="1"/>
    <col min="5891" max="5891" width="9.140625" style="4"/>
    <col min="5892" max="5892" width="1.7109375" style="4" customWidth="1"/>
    <col min="5893" max="6138" width="9.140625" style="4"/>
    <col min="6139" max="6139" width="47.140625" style="4" customWidth="1"/>
    <col min="6140" max="6143" width="15.7109375" style="4" customWidth="1"/>
    <col min="6144" max="6144" width="14.28515625" style="4" customWidth="1"/>
    <col min="6145" max="6145" width="13.7109375" style="4" customWidth="1"/>
    <col min="6146" max="6146" width="11.28515625" style="4" customWidth="1"/>
    <col min="6147" max="6147" width="9.140625" style="4"/>
    <col min="6148" max="6148" width="1.7109375" style="4" customWidth="1"/>
    <col min="6149" max="6394" width="9.140625" style="4"/>
    <col min="6395" max="6395" width="47.140625" style="4" customWidth="1"/>
    <col min="6396" max="6399" width="15.7109375" style="4" customWidth="1"/>
    <col min="6400" max="6400" width="14.28515625" style="4" customWidth="1"/>
    <col min="6401" max="6401" width="13.7109375" style="4" customWidth="1"/>
    <col min="6402" max="6402" width="11.28515625" style="4" customWidth="1"/>
    <col min="6403" max="6403" width="9.140625" style="4"/>
    <col min="6404" max="6404" width="1.7109375" style="4" customWidth="1"/>
    <col min="6405" max="6650" width="9.140625" style="4"/>
    <col min="6651" max="6651" width="47.140625" style="4" customWidth="1"/>
    <col min="6652" max="6655" width="15.7109375" style="4" customWidth="1"/>
    <col min="6656" max="6656" width="14.28515625" style="4" customWidth="1"/>
    <col min="6657" max="6657" width="13.7109375" style="4" customWidth="1"/>
    <col min="6658" max="6658" width="11.28515625" style="4" customWidth="1"/>
    <col min="6659" max="6659" width="9.140625" style="4"/>
    <col min="6660" max="6660" width="1.7109375" style="4" customWidth="1"/>
    <col min="6661" max="6906" width="9.140625" style="4"/>
    <col min="6907" max="6907" width="47.140625" style="4" customWidth="1"/>
    <col min="6908" max="6911" width="15.7109375" style="4" customWidth="1"/>
    <col min="6912" max="6912" width="14.28515625" style="4" customWidth="1"/>
    <col min="6913" max="6913" width="13.7109375" style="4" customWidth="1"/>
    <col min="6914" max="6914" width="11.28515625" style="4" customWidth="1"/>
    <col min="6915" max="6915" width="9.140625" style="4"/>
    <col min="6916" max="6916" width="1.7109375" style="4" customWidth="1"/>
    <col min="6917" max="7162" width="9.140625" style="4"/>
    <col min="7163" max="7163" width="47.140625" style="4" customWidth="1"/>
    <col min="7164" max="7167" width="15.7109375" style="4" customWidth="1"/>
    <col min="7168" max="7168" width="14.28515625" style="4" customWidth="1"/>
    <col min="7169" max="7169" width="13.7109375" style="4" customWidth="1"/>
    <col min="7170" max="7170" width="11.28515625" style="4" customWidth="1"/>
    <col min="7171" max="7171" width="9.140625" style="4"/>
    <col min="7172" max="7172" width="1.7109375" style="4" customWidth="1"/>
    <col min="7173" max="7418" width="9.140625" style="4"/>
    <col min="7419" max="7419" width="47.140625" style="4" customWidth="1"/>
    <col min="7420" max="7423" width="15.7109375" style="4" customWidth="1"/>
    <col min="7424" max="7424" width="14.28515625" style="4" customWidth="1"/>
    <col min="7425" max="7425" width="13.7109375" style="4" customWidth="1"/>
    <col min="7426" max="7426" width="11.28515625" style="4" customWidth="1"/>
    <col min="7427" max="7427" width="9.140625" style="4"/>
    <col min="7428" max="7428" width="1.7109375" style="4" customWidth="1"/>
    <col min="7429" max="7674" width="9.140625" style="4"/>
    <col min="7675" max="7675" width="47.140625" style="4" customWidth="1"/>
    <col min="7676" max="7679" width="15.7109375" style="4" customWidth="1"/>
    <col min="7680" max="7680" width="14.28515625" style="4" customWidth="1"/>
    <col min="7681" max="7681" width="13.7109375" style="4" customWidth="1"/>
    <col min="7682" max="7682" width="11.28515625" style="4" customWidth="1"/>
    <col min="7683" max="7683" width="9.140625" style="4"/>
    <col min="7684" max="7684" width="1.7109375" style="4" customWidth="1"/>
    <col min="7685" max="7930" width="9.140625" style="4"/>
    <col min="7931" max="7931" width="47.140625" style="4" customWidth="1"/>
    <col min="7932" max="7935" width="15.7109375" style="4" customWidth="1"/>
    <col min="7936" max="7936" width="14.28515625" style="4" customWidth="1"/>
    <col min="7937" max="7937" width="13.7109375" style="4" customWidth="1"/>
    <col min="7938" max="7938" width="11.28515625" style="4" customWidth="1"/>
    <col min="7939" max="7939" width="9.140625" style="4"/>
    <col min="7940" max="7940" width="1.7109375" style="4" customWidth="1"/>
    <col min="7941" max="8186" width="9.140625" style="4"/>
    <col min="8187" max="8187" width="47.140625" style="4" customWidth="1"/>
    <col min="8188" max="8191" width="15.7109375" style="4" customWidth="1"/>
    <col min="8192" max="8192" width="14.28515625" style="4" customWidth="1"/>
    <col min="8193" max="8193" width="13.7109375" style="4" customWidth="1"/>
    <col min="8194" max="8194" width="11.28515625" style="4" customWidth="1"/>
    <col min="8195" max="8195" width="9.140625" style="4"/>
    <col min="8196" max="8196" width="1.7109375" style="4" customWidth="1"/>
    <col min="8197" max="8442" width="9.140625" style="4"/>
    <col min="8443" max="8443" width="47.140625" style="4" customWidth="1"/>
    <col min="8444" max="8447" width="15.7109375" style="4" customWidth="1"/>
    <col min="8448" max="8448" width="14.28515625" style="4" customWidth="1"/>
    <col min="8449" max="8449" width="13.7109375" style="4" customWidth="1"/>
    <col min="8450" max="8450" width="11.28515625" style="4" customWidth="1"/>
    <col min="8451" max="8451" width="9.140625" style="4"/>
    <col min="8452" max="8452" width="1.7109375" style="4" customWidth="1"/>
    <col min="8453" max="8698" width="9.140625" style="4"/>
    <col min="8699" max="8699" width="47.140625" style="4" customWidth="1"/>
    <col min="8700" max="8703" width="15.7109375" style="4" customWidth="1"/>
    <col min="8704" max="8704" width="14.28515625" style="4" customWidth="1"/>
    <col min="8705" max="8705" width="13.7109375" style="4" customWidth="1"/>
    <col min="8706" max="8706" width="11.28515625" style="4" customWidth="1"/>
    <col min="8707" max="8707" width="9.140625" style="4"/>
    <col min="8708" max="8708" width="1.7109375" style="4" customWidth="1"/>
    <col min="8709" max="8954" width="9.140625" style="4"/>
    <col min="8955" max="8955" width="47.140625" style="4" customWidth="1"/>
    <col min="8956" max="8959" width="15.7109375" style="4" customWidth="1"/>
    <col min="8960" max="8960" width="14.28515625" style="4" customWidth="1"/>
    <col min="8961" max="8961" width="13.7109375" style="4" customWidth="1"/>
    <col min="8962" max="8962" width="11.28515625" style="4" customWidth="1"/>
    <col min="8963" max="8963" width="9.140625" style="4"/>
    <col min="8964" max="8964" width="1.7109375" style="4" customWidth="1"/>
    <col min="8965" max="9210" width="9.140625" style="4"/>
    <col min="9211" max="9211" width="47.140625" style="4" customWidth="1"/>
    <col min="9212" max="9215" width="15.7109375" style="4" customWidth="1"/>
    <col min="9216" max="9216" width="14.28515625" style="4" customWidth="1"/>
    <col min="9217" max="9217" width="13.7109375" style="4" customWidth="1"/>
    <col min="9218" max="9218" width="11.28515625" style="4" customWidth="1"/>
    <col min="9219" max="9219" width="9.140625" style="4"/>
    <col min="9220" max="9220" width="1.7109375" style="4" customWidth="1"/>
    <col min="9221" max="9466" width="9.140625" style="4"/>
    <col min="9467" max="9467" width="47.140625" style="4" customWidth="1"/>
    <col min="9468" max="9471" width="15.7109375" style="4" customWidth="1"/>
    <col min="9472" max="9472" width="14.28515625" style="4" customWidth="1"/>
    <col min="9473" max="9473" width="13.7109375" style="4" customWidth="1"/>
    <col min="9474" max="9474" width="11.28515625" style="4" customWidth="1"/>
    <col min="9475" max="9475" width="9.140625" style="4"/>
    <col min="9476" max="9476" width="1.7109375" style="4" customWidth="1"/>
    <col min="9477" max="9722" width="9.140625" style="4"/>
    <col min="9723" max="9723" width="47.140625" style="4" customWidth="1"/>
    <col min="9724" max="9727" width="15.7109375" style="4" customWidth="1"/>
    <col min="9728" max="9728" width="14.28515625" style="4" customWidth="1"/>
    <col min="9729" max="9729" width="13.7109375" style="4" customWidth="1"/>
    <col min="9730" max="9730" width="11.28515625" style="4" customWidth="1"/>
    <col min="9731" max="9731" width="9.140625" style="4"/>
    <col min="9732" max="9732" width="1.7109375" style="4" customWidth="1"/>
    <col min="9733" max="9978" width="9.140625" style="4"/>
    <col min="9979" max="9979" width="47.140625" style="4" customWidth="1"/>
    <col min="9980" max="9983" width="15.7109375" style="4" customWidth="1"/>
    <col min="9984" max="9984" width="14.28515625" style="4" customWidth="1"/>
    <col min="9985" max="9985" width="13.7109375" style="4" customWidth="1"/>
    <col min="9986" max="9986" width="11.28515625" style="4" customWidth="1"/>
    <col min="9987" max="9987" width="9.140625" style="4"/>
    <col min="9988" max="9988" width="1.7109375" style="4" customWidth="1"/>
    <col min="9989" max="10234" width="9.140625" style="4"/>
    <col min="10235" max="10235" width="47.140625" style="4" customWidth="1"/>
    <col min="10236" max="10239" width="15.7109375" style="4" customWidth="1"/>
    <col min="10240" max="10240" width="14.28515625" style="4" customWidth="1"/>
    <col min="10241" max="10241" width="13.7109375" style="4" customWidth="1"/>
    <col min="10242" max="10242" width="11.28515625" style="4" customWidth="1"/>
    <col min="10243" max="10243" width="9.140625" style="4"/>
    <col min="10244" max="10244" width="1.7109375" style="4" customWidth="1"/>
    <col min="10245" max="10490" width="9.140625" style="4"/>
    <col min="10491" max="10491" width="47.140625" style="4" customWidth="1"/>
    <col min="10492" max="10495" width="15.7109375" style="4" customWidth="1"/>
    <col min="10496" max="10496" width="14.28515625" style="4" customWidth="1"/>
    <col min="10497" max="10497" width="13.7109375" style="4" customWidth="1"/>
    <col min="10498" max="10498" width="11.28515625" style="4" customWidth="1"/>
    <col min="10499" max="10499" width="9.140625" style="4"/>
    <col min="10500" max="10500" width="1.7109375" style="4" customWidth="1"/>
    <col min="10501" max="10746" width="9.140625" style="4"/>
    <col min="10747" max="10747" width="47.140625" style="4" customWidth="1"/>
    <col min="10748" max="10751" width="15.7109375" style="4" customWidth="1"/>
    <col min="10752" max="10752" width="14.28515625" style="4" customWidth="1"/>
    <col min="10753" max="10753" width="13.7109375" style="4" customWidth="1"/>
    <col min="10754" max="10754" width="11.28515625" style="4" customWidth="1"/>
    <col min="10755" max="10755" width="9.140625" style="4"/>
    <col min="10756" max="10756" width="1.7109375" style="4" customWidth="1"/>
    <col min="10757" max="11002" width="9.140625" style="4"/>
    <col min="11003" max="11003" width="47.140625" style="4" customWidth="1"/>
    <col min="11004" max="11007" width="15.7109375" style="4" customWidth="1"/>
    <col min="11008" max="11008" width="14.28515625" style="4" customWidth="1"/>
    <col min="11009" max="11009" width="13.7109375" style="4" customWidth="1"/>
    <col min="11010" max="11010" width="11.28515625" style="4" customWidth="1"/>
    <col min="11011" max="11011" width="9.140625" style="4"/>
    <col min="11012" max="11012" width="1.7109375" style="4" customWidth="1"/>
    <col min="11013" max="11258" width="9.140625" style="4"/>
    <col min="11259" max="11259" width="47.140625" style="4" customWidth="1"/>
    <col min="11260" max="11263" width="15.7109375" style="4" customWidth="1"/>
    <col min="11264" max="11264" width="14.28515625" style="4" customWidth="1"/>
    <col min="11265" max="11265" width="13.7109375" style="4" customWidth="1"/>
    <col min="11266" max="11266" width="11.28515625" style="4" customWidth="1"/>
    <col min="11267" max="11267" width="9.140625" style="4"/>
    <col min="11268" max="11268" width="1.7109375" style="4" customWidth="1"/>
    <col min="11269" max="11514" width="9.140625" style="4"/>
    <col min="11515" max="11515" width="47.140625" style="4" customWidth="1"/>
    <col min="11516" max="11519" width="15.7109375" style="4" customWidth="1"/>
    <col min="11520" max="11520" width="14.28515625" style="4" customWidth="1"/>
    <col min="11521" max="11521" width="13.7109375" style="4" customWidth="1"/>
    <col min="11522" max="11522" width="11.28515625" style="4" customWidth="1"/>
    <col min="11523" max="11523" width="9.140625" style="4"/>
    <col min="11524" max="11524" width="1.7109375" style="4" customWidth="1"/>
    <col min="11525" max="11770" width="9.140625" style="4"/>
    <col min="11771" max="11771" width="47.140625" style="4" customWidth="1"/>
    <col min="11772" max="11775" width="15.7109375" style="4" customWidth="1"/>
    <col min="11776" max="11776" width="14.28515625" style="4" customWidth="1"/>
    <col min="11777" max="11777" width="13.7109375" style="4" customWidth="1"/>
    <col min="11778" max="11778" width="11.28515625" style="4" customWidth="1"/>
    <col min="11779" max="11779" width="9.140625" style="4"/>
    <col min="11780" max="11780" width="1.7109375" style="4" customWidth="1"/>
    <col min="11781" max="12026" width="9.140625" style="4"/>
    <col min="12027" max="12027" width="47.140625" style="4" customWidth="1"/>
    <col min="12028" max="12031" width="15.7109375" style="4" customWidth="1"/>
    <col min="12032" max="12032" width="14.28515625" style="4" customWidth="1"/>
    <col min="12033" max="12033" width="13.7109375" style="4" customWidth="1"/>
    <col min="12034" max="12034" width="11.28515625" style="4" customWidth="1"/>
    <col min="12035" max="12035" width="9.140625" style="4"/>
    <col min="12036" max="12036" width="1.7109375" style="4" customWidth="1"/>
    <col min="12037" max="12282" width="9.140625" style="4"/>
    <col min="12283" max="12283" width="47.140625" style="4" customWidth="1"/>
    <col min="12284" max="12287" width="15.7109375" style="4" customWidth="1"/>
    <col min="12288" max="12288" width="14.28515625" style="4" customWidth="1"/>
    <col min="12289" max="12289" width="13.7109375" style="4" customWidth="1"/>
    <col min="12290" max="12290" width="11.28515625" style="4" customWidth="1"/>
    <col min="12291" max="12291" width="9.140625" style="4"/>
    <col min="12292" max="12292" width="1.7109375" style="4" customWidth="1"/>
    <col min="12293" max="12538" width="9.140625" style="4"/>
    <col min="12539" max="12539" width="47.140625" style="4" customWidth="1"/>
    <col min="12540" max="12543" width="15.7109375" style="4" customWidth="1"/>
    <col min="12544" max="12544" width="14.28515625" style="4" customWidth="1"/>
    <col min="12545" max="12545" width="13.7109375" style="4" customWidth="1"/>
    <col min="12546" max="12546" width="11.28515625" style="4" customWidth="1"/>
    <col min="12547" max="12547" width="9.140625" style="4"/>
    <col min="12548" max="12548" width="1.7109375" style="4" customWidth="1"/>
    <col min="12549" max="12794" width="9.140625" style="4"/>
    <col min="12795" max="12795" width="47.140625" style="4" customWidth="1"/>
    <col min="12796" max="12799" width="15.7109375" style="4" customWidth="1"/>
    <col min="12800" max="12800" width="14.28515625" style="4" customWidth="1"/>
    <col min="12801" max="12801" width="13.7109375" style="4" customWidth="1"/>
    <col min="12802" max="12802" width="11.28515625" style="4" customWidth="1"/>
    <col min="12803" max="12803" width="9.140625" style="4"/>
    <col min="12804" max="12804" width="1.7109375" style="4" customWidth="1"/>
    <col min="12805" max="13050" width="9.140625" style="4"/>
    <col min="13051" max="13051" width="47.140625" style="4" customWidth="1"/>
    <col min="13052" max="13055" width="15.7109375" style="4" customWidth="1"/>
    <col min="13056" max="13056" width="14.28515625" style="4" customWidth="1"/>
    <col min="13057" max="13057" width="13.7109375" style="4" customWidth="1"/>
    <col min="13058" max="13058" width="11.28515625" style="4" customWidth="1"/>
    <col min="13059" max="13059" width="9.140625" style="4"/>
    <col min="13060" max="13060" width="1.7109375" style="4" customWidth="1"/>
    <col min="13061" max="13306" width="9.140625" style="4"/>
    <col min="13307" max="13307" width="47.140625" style="4" customWidth="1"/>
    <col min="13308" max="13311" width="15.7109375" style="4" customWidth="1"/>
    <col min="13312" max="13312" width="14.28515625" style="4" customWidth="1"/>
    <col min="13313" max="13313" width="13.7109375" style="4" customWidth="1"/>
    <col min="13314" max="13314" width="11.28515625" style="4" customWidth="1"/>
    <col min="13315" max="13315" width="9.140625" style="4"/>
    <col min="13316" max="13316" width="1.7109375" style="4" customWidth="1"/>
    <col min="13317" max="13562" width="9.140625" style="4"/>
    <col min="13563" max="13563" width="47.140625" style="4" customWidth="1"/>
    <col min="13564" max="13567" width="15.7109375" style="4" customWidth="1"/>
    <col min="13568" max="13568" width="14.28515625" style="4" customWidth="1"/>
    <col min="13569" max="13569" width="13.7109375" style="4" customWidth="1"/>
    <col min="13570" max="13570" width="11.28515625" style="4" customWidth="1"/>
    <col min="13571" max="13571" width="9.140625" style="4"/>
    <col min="13572" max="13572" width="1.7109375" style="4" customWidth="1"/>
    <col min="13573" max="13818" width="9.140625" style="4"/>
    <col min="13819" max="13819" width="47.140625" style="4" customWidth="1"/>
    <col min="13820" max="13823" width="15.7109375" style="4" customWidth="1"/>
    <col min="13824" max="13824" width="14.28515625" style="4" customWidth="1"/>
    <col min="13825" max="13825" width="13.7109375" style="4" customWidth="1"/>
    <col min="13826" max="13826" width="11.28515625" style="4" customWidth="1"/>
    <col min="13827" max="13827" width="9.140625" style="4"/>
    <col min="13828" max="13828" width="1.7109375" style="4" customWidth="1"/>
    <col min="13829" max="14074" width="9.140625" style="4"/>
    <col min="14075" max="14075" width="47.140625" style="4" customWidth="1"/>
    <col min="14076" max="14079" width="15.7109375" style="4" customWidth="1"/>
    <col min="14080" max="14080" width="14.28515625" style="4" customWidth="1"/>
    <col min="14081" max="14081" width="13.7109375" style="4" customWidth="1"/>
    <col min="14082" max="14082" width="11.28515625" style="4" customWidth="1"/>
    <col min="14083" max="14083" width="9.140625" style="4"/>
    <col min="14084" max="14084" width="1.7109375" style="4" customWidth="1"/>
    <col min="14085" max="14330" width="9.140625" style="4"/>
    <col min="14331" max="14331" width="47.140625" style="4" customWidth="1"/>
    <col min="14332" max="14335" width="15.7109375" style="4" customWidth="1"/>
    <col min="14336" max="14336" width="14.28515625" style="4" customWidth="1"/>
    <col min="14337" max="14337" width="13.7109375" style="4" customWidth="1"/>
    <col min="14338" max="14338" width="11.28515625" style="4" customWidth="1"/>
    <col min="14339" max="14339" width="9.140625" style="4"/>
    <col min="14340" max="14340" width="1.7109375" style="4" customWidth="1"/>
    <col min="14341" max="14586" width="9.140625" style="4"/>
    <col min="14587" max="14587" width="47.140625" style="4" customWidth="1"/>
    <col min="14588" max="14591" width="15.7109375" style="4" customWidth="1"/>
    <col min="14592" max="14592" width="14.28515625" style="4" customWidth="1"/>
    <col min="14593" max="14593" width="13.7109375" style="4" customWidth="1"/>
    <col min="14594" max="14594" width="11.28515625" style="4" customWidth="1"/>
    <col min="14595" max="14595" width="9.140625" style="4"/>
    <col min="14596" max="14596" width="1.7109375" style="4" customWidth="1"/>
    <col min="14597" max="14842" width="9.140625" style="4"/>
    <col min="14843" max="14843" width="47.140625" style="4" customWidth="1"/>
    <col min="14844" max="14847" width="15.7109375" style="4" customWidth="1"/>
    <col min="14848" max="14848" width="14.28515625" style="4" customWidth="1"/>
    <col min="14849" max="14849" width="13.7109375" style="4" customWidth="1"/>
    <col min="14850" max="14850" width="11.28515625" style="4" customWidth="1"/>
    <col min="14851" max="14851" width="9.140625" style="4"/>
    <col min="14852" max="14852" width="1.7109375" style="4" customWidth="1"/>
    <col min="14853" max="15098" width="9.140625" style="4"/>
    <col min="15099" max="15099" width="47.140625" style="4" customWidth="1"/>
    <col min="15100" max="15103" width="15.7109375" style="4" customWidth="1"/>
    <col min="15104" max="15104" width="14.28515625" style="4" customWidth="1"/>
    <col min="15105" max="15105" width="13.7109375" style="4" customWidth="1"/>
    <col min="15106" max="15106" width="11.28515625" style="4" customWidth="1"/>
    <col min="15107" max="15107" width="9.140625" style="4"/>
    <col min="15108" max="15108" width="1.7109375" style="4" customWidth="1"/>
    <col min="15109" max="15354" width="9.140625" style="4"/>
    <col min="15355" max="15355" width="47.140625" style="4" customWidth="1"/>
    <col min="15356" max="15359" width="15.7109375" style="4" customWidth="1"/>
    <col min="15360" max="15360" width="14.28515625" style="4" customWidth="1"/>
    <col min="15361" max="15361" width="13.7109375" style="4" customWidth="1"/>
    <col min="15362" max="15362" width="11.28515625" style="4" customWidth="1"/>
    <col min="15363" max="15363" width="9.140625" style="4"/>
    <col min="15364" max="15364" width="1.7109375" style="4" customWidth="1"/>
    <col min="15365" max="15610" width="9.140625" style="4"/>
    <col min="15611" max="15611" width="47.140625" style="4" customWidth="1"/>
    <col min="15612" max="15615" width="15.7109375" style="4" customWidth="1"/>
    <col min="15616" max="15616" width="14.28515625" style="4" customWidth="1"/>
    <col min="15617" max="15617" width="13.7109375" style="4" customWidth="1"/>
    <col min="15618" max="15618" width="11.28515625" style="4" customWidth="1"/>
    <col min="15619" max="15619" width="9.140625" style="4"/>
    <col min="15620" max="15620" width="1.7109375" style="4" customWidth="1"/>
    <col min="15621" max="15866" width="9.140625" style="4"/>
    <col min="15867" max="15867" width="47.140625" style="4" customWidth="1"/>
    <col min="15868" max="15871" width="15.7109375" style="4" customWidth="1"/>
    <col min="15872" max="15872" width="14.28515625" style="4" customWidth="1"/>
    <col min="15873" max="15873" width="13.7109375" style="4" customWidth="1"/>
    <col min="15874" max="15874" width="11.28515625" style="4" customWidth="1"/>
    <col min="15875" max="15875" width="9.140625" style="4"/>
    <col min="15876" max="15876" width="1.7109375" style="4" customWidth="1"/>
    <col min="15877" max="16122" width="9.140625" style="4"/>
    <col min="16123" max="16123" width="47.140625" style="4" customWidth="1"/>
    <col min="16124" max="16127" width="15.7109375" style="4" customWidth="1"/>
    <col min="16128" max="16128" width="14.28515625" style="4" customWidth="1"/>
    <col min="16129" max="16129" width="13.7109375" style="4" customWidth="1"/>
    <col min="16130" max="16130" width="11.28515625" style="4" customWidth="1"/>
    <col min="16131" max="16131" width="9.140625" style="4"/>
    <col min="16132" max="16132" width="1.7109375" style="4" customWidth="1"/>
    <col min="16133" max="16384" width="9.140625" style="4"/>
  </cols>
  <sheetData>
    <row r="1" spans="1:6" ht="54.75" customHeight="1" x14ac:dyDescent="0.25">
      <c r="A1" s="1"/>
      <c r="B1" s="1"/>
      <c r="C1" s="1"/>
      <c r="D1" s="2"/>
      <c r="E1" s="3"/>
      <c r="F1" s="3"/>
    </row>
    <row r="2" spans="1:6" ht="36.75" customHeight="1" x14ac:dyDescent="0.2">
      <c r="A2" s="5" t="s">
        <v>0</v>
      </c>
      <c r="B2" s="5" t="s">
        <v>253</v>
      </c>
      <c r="C2" s="5" t="s">
        <v>254</v>
      </c>
      <c r="D2" s="6" t="s">
        <v>255</v>
      </c>
      <c r="E2" s="7"/>
      <c r="F2" s="7"/>
    </row>
    <row r="3" spans="1:6" ht="15.95" customHeight="1" x14ac:dyDescent="0.2">
      <c r="A3" s="20" t="s">
        <v>124</v>
      </c>
      <c r="B3" s="43"/>
      <c r="C3" s="43"/>
      <c r="D3" s="21"/>
      <c r="E3" s="22"/>
      <c r="F3" s="22"/>
    </row>
    <row r="4" spans="1:6" ht="15.95" customHeight="1" x14ac:dyDescent="0.2">
      <c r="A4" s="25" t="s">
        <v>125</v>
      </c>
      <c r="B4" s="42">
        <v>55</v>
      </c>
      <c r="C4" s="42">
        <v>50.39</v>
      </c>
      <c r="D4" s="26">
        <v>42.83</v>
      </c>
      <c r="E4" s="22"/>
      <c r="F4" s="22"/>
    </row>
    <row r="5" spans="1:6" ht="15" customHeight="1" x14ac:dyDescent="0.2">
      <c r="A5" s="25" t="s">
        <v>126</v>
      </c>
      <c r="B5" s="42">
        <v>55</v>
      </c>
      <c r="C5" s="42">
        <v>50.39</v>
      </c>
      <c r="D5" s="26">
        <v>42.83</v>
      </c>
      <c r="E5" s="27"/>
      <c r="F5" s="27"/>
    </row>
    <row r="6" spans="1:6" ht="15" customHeight="1" x14ac:dyDescent="0.2">
      <c r="A6" s="25" t="s">
        <v>127</v>
      </c>
      <c r="B6" s="42">
        <v>55</v>
      </c>
      <c r="C6" s="42">
        <v>50.39</v>
      </c>
      <c r="D6" s="26">
        <v>42.83</v>
      </c>
      <c r="E6" s="27"/>
      <c r="F6" s="27"/>
    </row>
    <row r="7" spans="1:6" ht="15" customHeight="1" x14ac:dyDescent="0.2">
      <c r="A7" s="25" t="s">
        <v>128</v>
      </c>
      <c r="B7" s="42">
        <v>55</v>
      </c>
      <c r="C7" s="42">
        <v>50.39</v>
      </c>
      <c r="D7" s="26">
        <v>42.83</v>
      </c>
      <c r="E7" s="27"/>
      <c r="F7" s="27"/>
    </row>
    <row r="8" spans="1:6" ht="15" customHeight="1" x14ac:dyDescent="0.2">
      <c r="A8" s="25" t="s">
        <v>129</v>
      </c>
      <c r="B8" s="42">
        <v>55</v>
      </c>
      <c r="C8" s="42">
        <v>50.39</v>
      </c>
      <c r="D8" s="26">
        <v>42.83</v>
      </c>
      <c r="E8" s="27"/>
      <c r="F8" s="27"/>
    </row>
    <row r="9" spans="1:6" ht="15" customHeight="1" x14ac:dyDescent="0.2">
      <c r="A9" s="25" t="s">
        <v>130</v>
      </c>
      <c r="B9" s="42">
        <v>55</v>
      </c>
      <c r="C9" s="42">
        <v>50.39</v>
      </c>
      <c r="D9" s="26">
        <v>42.83</v>
      </c>
      <c r="E9" s="27"/>
      <c r="F9" s="27"/>
    </row>
    <row r="10" spans="1:6" ht="15" customHeight="1" x14ac:dyDescent="0.2">
      <c r="A10" s="29" t="s">
        <v>131</v>
      </c>
      <c r="B10" s="42">
        <v>65</v>
      </c>
      <c r="C10" s="42">
        <v>52.4</v>
      </c>
      <c r="D10" s="26">
        <v>45.06</v>
      </c>
      <c r="E10" s="27"/>
      <c r="F10" s="27"/>
    </row>
    <row r="11" spans="1:6" ht="15" customHeight="1" x14ac:dyDescent="0.2">
      <c r="A11" s="25" t="s">
        <v>132</v>
      </c>
      <c r="B11" s="42">
        <v>65</v>
      </c>
      <c r="C11" s="42">
        <v>52.4</v>
      </c>
      <c r="D11" s="26">
        <v>45.06</v>
      </c>
      <c r="E11" s="27"/>
      <c r="F11" s="27"/>
    </row>
    <row r="12" spans="1:6" ht="15" customHeight="1" x14ac:dyDescent="0.2">
      <c r="A12" s="25" t="s">
        <v>133</v>
      </c>
      <c r="B12" s="42">
        <v>65</v>
      </c>
      <c r="C12" s="42">
        <v>52.4</v>
      </c>
      <c r="D12" s="26">
        <v>45.06</v>
      </c>
      <c r="E12" s="27"/>
      <c r="F12" s="27"/>
    </row>
    <row r="13" spans="1:6" ht="15" customHeight="1" x14ac:dyDescent="0.2">
      <c r="A13" s="25" t="s">
        <v>134</v>
      </c>
      <c r="B13" s="42">
        <v>65</v>
      </c>
      <c r="C13" s="42">
        <v>52.4</v>
      </c>
      <c r="D13" s="26">
        <v>45.06</v>
      </c>
      <c r="E13" s="27"/>
      <c r="F13" s="27"/>
    </row>
    <row r="14" spans="1:6" ht="15" customHeight="1" x14ac:dyDescent="0.2">
      <c r="A14" s="25" t="s">
        <v>135</v>
      </c>
      <c r="B14" s="42">
        <v>65</v>
      </c>
      <c r="C14" s="42">
        <v>52.4</v>
      </c>
      <c r="D14" s="26">
        <v>45.06</v>
      </c>
      <c r="E14" s="27"/>
      <c r="F14" s="27"/>
    </row>
    <row r="15" spans="1:6" ht="15" customHeight="1" x14ac:dyDescent="0.2">
      <c r="A15" s="25" t="s">
        <v>136</v>
      </c>
      <c r="B15" s="42">
        <v>65</v>
      </c>
      <c r="C15" s="42">
        <v>52.4</v>
      </c>
      <c r="D15" s="26">
        <v>45.06</v>
      </c>
      <c r="E15" s="27"/>
      <c r="F15" s="27"/>
    </row>
    <row r="16" spans="1:6" ht="15" customHeight="1" x14ac:dyDescent="0.2">
      <c r="A16" s="30" t="s">
        <v>137</v>
      </c>
      <c r="B16" s="42">
        <v>65</v>
      </c>
      <c r="C16" s="42">
        <v>52.4</v>
      </c>
      <c r="D16" s="26">
        <v>45.06</v>
      </c>
      <c r="E16" s="27"/>
      <c r="F16" s="27"/>
    </row>
    <row r="17" spans="1:6" ht="15" customHeight="1" x14ac:dyDescent="0.2">
      <c r="A17" s="30" t="s">
        <v>138</v>
      </c>
      <c r="B17" s="42">
        <v>65</v>
      </c>
      <c r="C17" s="42">
        <v>52.4</v>
      </c>
      <c r="D17" s="26">
        <v>45.06</v>
      </c>
      <c r="E17" s="27"/>
      <c r="F17" s="27"/>
    </row>
    <row r="18" spans="1:6" ht="15" customHeight="1" x14ac:dyDescent="0.2">
      <c r="A18" s="30" t="s">
        <v>139</v>
      </c>
      <c r="B18" s="42">
        <v>65</v>
      </c>
      <c r="C18" s="42">
        <v>52.4</v>
      </c>
      <c r="D18" s="26">
        <v>45.06</v>
      </c>
      <c r="E18" s="27"/>
      <c r="F18" s="27"/>
    </row>
    <row r="19" spans="1:6" ht="15" customHeight="1" x14ac:dyDescent="0.2">
      <c r="A19" s="30" t="s">
        <v>140</v>
      </c>
      <c r="B19" s="42">
        <v>100</v>
      </c>
      <c r="C19" s="42">
        <v>90.17</v>
      </c>
      <c r="D19" s="31">
        <v>76.64</v>
      </c>
      <c r="E19" s="27"/>
      <c r="F19" s="27"/>
    </row>
    <row r="20" spans="1:6" ht="15" customHeight="1" x14ac:dyDescent="0.2">
      <c r="A20" s="30" t="s">
        <v>141</v>
      </c>
      <c r="B20" s="42">
        <v>100</v>
      </c>
      <c r="C20" s="42">
        <v>90.17</v>
      </c>
      <c r="D20" s="31">
        <v>76.64</v>
      </c>
      <c r="E20" s="14"/>
      <c r="F20" s="14"/>
    </row>
    <row r="21" spans="1:6" ht="15" customHeight="1" x14ac:dyDescent="0.2">
      <c r="A21" s="30" t="s">
        <v>142</v>
      </c>
      <c r="B21" s="42">
        <v>100</v>
      </c>
      <c r="C21" s="42">
        <v>90.17</v>
      </c>
      <c r="D21" s="31">
        <v>76.64</v>
      </c>
      <c r="E21" s="14"/>
      <c r="F21" s="14"/>
    </row>
    <row r="22" spans="1:6" ht="15" customHeight="1" x14ac:dyDescent="0.2">
      <c r="A22" s="30" t="s">
        <v>143</v>
      </c>
      <c r="B22" s="42">
        <v>100</v>
      </c>
      <c r="C22" s="42">
        <v>90.17</v>
      </c>
      <c r="D22" s="31">
        <v>76.64</v>
      </c>
      <c r="E22" s="14"/>
      <c r="F22" s="14"/>
    </row>
    <row r="23" spans="1:6" ht="15" customHeight="1" x14ac:dyDescent="0.2">
      <c r="A23" s="32" t="s">
        <v>144</v>
      </c>
      <c r="B23" s="42">
        <v>100</v>
      </c>
      <c r="C23" s="42">
        <v>90.17</v>
      </c>
      <c r="D23" s="31">
        <v>76.64</v>
      </c>
      <c r="E23" s="14"/>
      <c r="F23" s="14"/>
    </row>
    <row r="24" spans="1:6" ht="15" customHeight="1" x14ac:dyDescent="0.2">
      <c r="A24" s="32" t="s">
        <v>145</v>
      </c>
      <c r="B24" s="42">
        <v>100</v>
      </c>
      <c r="C24" s="42">
        <v>90.17</v>
      </c>
      <c r="D24" s="31">
        <v>76.64</v>
      </c>
      <c r="E24" s="14"/>
      <c r="F24" s="14"/>
    </row>
    <row r="25" spans="1:6" ht="15.95" customHeight="1" x14ac:dyDescent="0.2">
      <c r="A25" s="8" t="s">
        <v>146</v>
      </c>
      <c r="B25" s="41"/>
      <c r="C25" s="41"/>
      <c r="D25" s="9"/>
      <c r="E25" s="10"/>
      <c r="F25" s="10"/>
    </row>
    <row r="26" spans="1:6" ht="15" customHeight="1" x14ac:dyDescent="0.2">
      <c r="A26" s="25" t="s">
        <v>147</v>
      </c>
      <c r="B26" s="42">
        <v>59.9</v>
      </c>
      <c r="C26" s="42">
        <v>50.92</v>
      </c>
      <c r="D26" s="12">
        <v>52.88</v>
      </c>
      <c r="E26" s="27"/>
      <c r="F26" s="27"/>
    </row>
    <row r="27" spans="1:6" ht="15" customHeight="1" x14ac:dyDescent="0.2">
      <c r="A27" s="25" t="s">
        <v>148</v>
      </c>
      <c r="B27" s="42">
        <v>66.3</v>
      </c>
      <c r="C27" s="42">
        <v>56.36</v>
      </c>
      <c r="D27" s="12">
        <v>58.48</v>
      </c>
      <c r="E27" s="27"/>
      <c r="F27" s="27"/>
    </row>
    <row r="28" spans="1:6" ht="15" customHeight="1" x14ac:dyDescent="0.2">
      <c r="A28" s="4" t="s">
        <v>149</v>
      </c>
      <c r="B28" s="42">
        <v>84.8</v>
      </c>
      <c r="C28" s="42">
        <v>72.08</v>
      </c>
      <c r="D28" s="12">
        <v>74.8</v>
      </c>
      <c r="E28" s="14"/>
      <c r="F28" s="14"/>
    </row>
    <row r="29" spans="1:6" ht="15" customHeight="1" x14ac:dyDescent="0.2">
      <c r="A29" s="25" t="s">
        <v>150</v>
      </c>
      <c r="B29" s="42">
        <v>103.5</v>
      </c>
      <c r="C29" s="42">
        <v>87.98</v>
      </c>
      <c r="D29" s="12">
        <v>91.28</v>
      </c>
      <c r="E29" s="27"/>
      <c r="F29" s="27"/>
    </row>
    <row r="30" spans="1:6" ht="15" customHeight="1" x14ac:dyDescent="0.2">
      <c r="A30" s="25" t="s">
        <v>151</v>
      </c>
      <c r="B30" s="42">
        <v>145.5</v>
      </c>
      <c r="C30" s="42">
        <v>123.68</v>
      </c>
      <c r="D30" s="12">
        <v>128.32</v>
      </c>
      <c r="E30" s="27"/>
      <c r="F30" s="27"/>
    </row>
    <row r="31" spans="1:6" ht="15.95" customHeight="1" x14ac:dyDescent="0.2">
      <c r="A31" s="8" t="s">
        <v>152</v>
      </c>
      <c r="B31" s="41"/>
      <c r="C31" s="41"/>
      <c r="D31" s="9"/>
      <c r="E31" s="10"/>
      <c r="F31" s="10"/>
    </row>
    <row r="32" spans="1:6" x14ac:dyDescent="0.2">
      <c r="A32" s="25" t="s">
        <v>153</v>
      </c>
      <c r="B32" s="42">
        <f>C32*1.176</f>
        <v>23.694979392</v>
      </c>
      <c r="C32" s="42">
        <f>D32*1.0627</f>
        <v>20.148792</v>
      </c>
      <c r="D32" s="12">
        <v>18.96</v>
      </c>
      <c r="E32" s="13"/>
      <c r="F32" s="13"/>
    </row>
    <row r="33" spans="1:6" x14ac:dyDescent="0.2">
      <c r="A33" s="25" t="s">
        <v>154</v>
      </c>
      <c r="B33" s="42">
        <f t="shared" ref="B33:B59" si="0">C33*1.176</f>
        <v>23.994915839999997</v>
      </c>
      <c r="C33" s="42">
        <f t="shared" ref="C33:C59" si="1">D33*1.0627</f>
        <v>20.403839999999999</v>
      </c>
      <c r="D33" s="12">
        <v>19.2</v>
      </c>
      <c r="E33" s="13"/>
      <c r="F33" s="13"/>
    </row>
    <row r="34" spans="1:6" x14ac:dyDescent="0.2">
      <c r="A34" s="25" t="s">
        <v>155</v>
      </c>
      <c r="B34" s="42">
        <f t="shared" si="0"/>
        <v>23.994915839999997</v>
      </c>
      <c r="C34" s="42">
        <f t="shared" si="1"/>
        <v>20.403839999999999</v>
      </c>
      <c r="D34" s="12">
        <v>19.2</v>
      </c>
      <c r="E34" s="13"/>
      <c r="F34" s="13"/>
    </row>
    <row r="35" spans="1:6" x14ac:dyDescent="0.2">
      <c r="A35" s="25" t="s">
        <v>156</v>
      </c>
      <c r="B35" s="42">
        <f t="shared" si="0"/>
        <v>31.293369407999993</v>
      </c>
      <c r="C35" s="42">
        <f t="shared" si="1"/>
        <v>26.610007999999997</v>
      </c>
      <c r="D35" s="12">
        <v>25.04</v>
      </c>
      <c r="E35" s="13"/>
      <c r="F35" s="13"/>
    </row>
    <row r="36" spans="1:6" x14ac:dyDescent="0.2">
      <c r="A36" s="25" t="s">
        <v>157</v>
      </c>
      <c r="B36" s="42">
        <f t="shared" si="0"/>
        <v>25.99449216</v>
      </c>
      <c r="C36" s="42">
        <f t="shared" si="1"/>
        <v>22.10416</v>
      </c>
      <c r="D36" s="12">
        <v>20.8</v>
      </c>
      <c r="E36" s="13"/>
      <c r="F36" s="13"/>
    </row>
    <row r="37" spans="1:6" x14ac:dyDescent="0.2">
      <c r="A37" s="25" t="s">
        <v>158</v>
      </c>
      <c r="B37" s="42">
        <f t="shared" si="0"/>
        <v>26.294428607999997</v>
      </c>
      <c r="C37" s="42">
        <f t="shared" si="1"/>
        <v>22.359207999999999</v>
      </c>
      <c r="D37" s="12">
        <v>21.04</v>
      </c>
      <c r="E37" s="13"/>
      <c r="F37" s="13"/>
    </row>
    <row r="38" spans="1:6" x14ac:dyDescent="0.2">
      <c r="A38" s="25" t="s">
        <v>159</v>
      </c>
      <c r="B38" s="42">
        <f t="shared" si="0"/>
        <v>27.094259135999998</v>
      </c>
      <c r="C38" s="42">
        <f t="shared" si="1"/>
        <v>23.039335999999999</v>
      </c>
      <c r="D38" s="12">
        <v>21.68</v>
      </c>
      <c r="E38" s="13"/>
      <c r="F38" s="13"/>
    </row>
    <row r="39" spans="1:6" x14ac:dyDescent="0.2">
      <c r="A39" s="25" t="s">
        <v>160</v>
      </c>
      <c r="B39" s="42">
        <f t="shared" si="0"/>
        <v>27.094259135999998</v>
      </c>
      <c r="C39" s="42">
        <f t="shared" si="1"/>
        <v>23.039335999999999</v>
      </c>
      <c r="D39" s="12">
        <v>21.68</v>
      </c>
      <c r="E39" s="13"/>
      <c r="F39" s="13"/>
    </row>
    <row r="40" spans="1:6" x14ac:dyDescent="0.2">
      <c r="A40" s="25" t="s">
        <v>161</v>
      </c>
      <c r="B40" s="42">
        <f t="shared" si="0"/>
        <v>32.793051647999995</v>
      </c>
      <c r="C40" s="42">
        <f t="shared" si="1"/>
        <v>27.885247999999997</v>
      </c>
      <c r="D40" s="12">
        <v>26.24</v>
      </c>
      <c r="E40" s="13"/>
      <c r="F40" s="13"/>
    </row>
    <row r="41" spans="1:6" x14ac:dyDescent="0.2">
      <c r="A41" s="25" t="s">
        <v>162</v>
      </c>
      <c r="B41" s="42">
        <f t="shared" si="0"/>
        <v>34.992585599999998</v>
      </c>
      <c r="C41" s="42">
        <f t="shared" si="1"/>
        <v>29.755600000000001</v>
      </c>
      <c r="D41" s="12">
        <v>28</v>
      </c>
      <c r="E41" s="13"/>
      <c r="F41" s="13"/>
    </row>
    <row r="42" spans="1:6" x14ac:dyDescent="0.2">
      <c r="A42" s="25" t="s">
        <v>163</v>
      </c>
      <c r="B42" s="42">
        <f t="shared" si="0"/>
        <v>36.792204288000001</v>
      </c>
      <c r="C42" s="42">
        <f t="shared" si="1"/>
        <v>31.285888</v>
      </c>
      <c r="D42" s="12">
        <v>29.44</v>
      </c>
      <c r="E42" s="13"/>
      <c r="F42" s="13"/>
    </row>
    <row r="43" spans="1:6" x14ac:dyDescent="0.2">
      <c r="A43" s="25" t="s">
        <v>164</v>
      </c>
      <c r="B43" s="42">
        <f t="shared" si="0"/>
        <v>35.192543231999998</v>
      </c>
      <c r="C43" s="42">
        <f t="shared" si="1"/>
        <v>29.925632</v>
      </c>
      <c r="D43" s="12">
        <v>28.16</v>
      </c>
      <c r="E43" s="13"/>
      <c r="F43" s="13"/>
    </row>
    <row r="44" spans="1:6" x14ac:dyDescent="0.2">
      <c r="A44" s="25" t="s">
        <v>165</v>
      </c>
      <c r="B44" s="42">
        <f t="shared" si="0"/>
        <v>35.192543231999998</v>
      </c>
      <c r="C44" s="42">
        <f t="shared" si="1"/>
        <v>29.925632</v>
      </c>
      <c r="D44" s="12">
        <v>28.16</v>
      </c>
      <c r="E44" s="13"/>
      <c r="F44" s="13"/>
    </row>
    <row r="45" spans="1:6" x14ac:dyDescent="0.2">
      <c r="A45" s="25" t="s">
        <v>166</v>
      </c>
      <c r="B45" s="42">
        <f t="shared" si="0"/>
        <v>41.491208640000004</v>
      </c>
      <c r="C45" s="42">
        <f t="shared" si="1"/>
        <v>35.281640000000003</v>
      </c>
      <c r="D45" s="12">
        <v>33.200000000000003</v>
      </c>
      <c r="E45" s="13"/>
      <c r="F45" s="13"/>
    </row>
    <row r="46" spans="1:6" x14ac:dyDescent="0.2">
      <c r="A46" s="25" t="s">
        <v>167</v>
      </c>
      <c r="B46" s="42">
        <f t="shared" si="0"/>
        <v>42.990890879999995</v>
      </c>
      <c r="C46" s="42">
        <f t="shared" si="1"/>
        <v>36.55688</v>
      </c>
      <c r="D46" s="12">
        <v>34.4</v>
      </c>
      <c r="E46" s="13"/>
      <c r="F46" s="13"/>
    </row>
    <row r="47" spans="1:6" x14ac:dyDescent="0.2">
      <c r="A47" s="25" t="s">
        <v>168</v>
      </c>
      <c r="B47" s="42">
        <f t="shared" si="0"/>
        <v>48.189789312000002</v>
      </c>
      <c r="C47" s="42">
        <f t="shared" si="1"/>
        <v>40.977712000000004</v>
      </c>
      <c r="D47" s="12">
        <v>38.56</v>
      </c>
      <c r="E47" s="13"/>
      <c r="F47" s="13"/>
    </row>
    <row r="48" spans="1:6" x14ac:dyDescent="0.2">
      <c r="A48" s="25" t="s">
        <v>258</v>
      </c>
      <c r="B48" s="42">
        <f t="shared" si="0"/>
        <v>53.388687743999995</v>
      </c>
      <c r="C48" s="42">
        <f t="shared" si="1"/>
        <v>45.398544000000001</v>
      </c>
      <c r="D48" s="12">
        <v>42.72</v>
      </c>
      <c r="E48" s="13"/>
      <c r="F48" s="13"/>
    </row>
    <row r="49" spans="1:6" x14ac:dyDescent="0.2">
      <c r="A49" s="25" t="s">
        <v>169</v>
      </c>
      <c r="B49" s="42">
        <f t="shared" si="0"/>
        <v>55.788179327999991</v>
      </c>
      <c r="C49" s="42">
        <f t="shared" si="1"/>
        <v>47.438927999999997</v>
      </c>
      <c r="D49" s="12">
        <v>44.64</v>
      </c>
      <c r="E49" s="13"/>
      <c r="F49" s="13"/>
    </row>
    <row r="50" spans="1:6" x14ac:dyDescent="0.2">
      <c r="A50" s="25" t="s">
        <v>170</v>
      </c>
      <c r="B50" s="42">
        <f t="shared" si="0"/>
        <v>60.787120127999998</v>
      </c>
      <c r="C50" s="42">
        <f t="shared" si="1"/>
        <v>51.689728000000002</v>
      </c>
      <c r="D50" s="12">
        <v>48.64</v>
      </c>
      <c r="E50" s="13"/>
      <c r="F50" s="13"/>
    </row>
    <row r="51" spans="1:6" x14ac:dyDescent="0.2">
      <c r="A51" s="25" t="s">
        <v>171</v>
      </c>
      <c r="B51" s="42">
        <f t="shared" si="0"/>
        <v>68.385510143999994</v>
      </c>
      <c r="C51" s="42">
        <f t="shared" si="1"/>
        <v>58.150943999999996</v>
      </c>
      <c r="D51" s="12">
        <v>54.72</v>
      </c>
      <c r="E51" s="13"/>
      <c r="F51" s="13"/>
    </row>
    <row r="52" spans="1:6" x14ac:dyDescent="0.2">
      <c r="A52" s="25" t="s">
        <v>172</v>
      </c>
      <c r="B52" s="42">
        <f t="shared" si="0"/>
        <v>68.385510143999994</v>
      </c>
      <c r="C52" s="42">
        <f t="shared" si="1"/>
        <v>58.150943999999996</v>
      </c>
      <c r="D52" s="12">
        <v>54.72</v>
      </c>
      <c r="E52" s="13"/>
      <c r="F52" s="13"/>
    </row>
    <row r="53" spans="1:6" x14ac:dyDescent="0.2">
      <c r="A53" s="25" t="s">
        <v>173</v>
      </c>
      <c r="B53" s="42">
        <f t="shared" si="0"/>
        <v>75.384027263999997</v>
      </c>
      <c r="C53" s="42">
        <f t="shared" si="1"/>
        <v>64.102063999999999</v>
      </c>
      <c r="D53" s="12">
        <v>60.32</v>
      </c>
      <c r="E53" s="13"/>
      <c r="F53" s="13"/>
    </row>
    <row r="54" spans="1:6" x14ac:dyDescent="0.2">
      <c r="A54" s="25" t="s">
        <v>174</v>
      </c>
      <c r="B54" s="42">
        <f t="shared" si="0"/>
        <v>80.882862143999986</v>
      </c>
      <c r="C54" s="42">
        <f t="shared" si="1"/>
        <v>68.777943999999991</v>
      </c>
      <c r="D54" s="12">
        <v>64.72</v>
      </c>
      <c r="E54" s="13"/>
      <c r="F54" s="13"/>
    </row>
    <row r="55" spans="1:6" x14ac:dyDescent="0.2">
      <c r="A55" s="25" t="s">
        <v>175</v>
      </c>
      <c r="B55" s="42">
        <f t="shared" si="0"/>
        <v>89.880955583999992</v>
      </c>
      <c r="C55" s="42">
        <f t="shared" si="1"/>
        <v>76.429383999999999</v>
      </c>
      <c r="D55" s="12">
        <v>71.92</v>
      </c>
      <c r="E55" s="13"/>
      <c r="F55" s="13"/>
    </row>
    <row r="56" spans="1:6" x14ac:dyDescent="0.2">
      <c r="A56" s="25" t="s">
        <v>176</v>
      </c>
      <c r="B56" s="42">
        <f t="shared" si="0"/>
        <v>166.16479219199999</v>
      </c>
      <c r="C56" s="42">
        <f t="shared" si="1"/>
        <v>141.296592</v>
      </c>
      <c r="D56" s="12">
        <v>132.96</v>
      </c>
      <c r="E56" s="13"/>
      <c r="F56" s="13"/>
    </row>
    <row r="57" spans="1:6" x14ac:dyDescent="0.2">
      <c r="A57" s="25" t="s">
        <v>177</v>
      </c>
      <c r="B57" s="42">
        <f t="shared" si="0"/>
        <v>236.64985747200001</v>
      </c>
      <c r="C57" s="42">
        <f t="shared" si="1"/>
        <v>201.23287200000001</v>
      </c>
      <c r="D57" s="12">
        <v>189.36</v>
      </c>
      <c r="E57" s="13"/>
      <c r="F57" s="13"/>
    </row>
    <row r="58" spans="1:6" x14ac:dyDescent="0.2">
      <c r="A58" s="25" t="s">
        <v>178</v>
      </c>
      <c r="B58" s="42">
        <f t="shared" si="0"/>
        <v>261.94449792</v>
      </c>
      <c r="C58" s="42">
        <f t="shared" si="1"/>
        <v>222.74191999999999</v>
      </c>
      <c r="D58" s="12">
        <v>209.6</v>
      </c>
      <c r="E58" s="13"/>
      <c r="F58" s="13"/>
    </row>
    <row r="59" spans="1:6" x14ac:dyDescent="0.2">
      <c r="A59" s="25" t="s">
        <v>179</v>
      </c>
      <c r="B59" s="42">
        <f t="shared" si="0"/>
        <v>380.71933132799995</v>
      </c>
      <c r="C59" s="42">
        <f t="shared" si="1"/>
        <v>323.740928</v>
      </c>
      <c r="D59" s="12">
        <v>304.64</v>
      </c>
      <c r="E59" s="13"/>
      <c r="F59" s="13"/>
    </row>
    <row r="60" spans="1:6" ht="21" customHeight="1" x14ac:dyDescent="0.2">
      <c r="A60" s="34" t="s">
        <v>180</v>
      </c>
      <c r="B60" s="44"/>
      <c r="C60" s="44"/>
      <c r="D60" s="35"/>
      <c r="E60" s="14"/>
      <c r="F60" s="14"/>
    </row>
    <row r="61" spans="1:6" ht="21" customHeight="1" x14ac:dyDescent="0.2">
      <c r="A61" s="30" t="s">
        <v>181</v>
      </c>
      <c r="B61" s="42">
        <v>22</v>
      </c>
      <c r="C61" s="42">
        <v>18.45</v>
      </c>
      <c r="D61" s="31">
        <v>16.239999999999998</v>
      </c>
      <c r="E61" s="14"/>
      <c r="F61" s="14"/>
    </row>
    <row r="62" spans="1:6" ht="21" customHeight="1" x14ac:dyDescent="0.2">
      <c r="A62" s="16" t="s">
        <v>182</v>
      </c>
      <c r="B62" s="42">
        <v>22</v>
      </c>
      <c r="C62" s="42">
        <v>18.45</v>
      </c>
      <c r="D62" s="31">
        <v>16.239999999999998</v>
      </c>
      <c r="E62" s="14"/>
      <c r="F62" s="14"/>
    </row>
    <row r="63" spans="1:6" ht="21" customHeight="1" x14ac:dyDescent="0.2">
      <c r="A63" s="30" t="s">
        <v>183</v>
      </c>
      <c r="B63" s="42">
        <v>22</v>
      </c>
      <c r="C63" s="42">
        <v>18.45</v>
      </c>
      <c r="D63" s="31">
        <v>16.239999999999998</v>
      </c>
      <c r="E63" s="14"/>
      <c r="F63" s="14"/>
    </row>
    <row r="64" spans="1:6" ht="21" customHeight="1" x14ac:dyDescent="0.2">
      <c r="A64" s="30" t="s">
        <v>184</v>
      </c>
      <c r="B64" s="42">
        <v>22</v>
      </c>
      <c r="C64" s="42">
        <v>18.45</v>
      </c>
      <c r="D64" s="31">
        <v>16.239999999999998</v>
      </c>
      <c r="E64" s="14"/>
      <c r="F64" s="14"/>
    </row>
    <row r="65" spans="1:6" ht="21" customHeight="1" x14ac:dyDescent="0.2">
      <c r="A65" s="16" t="s">
        <v>185</v>
      </c>
      <c r="B65" s="42">
        <v>22</v>
      </c>
      <c r="C65" s="42">
        <v>18.45</v>
      </c>
      <c r="D65" s="31">
        <v>16.239999999999998</v>
      </c>
      <c r="E65" s="14"/>
      <c r="F65" s="14"/>
    </row>
    <row r="66" spans="1:6" ht="21" customHeight="1" x14ac:dyDescent="0.2">
      <c r="A66" s="30" t="s">
        <v>186</v>
      </c>
      <c r="B66" s="42">
        <v>25</v>
      </c>
      <c r="C66" s="42">
        <v>21.52</v>
      </c>
      <c r="D66" s="31">
        <v>18.940000000000001</v>
      </c>
      <c r="E66" s="14"/>
      <c r="F66" s="14"/>
    </row>
    <row r="67" spans="1:6" ht="21" customHeight="1" x14ac:dyDescent="0.2">
      <c r="A67" s="30" t="s">
        <v>187</v>
      </c>
      <c r="B67" s="42">
        <v>25</v>
      </c>
      <c r="C67" s="42">
        <v>21.52</v>
      </c>
      <c r="D67" s="31">
        <v>18.940000000000001</v>
      </c>
      <c r="E67" s="14"/>
      <c r="F67" s="14"/>
    </row>
    <row r="68" spans="1:6" ht="21" customHeight="1" x14ac:dyDescent="0.2">
      <c r="A68" s="30" t="s">
        <v>188</v>
      </c>
      <c r="B68" s="42">
        <v>25</v>
      </c>
      <c r="C68" s="42">
        <v>21.52</v>
      </c>
      <c r="D68" s="31">
        <v>18.940000000000001</v>
      </c>
      <c r="E68" s="14"/>
      <c r="F68" s="14"/>
    </row>
    <row r="69" spans="1:6" ht="21" customHeight="1" x14ac:dyDescent="0.2">
      <c r="A69" s="30" t="s">
        <v>189</v>
      </c>
      <c r="B69" s="42">
        <v>25</v>
      </c>
      <c r="C69" s="42">
        <v>21.52</v>
      </c>
      <c r="D69" s="31">
        <v>18.940000000000001</v>
      </c>
      <c r="E69" s="14"/>
      <c r="F69" s="14"/>
    </row>
    <row r="70" spans="1:6" ht="21" customHeight="1" x14ac:dyDescent="0.2">
      <c r="A70" s="30" t="s">
        <v>190</v>
      </c>
      <c r="B70" s="42">
        <v>25</v>
      </c>
      <c r="C70" s="42">
        <v>21.52</v>
      </c>
      <c r="D70" s="31">
        <v>18.940000000000001</v>
      </c>
      <c r="E70" s="14"/>
      <c r="F70" s="14"/>
    </row>
    <row r="71" spans="1:6" ht="21" customHeight="1" x14ac:dyDescent="0.2">
      <c r="A71" s="30" t="s">
        <v>191</v>
      </c>
      <c r="B71" s="42">
        <v>38</v>
      </c>
      <c r="C71" s="42">
        <v>35.44</v>
      </c>
      <c r="D71" s="31">
        <v>31.19</v>
      </c>
      <c r="E71" s="14"/>
      <c r="F71" s="14"/>
    </row>
    <row r="72" spans="1:6" ht="21" customHeight="1" x14ac:dyDescent="0.2">
      <c r="A72" s="30" t="s">
        <v>192</v>
      </c>
      <c r="B72" s="42">
        <v>38</v>
      </c>
      <c r="C72" s="42">
        <v>35.44</v>
      </c>
      <c r="D72" s="31">
        <v>31.19</v>
      </c>
      <c r="E72" s="14"/>
      <c r="F72" s="14"/>
    </row>
    <row r="73" spans="1:6" ht="21" customHeight="1" x14ac:dyDescent="0.2">
      <c r="A73" s="30" t="s">
        <v>193</v>
      </c>
      <c r="B73" s="42">
        <v>38</v>
      </c>
      <c r="C73" s="42">
        <v>35.44</v>
      </c>
      <c r="D73" s="31">
        <v>31.19</v>
      </c>
      <c r="E73" s="14"/>
      <c r="F73" s="14"/>
    </row>
    <row r="74" spans="1:6" ht="21" customHeight="1" x14ac:dyDescent="0.2">
      <c r="A74" s="30" t="s">
        <v>194</v>
      </c>
      <c r="B74" s="42">
        <v>38</v>
      </c>
      <c r="C74" s="42">
        <v>35.44</v>
      </c>
      <c r="D74" s="31">
        <v>31.19</v>
      </c>
      <c r="E74" s="14"/>
      <c r="F74" s="14"/>
    </row>
    <row r="75" spans="1:6" ht="20.25" customHeight="1" x14ac:dyDescent="0.2">
      <c r="A75" s="30" t="s">
        <v>195</v>
      </c>
      <c r="B75" s="42">
        <v>38</v>
      </c>
      <c r="C75" s="42">
        <v>35.44</v>
      </c>
      <c r="D75" s="31">
        <v>31.19</v>
      </c>
      <c r="E75" s="33"/>
      <c r="F75" s="33"/>
    </row>
    <row r="76" spans="1:6" x14ac:dyDescent="0.2">
      <c r="A76" s="30" t="s">
        <v>196</v>
      </c>
      <c r="B76" s="42">
        <v>38</v>
      </c>
      <c r="C76" s="42">
        <v>35.44</v>
      </c>
      <c r="D76" s="31">
        <v>31.19</v>
      </c>
      <c r="E76" s="27"/>
      <c r="F76" s="27"/>
    </row>
    <row r="77" spans="1:6" ht="15.75" x14ac:dyDescent="0.2">
      <c r="A77" s="36" t="s">
        <v>197</v>
      </c>
      <c r="B77" s="44"/>
      <c r="C77" s="44"/>
      <c r="D77" s="35"/>
      <c r="E77" s="27"/>
      <c r="F77" s="27"/>
    </row>
    <row r="78" spans="1:6" ht="42.75" x14ac:dyDescent="0.2">
      <c r="A78" s="25" t="s">
        <v>198</v>
      </c>
      <c r="B78" s="42">
        <v>105</v>
      </c>
      <c r="C78" s="42">
        <v>95.51</v>
      </c>
      <c r="D78" s="26">
        <v>84.05</v>
      </c>
      <c r="E78" s="27"/>
      <c r="F78" s="27"/>
    </row>
    <row r="79" spans="1:6" ht="42.75" x14ac:dyDescent="0.2">
      <c r="A79" s="25" t="s">
        <v>199</v>
      </c>
      <c r="B79" s="42">
        <v>170</v>
      </c>
      <c r="C79" s="42">
        <v>142.43</v>
      </c>
      <c r="D79" s="26">
        <v>125.34</v>
      </c>
      <c r="E79" s="27"/>
      <c r="F79" s="27"/>
    </row>
    <row r="80" spans="1:6" ht="28.5" x14ac:dyDescent="0.2">
      <c r="A80" s="25" t="s">
        <v>200</v>
      </c>
      <c r="B80" s="42">
        <v>8</v>
      </c>
      <c r="C80" s="42">
        <v>6.6</v>
      </c>
      <c r="D80" s="26">
        <v>5.81</v>
      </c>
      <c r="E80" s="27"/>
      <c r="F80" s="27"/>
    </row>
    <row r="81" spans="1:6" ht="28.5" x14ac:dyDescent="0.2">
      <c r="A81" s="25" t="s">
        <v>201</v>
      </c>
      <c r="B81" s="42">
        <v>8</v>
      </c>
      <c r="C81" s="42">
        <v>6.6</v>
      </c>
      <c r="D81" s="26">
        <v>5.81</v>
      </c>
      <c r="E81" s="27"/>
      <c r="F81" s="27"/>
    </row>
    <row r="82" spans="1:6" ht="28.5" x14ac:dyDescent="0.2">
      <c r="A82" s="25" t="s">
        <v>202</v>
      </c>
      <c r="B82" s="42">
        <v>8</v>
      </c>
      <c r="C82" s="42">
        <v>6.6</v>
      </c>
      <c r="D82" s="26">
        <v>5.81</v>
      </c>
      <c r="E82" s="27"/>
      <c r="F82" s="27"/>
    </row>
    <row r="83" spans="1:6" ht="28.5" x14ac:dyDescent="0.2">
      <c r="A83" s="25" t="s">
        <v>203</v>
      </c>
      <c r="B83" s="42">
        <v>8</v>
      </c>
      <c r="C83" s="42">
        <v>6.6</v>
      </c>
      <c r="D83" s="26">
        <v>5.81</v>
      </c>
      <c r="E83" s="27"/>
      <c r="F83" s="27"/>
    </row>
    <row r="84" spans="1:6" ht="28.5" x14ac:dyDescent="0.2">
      <c r="A84" s="25" t="s">
        <v>204</v>
      </c>
      <c r="B84" s="42">
        <v>8</v>
      </c>
      <c r="C84" s="42">
        <v>6.6</v>
      </c>
      <c r="D84" s="26">
        <v>5.81</v>
      </c>
      <c r="E84" s="27"/>
      <c r="F84" s="27"/>
    </row>
    <row r="85" spans="1:6" ht="28.5" x14ac:dyDescent="0.2">
      <c r="A85" s="25" t="s">
        <v>205</v>
      </c>
      <c r="B85" s="42">
        <v>8</v>
      </c>
      <c r="C85" s="42">
        <v>6.6</v>
      </c>
      <c r="D85" s="26">
        <v>5.81</v>
      </c>
      <c r="E85" s="27"/>
      <c r="F85" s="27"/>
    </row>
    <row r="86" spans="1:6" ht="28.5" x14ac:dyDescent="0.2">
      <c r="A86" s="25" t="s">
        <v>206</v>
      </c>
      <c r="B86" s="42">
        <v>8</v>
      </c>
      <c r="C86" s="42">
        <v>6.6</v>
      </c>
      <c r="D86" s="26">
        <v>5.81</v>
      </c>
      <c r="E86" s="27"/>
      <c r="F86" s="27"/>
    </row>
    <row r="87" spans="1:6" ht="28.5" x14ac:dyDescent="0.2">
      <c r="A87" s="25" t="s">
        <v>207</v>
      </c>
      <c r="B87" s="42">
        <v>8</v>
      </c>
      <c r="C87" s="42">
        <v>6.6</v>
      </c>
      <c r="D87" s="26">
        <v>5.81</v>
      </c>
      <c r="E87" s="27"/>
      <c r="F87" s="27"/>
    </row>
    <row r="88" spans="1:6" ht="28.5" x14ac:dyDescent="0.2">
      <c r="A88" s="25" t="s">
        <v>208</v>
      </c>
      <c r="B88" s="42">
        <v>8</v>
      </c>
      <c r="C88" s="42">
        <v>6.6</v>
      </c>
      <c r="D88" s="26">
        <v>5.81</v>
      </c>
      <c r="E88" s="27"/>
      <c r="F88" s="27"/>
    </row>
    <row r="89" spans="1:6" ht="28.5" x14ac:dyDescent="0.2">
      <c r="A89" s="25" t="s">
        <v>209</v>
      </c>
      <c r="B89" s="42">
        <v>8</v>
      </c>
      <c r="C89" s="42">
        <v>6.6</v>
      </c>
      <c r="D89" s="26">
        <v>5.81</v>
      </c>
      <c r="E89" s="27"/>
      <c r="F89" s="27"/>
    </row>
    <row r="90" spans="1:6" ht="28.5" x14ac:dyDescent="0.2">
      <c r="A90" s="25" t="s">
        <v>210</v>
      </c>
      <c r="B90" s="42">
        <v>8</v>
      </c>
      <c r="C90" s="42">
        <v>6.6</v>
      </c>
      <c r="D90" s="26">
        <v>5.81</v>
      </c>
      <c r="E90" s="27"/>
      <c r="F90" s="27"/>
    </row>
    <row r="91" spans="1:6" ht="28.5" x14ac:dyDescent="0.2">
      <c r="A91" s="25" t="s">
        <v>211</v>
      </c>
      <c r="B91" s="42">
        <v>8</v>
      </c>
      <c r="C91" s="42">
        <v>6.6</v>
      </c>
      <c r="D91" s="26">
        <v>5.81</v>
      </c>
      <c r="E91" s="27"/>
      <c r="F91" s="27"/>
    </row>
    <row r="92" spans="1:6" ht="28.5" x14ac:dyDescent="0.2">
      <c r="A92" s="25" t="s">
        <v>212</v>
      </c>
      <c r="B92" s="42">
        <v>8</v>
      </c>
      <c r="C92" s="42">
        <v>6.6</v>
      </c>
      <c r="D92" s="26">
        <v>5.81</v>
      </c>
      <c r="E92" s="27"/>
      <c r="F92" s="27"/>
    </row>
    <row r="93" spans="1:6" ht="28.5" x14ac:dyDescent="0.2">
      <c r="A93" s="25" t="s">
        <v>213</v>
      </c>
      <c r="B93" s="42">
        <v>8</v>
      </c>
      <c r="C93" s="42">
        <v>6.6</v>
      </c>
      <c r="D93" s="26">
        <v>5.81</v>
      </c>
      <c r="E93" s="27"/>
      <c r="F93" s="27"/>
    </row>
    <row r="94" spans="1:6" ht="28.5" x14ac:dyDescent="0.2">
      <c r="A94" s="25" t="s">
        <v>214</v>
      </c>
      <c r="B94" s="42">
        <v>8</v>
      </c>
      <c r="C94" s="42">
        <v>6.6</v>
      </c>
      <c r="D94" s="26">
        <v>5.81</v>
      </c>
      <c r="E94" s="27"/>
      <c r="F94" s="27"/>
    </row>
    <row r="95" spans="1:6" ht="28.5" x14ac:dyDescent="0.2">
      <c r="A95" s="25" t="s">
        <v>215</v>
      </c>
      <c r="B95" s="42">
        <v>8</v>
      </c>
      <c r="C95" s="42">
        <v>6.6</v>
      </c>
      <c r="D95" s="26">
        <v>5.81</v>
      </c>
      <c r="E95" s="27"/>
      <c r="F95" s="27"/>
    </row>
    <row r="96" spans="1:6" ht="28.5" x14ac:dyDescent="0.2">
      <c r="A96" s="25" t="s">
        <v>216</v>
      </c>
      <c r="B96" s="42">
        <v>8</v>
      </c>
      <c r="C96" s="42">
        <v>6.6</v>
      </c>
      <c r="D96" s="26">
        <v>5.81</v>
      </c>
      <c r="E96" s="27"/>
      <c r="F96" s="27"/>
    </row>
    <row r="97" spans="1:6" ht="28.5" x14ac:dyDescent="0.2">
      <c r="A97" s="25" t="s">
        <v>217</v>
      </c>
      <c r="B97" s="42">
        <v>8</v>
      </c>
      <c r="C97" s="42">
        <v>6.6</v>
      </c>
      <c r="D97" s="26">
        <v>5.81</v>
      </c>
      <c r="E97" s="27"/>
      <c r="F97" s="27"/>
    </row>
    <row r="98" spans="1:6" ht="28.5" x14ac:dyDescent="0.2">
      <c r="A98" s="25" t="s">
        <v>218</v>
      </c>
      <c r="B98" s="42">
        <v>8</v>
      </c>
      <c r="C98" s="42">
        <v>6.6</v>
      </c>
      <c r="D98" s="26">
        <v>5.81</v>
      </c>
      <c r="E98" s="27"/>
      <c r="F98" s="27"/>
    </row>
    <row r="99" spans="1:6" ht="28.5" x14ac:dyDescent="0.2">
      <c r="A99" s="25" t="s">
        <v>219</v>
      </c>
      <c r="B99" s="42">
        <v>8</v>
      </c>
      <c r="C99" s="42">
        <v>6.6</v>
      </c>
      <c r="D99" s="26">
        <v>5.81</v>
      </c>
      <c r="E99" s="27"/>
      <c r="F99" s="27"/>
    </row>
    <row r="100" spans="1:6" ht="28.5" x14ac:dyDescent="0.2">
      <c r="A100" s="25" t="s">
        <v>220</v>
      </c>
      <c r="B100" s="42">
        <v>14</v>
      </c>
      <c r="C100" s="42">
        <v>11.11</v>
      </c>
      <c r="D100" s="26">
        <v>9.7799999999999994</v>
      </c>
      <c r="E100" s="27"/>
      <c r="F100" s="27"/>
    </row>
    <row r="101" spans="1:6" ht="28.5" x14ac:dyDescent="0.2">
      <c r="A101" s="25" t="s">
        <v>221</v>
      </c>
      <c r="B101" s="42">
        <v>14</v>
      </c>
      <c r="C101" s="42">
        <v>11.11</v>
      </c>
      <c r="D101" s="26">
        <v>9.7799999999999994</v>
      </c>
      <c r="E101" s="27"/>
      <c r="F101" s="27"/>
    </row>
    <row r="102" spans="1:6" ht="28.5" x14ac:dyDescent="0.2">
      <c r="A102" s="25" t="s">
        <v>222</v>
      </c>
      <c r="B102" s="42">
        <v>14</v>
      </c>
      <c r="C102" s="42">
        <v>11.11</v>
      </c>
      <c r="D102" s="26">
        <v>9.7799999999999994</v>
      </c>
      <c r="E102" s="27"/>
      <c r="F102" s="27"/>
    </row>
    <row r="103" spans="1:6" ht="28.5" x14ac:dyDescent="0.2">
      <c r="A103" s="25" t="s">
        <v>223</v>
      </c>
      <c r="B103" s="42">
        <v>14</v>
      </c>
      <c r="C103" s="42">
        <v>11.11</v>
      </c>
      <c r="D103" s="26">
        <v>9.7799999999999994</v>
      </c>
      <c r="E103" s="27"/>
      <c r="F103" s="27"/>
    </row>
    <row r="104" spans="1:6" ht="28.5" x14ac:dyDescent="0.2">
      <c r="A104" s="25" t="s">
        <v>224</v>
      </c>
      <c r="B104" s="42">
        <v>14</v>
      </c>
      <c r="C104" s="42">
        <v>11.11</v>
      </c>
      <c r="D104" s="26">
        <v>9.7799999999999994</v>
      </c>
      <c r="E104" s="27"/>
      <c r="F104" s="27"/>
    </row>
    <row r="105" spans="1:6" ht="28.5" x14ac:dyDescent="0.2">
      <c r="A105" s="25" t="s">
        <v>225</v>
      </c>
      <c r="B105" s="42">
        <v>14</v>
      </c>
      <c r="C105" s="42">
        <v>11.11</v>
      </c>
      <c r="D105" s="26">
        <v>9.7799999999999994</v>
      </c>
      <c r="E105" s="27"/>
      <c r="F105" s="27"/>
    </row>
    <row r="106" spans="1:6" ht="28.5" x14ac:dyDescent="0.2">
      <c r="A106" s="25" t="s">
        <v>226</v>
      </c>
      <c r="B106" s="42">
        <v>14</v>
      </c>
      <c r="C106" s="42">
        <v>11.11</v>
      </c>
      <c r="D106" s="26">
        <v>9.7799999999999994</v>
      </c>
    </row>
    <row r="107" spans="1:6" ht="28.5" x14ac:dyDescent="0.2">
      <c r="A107" s="25" t="s">
        <v>227</v>
      </c>
      <c r="B107" s="42">
        <v>14</v>
      </c>
      <c r="C107" s="42">
        <v>11.11</v>
      </c>
      <c r="D107" s="26">
        <v>9.7799999999999994</v>
      </c>
    </row>
    <row r="108" spans="1:6" ht="28.5" x14ac:dyDescent="0.2">
      <c r="A108" s="25" t="s">
        <v>228</v>
      </c>
      <c r="B108" s="42">
        <v>14</v>
      </c>
      <c r="C108" s="42">
        <v>11.11</v>
      </c>
      <c r="D108" s="26">
        <v>9.7799999999999994</v>
      </c>
    </row>
    <row r="109" spans="1:6" ht="28.5" x14ac:dyDescent="0.2">
      <c r="A109" s="25" t="s">
        <v>229</v>
      </c>
      <c r="B109" s="42">
        <v>14</v>
      </c>
      <c r="C109" s="42">
        <v>11.11</v>
      </c>
      <c r="D109" s="26">
        <v>9.7799999999999994</v>
      </c>
    </row>
    <row r="110" spans="1:6" ht="28.5" x14ac:dyDescent="0.2">
      <c r="A110" s="25" t="s">
        <v>230</v>
      </c>
      <c r="B110" s="42">
        <v>14</v>
      </c>
      <c r="C110" s="42">
        <v>11.11</v>
      </c>
      <c r="D110" s="26">
        <v>9.7799999999999994</v>
      </c>
    </row>
    <row r="111" spans="1:6" ht="28.5" x14ac:dyDescent="0.2">
      <c r="A111" s="25" t="s">
        <v>231</v>
      </c>
      <c r="B111" s="42">
        <v>14</v>
      </c>
      <c r="C111" s="42">
        <v>11.11</v>
      </c>
      <c r="D111" s="26">
        <v>9.7799999999999994</v>
      </c>
    </row>
    <row r="112" spans="1:6" ht="28.5" x14ac:dyDescent="0.2">
      <c r="A112" s="25" t="s">
        <v>232</v>
      </c>
      <c r="B112" s="42">
        <v>14</v>
      </c>
      <c r="C112" s="42">
        <v>11.11</v>
      </c>
      <c r="D112" s="26">
        <v>9.7799999999999994</v>
      </c>
    </row>
    <row r="113" spans="1:6" ht="28.5" x14ac:dyDescent="0.2">
      <c r="A113" s="25" t="s">
        <v>233</v>
      </c>
      <c r="B113" s="42">
        <v>14</v>
      </c>
      <c r="C113" s="42">
        <v>11.11</v>
      </c>
      <c r="D113" s="26">
        <v>9.7799999999999994</v>
      </c>
    </row>
    <row r="114" spans="1:6" ht="22.5" customHeight="1" x14ac:dyDescent="0.2">
      <c r="A114" s="8" t="s">
        <v>1</v>
      </c>
      <c r="B114" s="41"/>
      <c r="C114" s="41"/>
      <c r="D114" s="9"/>
      <c r="E114" s="10"/>
      <c r="F114" s="10"/>
    </row>
    <row r="115" spans="1:6" x14ac:dyDescent="0.2">
      <c r="A115" s="11" t="s">
        <v>2</v>
      </c>
      <c r="B115" s="42">
        <f>C115*1.1</f>
        <v>43.9755228</v>
      </c>
      <c r="C115" s="42">
        <f t="shared" ref="C115:C120" si="2">D115*1.0526</f>
        <v>39.977747999999998</v>
      </c>
      <c r="D115" s="12">
        <v>37.979999999999997</v>
      </c>
      <c r="E115" s="13"/>
      <c r="F115" s="13"/>
    </row>
    <row r="116" spans="1:6" x14ac:dyDescent="0.2">
      <c r="A116" s="11" t="s">
        <v>3</v>
      </c>
      <c r="B116" s="42">
        <f t="shared" ref="B116:B132" si="3">C116*1.1</f>
        <v>42.331361600000008</v>
      </c>
      <c r="C116" s="42">
        <f t="shared" si="2"/>
        <v>38.483056000000005</v>
      </c>
      <c r="D116" s="12">
        <v>36.56</v>
      </c>
      <c r="E116" s="13"/>
      <c r="F116" s="13"/>
    </row>
    <row r="117" spans="1:6" x14ac:dyDescent="0.2">
      <c r="A117" s="11" t="s">
        <v>4</v>
      </c>
      <c r="B117" s="42">
        <f t="shared" si="3"/>
        <v>42.331361600000008</v>
      </c>
      <c r="C117" s="42">
        <f t="shared" si="2"/>
        <v>38.483056000000005</v>
      </c>
      <c r="D117" s="12">
        <v>36.56</v>
      </c>
      <c r="E117" s="13"/>
      <c r="F117" s="13"/>
    </row>
    <row r="118" spans="1:6" x14ac:dyDescent="0.2">
      <c r="A118" s="11" t="s">
        <v>5</v>
      </c>
      <c r="B118" s="42">
        <f t="shared" si="3"/>
        <v>40.119849000000002</v>
      </c>
      <c r="C118" s="42">
        <f t="shared" si="2"/>
        <v>36.472589999999997</v>
      </c>
      <c r="D118" s="12">
        <v>34.65</v>
      </c>
      <c r="E118" s="13"/>
      <c r="F118" s="13"/>
    </row>
    <row r="119" spans="1:6" x14ac:dyDescent="0.2">
      <c r="A119" s="11" t="s">
        <v>6</v>
      </c>
      <c r="B119" s="42">
        <f t="shared" si="3"/>
        <v>51.223726400000011</v>
      </c>
      <c r="C119" s="42">
        <f t="shared" si="2"/>
        <v>46.567024000000004</v>
      </c>
      <c r="D119" s="12">
        <v>44.24</v>
      </c>
      <c r="E119" s="13"/>
      <c r="F119" s="13"/>
    </row>
    <row r="120" spans="1:6" x14ac:dyDescent="0.2">
      <c r="A120" s="11" t="s">
        <v>7</v>
      </c>
      <c r="B120" s="42">
        <f t="shared" si="3"/>
        <v>51.223726400000011</v>
      </c>
      <c r="C120" s="42">
        <f t="shared" si="2"/>
        <v>46.567024000000004</v>
      </c>
      <c r="D120" s="12">
        <v>44.24</v>
      </c>
      <c r="E120" s="13"/>
      <c r="F120" s="13"/>
    </row>
    <row r="121" spans="1:6" x14ac:dyDescent="0.2">
      <c r="A121" s="11" t="s">
        <v>8</v>
      </c>
      <c r="B121" s="42">
        <f t="shared" si="3"/>
        <v>51.223726400000011</v>
      </c>
      <c r="C121" s="42">
        <f>D121*1.0526</f>
        <v>46.567024000000004</v>
      </c>
      <c r="D121" s="12">
        <v>44.24</v>
      </c>
      <c r="E121" s="13"/>
      <c r="F121" s="13"/>
    </row>
    <row r="122" spans="1:6" x14ac:dyDescent="0.2">
      <c r="A122" s="11" t="s">
        <v>9</v>
      </c>
      <c r="B122" s="42">
        <f t="shared" si="3"/>
        <v>49.301678800000005</v>
      </c>
      <c r="C122" s="42">
        <f t="shared" ref="C122:C132" si="4">D122*1.0526</f>
        <v>44.819707999999999</v>
      </c>
      <c r="D122" s="12">
        <v>42.58</v>
      </c>
      <c r="E122" s="13"/>
      <c r="F122" s="13"/>
    </row>
    <row r="123" spans="1:6" x14ac:dyDescent="0.2">
      <c r="A123" s="11" t="s">
        <v>10</v>
      </c>
      <c r="B123" s="42">
        <f t="shared" si="3"/>
        <v>49.301678800000005</v>
      </c>
      <c r="C123" s="42">
        <f t="shared" si="4"/>
        <v>44.819707999999999</v>
      </c>
      <c r="D123" s="12">
        <v>42.58</v>
      </c>
      <c r="E123" s="13"/>
      <c r="F123" s="13"/>
    </row>
    <row r="124" spans="1:6" x14ac:dyDescent="0.2">
      <c r="A124" s="11" t="s">
        <v>11</v>
      </c>
      <c r="B124" s="42">
        <f t="shared" si="3"/>
        <v>49.301678800000005</v>
      </c>
      <c r="C124" s="42">
        <f t="shared" si="4"/>
        <v>44.819707999999999</v>
      </c>
      <c r="D124" s="12">
        <v>42.58</v>
      </c>
      <c r="E124" s="13"/>
      <c r="F124" s="13"/>
    </row>
    <row r="125" spans="1:6" x14ac:dyDescent="0.2">
      <c r="A125" s="11" t="s">
        <v>12</v>
      </c>
      <c r="B125" s="42">
        <f t="shared" si="3"/>
        <v>46.731229599999999</v>
      </c>
      <c r="C125" s="42">
        <f t="shared" si="4"/>
        <v>42.482935999999995</v>
      </c>
      <c r="D125" s="12">
        <v>40.36</v>
      </c>
      <c r="E125" s="13"/>
      <c r="F125" s="13"/>
    </row>
    <row r="126" spans="1:6" x14ac:dyDescent="0.2">
      <c r="A126" s="11" t="s">
        <v>13</v>
      </c>
      <c r="B126" s="42">
        <f t="shared" si="3"/>
        <v>46.731229599999999</v>
      </c>
      <c r="C126" s="42">
        <f t="shared" si="4"/>
        <v>42.482935999999995</v>
      </c>
      <c r="D126" s="12">
        <v>40.36</v>
      </c>
      <c r="E126" s="13"/>
      <c r="F126" s="13"/>
    </row>
    <row r="127" spans="1:6" x14ac:dyDescent="0.2">
      <c r="A127" s="11" t="s">
        <v>14</v>
      </c>
      <c r="B127" s="42">
        <f t="shared" si="3"/>
        <v>69.448442799999995</v>
      </c>
      <c r="C127" s="42">
        <f t="shared" si="4"/>
        <v>63.134947999999994</v>
      </c>
      <c r="D127" s="12">
        <v>59.98</v>
      </c>
      <c r="E127" s="13"/>
      <c r="F127" s="13"/>
    </row>
    <row r="128" spans="1:6" x14ac:dyDescent="0.2">
      <c r="A128" s="11" t="s">
        <v>15</v>
      </c>
      <c r="B128" s="42">
        <f t="shared" si="3"/>
        <v>66.843257800000003</v>
      </c>
      <c r="C128" s="42">
        <f t="shared" si="4"/>
        <v>60.766597999999995</v>
      </c>
      <c r="D128" s="12">
        <v>57.73</v>
      </c>
      <c r="E128" s="13"/>
      <c r="F128" s="13"/>
    </row>
    <row r="129" spans="1:6" x14ac:dyDescent="0.2">
      <c r="A129" s="11" t="s">
        <v>16</v>
      </c>
      <c r="B129" s="42">
        <f t="shared" si="3"/>
        <v>66.843257800000003</v>
      </c>
      <c r="C129" s="42">
        <f t="shared" si="4"/>
        <v>60.766597999999995</v>
      </c>
      <c r="D129" s="12">
        <v>57.73</v>
      </c>
      <c r="E129" s="13"/>
      <c r="F129" s="13"/>
    </row>
    <row r="130" spans="1:6" x14ac:dyDescent="0.2">
      <c r="A130" s="11" t="s">
        <v>17</v>
      </c>
      <c r="B130" s="42">
        <f t="shared" si="3"/>
        <v>95.326613800000004</v>
      </c>
      <c r="C130" s="42">
        <f t="shared" si="4"/>
        <v>86.660557999999995</v>
      </c>
      <c r="D130" s="12">
        <v>82.33</v>
      </c>
      <c r="E130" s="13"/>
      <c r="F130" s="13"/>
    </row>
    <row r="131" spans="1:6" x14ac:dyDescent="0.2">
      <c r="A131" s="11" t="s">
        <v>18</v>
      </c>
      <c r="B131" s="42">
        <f t="shared" si="3"/>
        <v>91.737247800000006</v>
      </c>
      <c r="C131" s="42">
        <f t="shared" si="4"/>
        <v>83.397497999999999</v>
      </c>
      <c r="D131" s="12">
        <v>79.23</v>
      </c>
      <c r="E131" s="13"/>
      <c r="F131" s="13"/>
    </row>
    <row r="132" spans="1:6" x14ac:dyDescent="0.2">
      <c r="A132" s="11" t="s">
        <v>19</v>
      </c>
      <c r="B132" s="42">
        <f t="shared" si="3"/>
        <v>91.737247800000006</v>
      </c>
      <c r="C132" s="42">
        <f t="shared" si="4"/>
        <v>83.397497999999999</v>
      </c>
      <c r="D132" s="12">
        <v>79.23</v>
      </c>
      <c r="E132" s="13"/>
      <c r="F132" s="13"/>
    </row>
    <row r="133" spans="1:6" s="15" customFormat="1" ht="17.25" customHeight="1" x14ac:dyDescent="0.3">
      <c r="A133" s="8" t="s">
        <v>20</v>
      </c>
      <c r="B133" s="41"/>
      <c r="C133" s="41"/>
      <c r="D133" s="9"/>
      <c r="E133" s="10"/>
      <c r="F133" s="10"/>
    </row>
    <row r="134" spans="1:6" x14ac:dyDescent="0.2">
      <c r="A134" s="11" t="s">
        <v>21</v>
      </c>
      <c r="B134" s="42">
        <f>C134*1.111</f>
        <v>45.597109832999998</v>
      </c>
      <c r="C134" s="42">
        <f>D134*1.0713</f>
        <v>41.041502999999999</v>
      </c>
      <c r="D134" s="12">
        <v>38.31</v>
      </c>
      <c r="E134" s="13"/>
      <c r="F134" s="13"/>
    </row>
    <row r="135" spans="1:6" x14ac:dyDescent="0.2">
      <c r="A135" s="11" t="s">
        <v>22</v>
      </c>
      <c r="B135" s="42">
        <f t="shared" ref="B135:B138" si="5">C135*1.111</f>
        <v>50.488890605999991</v>
      </c>
      <c r="C135" s="42">
        <f>D135*1.0713</f>
        <v>45.444545999999995</v>
      </c>
      <c r="D135" s="12">
        <v>42.42</v>
      </c>
      <c r="E135" s="13"/>
      <c r="F135" s="13"/>
    </row>
    <row r="136" spans="1:6" x14ac:dyDescent="0.2">
      <c r="A136" s="11" t="s">
        <v>23</v>
      </c>
      <c r="B136" s="42">
        <f t="shared" si="5"/>
        <v>61.474568594999994</v>
      </c>
      <c r="C136" s="42">
        <f t="shared" ref="C136:C138" si="6">D136*1.0713</f>
        <v>55.332644999999992</v>
      </c>
      <c r="D136" s="12">
        <v>51.65</v>
      </c>
      <c r="E136" s="13"/>
      <c r="F136" s="13"/>
    </row>
    <row r="137" spans="1:6" x14ac:dyDescent="0.2">
      <c r="A137" s="11" t="s">
        <v>24</v>
      </c>
      <c r="B137" s="42">
        <f t="shared" si="5"/>
        <v>77.316320927999996</v>
      </c>
      <c r="C137" s="42">
        <f t="shared" si="6"/>
        <v>69.591647999999992</v>
      </c>
      <c r="D137" s="12">
        <v>64.959999999999994</v>
      </c>
      <c r="E137" s="13"/>
      <c r="F137" s="13"/>
    </row>
    <row r="138" spans="1:6" x14ac:dyDescent="0.2">
      <c r="A138" s="11" t="s">
        <v>25</v>
      </c>
      <c r="B138" s="42">
        <f t="shared" si="5"/>
        <v>105.40537840799999</v>
      </c>
      <c r="C138" s="42">
        <f t="shared" si="6"/>
        <v>94.874327999999991</v>
      </c>
      <c r="D138" s="12">
        <v>88.56</v>
      </c>
      <c r="E138" s="13"/>
      <c r="F138" s="13"/>
    </row>
    <row r="139" spans="1:6" ht="21.75" customHeight="1" x14ac:dyDescent="0.2">
      <c r="A139" s="8" t="s">
        <v>26</v>
      </c>
      <c r="B139" s="41"/>
      <c r="C139" s="41"/>
      <c r="D139" s="9"/>
      <c r="E139" s="10"/>
      <c r="F139" s="10"/>
    </row>
    <row r="140" spans="1:6" ht="14.25" customHeight="1" x14ac:dyDescent="0.25">
      <c r="A140" s="11" t="s">
        <v>27</v>
      </c>
      <c r="B140" s="42">
        <f>C140*1.111</f>
        <v>16.090301920000002</v>
      </c>
      <c r="C140" s="42">
        <f>D140*1.072</f>
        <v>14.48272</v>
      </c>
      <c r="D140" s="17">
        <v>13.51</v>
      </c>
      <c r="E140" s="13"/>
      <c r="F140" s="13"/>
    </row>
    <row r="141" spans="1:6" ht="14.25" customHeight="1" x14ac:dyDescent="0.25">
      <c r="A141" s="11" t="s">
        <v>28</v>
      </c>
      <c r="B141" s="42">
        <f t="shared" ref="B141:B189" si="7">C141*1.111</f>
        <v>16.090301920000002</v>
      </c>
      <c r="C141" s="42">
        <f t="shared" ref="C141:C189" si="8">D141*1.072</f>
        <v>14.48272</v>
      </c>
      <c r="D141" s="17">
        <v>13.51</v>
      </c>
      <c r="E141" s="13"/>
      <c r="F141" s="13"/>
    </row>
    <row r="142" spans="1:6" ht="14.25" customHeight="1" x14ac:dyDescent="0.25">
      <c r="A142" s="11" t="s">
        <v>29</v>
      </c>
      <c r="B142" s="42">
        <f t="shared" si="7"/>
        <v>16.268950719999999</v>
      </c>
      <c r="C142" s="42">
        <f t="shared" si="8"/>
        <v>14.643520000000001</v>
      </c>
      <c r="D142" s="17">
        <v>13.66</v>
      </c>
      <c r="E142" s="13"/>
      <c r="F142" s="13"/>
    </row>
    <row r="143" spans="1:6" ht="14.25" customHeight="1" x14ac:dyDescent="0.25">
      <c r="A143" s="11" t="s">
        <v>30</v>
      </c>
      <c r="B143" s="42">
        <f t="shared" si="7"/>
        <v>16.4356896</v>
      </c>
      <c r="C143" s="42">
        <f t="shared" si="8"/>
        <v>14.793600000000001</v>
      </c>
      <c r="D143" s="17">
        <v>13.8</v>
      </c>
      <c r="E143" s="13"/>
      <c r="F143" s="13"/>
    </row>
    <row r="144" spans="1:6" ht="14.25" customHeight="1" x14ac:dyDescent="0.25">
      <c r="A144" s="11" t="s">
        <v>31</v>
      </c>
      <c r="B144" s="42">
        <f t="shared" si="7"/>
        <v>16.60242848</v>
      </c>
      <c r="C144" s="42">
        <f t="shared" si="8"/>
        <v>14.943680000000001</v>
      </c>
      <c r="D144" s="17">
        <v>13.94</v>
      </c>
      <c r="E144" s="13"/>
      <c r="F144" s="13"/>
    </row>
    <row r="145" spans="1:6" ht="14.25" customHeight="1" x14ac:dyDescent="0.25">
      <c r="A145" s="11" t="s">
        <v>32</v>
      </c>
      <c r="B145" s="42">
        <f t="shared" si="7"/>
        <v>18.98441248</v>
      </c>
      <c r="C145" s="42">
        <f t="shared" si="8"/>
        <v>17.087679999999999</v>
      </c>
      <c r="D145" s="17">
        <v>15.94</v>
      </c>
      <c r="E145" s="13"/>
      <c r="F145" s="13"/>
    </row>
    <row r="146" spans="1:6" ht="14.25" customHeight="1" x14ac:dyDescent="0.25">
      <c r="A146" s="11" t="s">
        <v>33</v>
      </c>
      <c r="B146" s="42">
        <f t="shared" si="7"/>
        <v>20.818540160000005</v>
      </c>
      <c r="C146" s="42">
        <f t="shared" si="8"/>
        <v>18.738560000000003</v>
      </c>
      <c r="D146" s="17">
        <v>17.48</v>
      </c>
      <c r="E146" s="13"/>
      <c r="F146" s="13"/>
    </row>
    <row r="147" spans="1:6" ht="14.25" customHeight="1" x14ac:dyDescent="0.25">
      <c r="A147" s="11" t="s">
        <v>34</v>
      </c>
      <c r="B147" s="42">
        <f t="shared" si="7"/>
        <v>21.616504800000001</v>
      </c>
      <c r="C147" s="42">
        <f t="shared" si="8"/>
        <v>19.456800000000001</v>
      </c>
      <c r="D147" s="17">
        <v>18.149999999999999</v>
      </c>
      <c r="E147" s="13"/>
      <c r="F147" s="13"/>
    </row>
    <row r="148" spans="1:6" ht="14.25" customHeight="1" x14ac:dyDescent="0.25">
      <c r="A148" s="11" t="s">
        <v>35</v>
      </c>
      <c r="B148" s="42">
        <f t="shared" si="7"/>
        <v>22.914686079999999</v>
      </c>
      <c r="C148" s="42">
        <f t="shared" si="8"/>
        <v>20.62528</v>
      </c>
      <c r="D148" s="17">
        <v>19.239999999999998</v>
      </c>
      <c r="E148" s="13"/>
      <c r="F148" s="13"/>
    </row>
    <row r="149" spans="1:6" s="48" customFormat="1" ht="14.25" customHeight="1" x14ac:dyDescent="0.25">
      <c r="A149" s="45" t="s">
        <v>36</v>
      </c>
      <c r="B149" s="42">
        <f t="shared" si="7"/>
        <v>18.150718080000001</v>
      </c>
      <c r="C149" s="42">
        <f t="shared" si="8"/>
        <v>16.33728</v>
      </c>
      <c r="D149" s="46">
        <v>15.24</v>
      </c>
      <c r="E149" s="47"/>
      <c r="F149" s="47"/>
    </row>
    <row r="150" spans="1:6" s="48" customFormat="1" ht="15" x14ac:dyDescent="0.25">
      <c r="A150" s="45" t="s">
        <v>37</v>
      </c>
      <c r="B150" s="42">
        <f t="shared" si="7"/>
        <v>18.150718080000001</v>
      </c>
      <c r="C150" s="42">
        <f t="shared" si="8"/>
        <v>16.33728</v>
      </c>
      <c r="D150" s="46">
        <v>15.24</v>
      </c>
      <c r="E150" s="47"/>
      <c r="F150" s="47"/>
    </row>
    <row r="151" spans="1:6" s="48" customFormat="1" ht="15" x14ac:dyDescent="0.25">
      <c r="A151" s="45" t="s">
        <v>38</v>
      </c>
      <c r="B151" s="42">
        <f t="shared" si="7"/>
        <v>18.35318672</v>
      </c>
      <c r="C151" s="42">
        <f t="shared" si="8"/>
        <v>16.51952</v>
      </c>
      <c r="D151" s="46">
        <v>15.41</v>
      </c>
      <c r="E151" s="47"/>
      <c r="F151" s="47"/>
    </row>
    <row r="152" spans="1:6" s="48" customFormat="1" ht="15" x14ac:dyDescent="0.25">
      <c r="A152" s="45" t="s">
        <v>39</v>
      </c>
      <c r="B152" s="42">
        <f t="shared" si="7"/>
        <v>18.543745440000002</v>
      </c>
      <c r="C152" s="42">
        <f t="shared" si="8"/>
        <v>16.691040000000001</v>
      </c>
      <c r="D152" s="46">
        <v>15.57</v>
      </c>
      <c r="E152" s="47"/>
      <c r="F152" s="47"/>
    </row>
    <row r="153" spans="1:6" s="48" customFormat="1" ht="15" x14ac:dyDescent="0.25">
      <c r="A153" s="45" t="s">
        <v>40</v>
      </c>
      <c r="B153" s="42">
        <f t="shared" si="7"/>
        <v>18.722394240000003</v>
      </c>
      <c r="C153" s="42">
        <f t="shared" si="8"/>
        <v>16.851840000000003</v>
      </c>
      <c r="D153" s="46">
        <v>15.72</v>
      </c>
      <c r="E153" s="47"/>
      <c r="F153" s="47"/>
    </row>
    <row r="154" spans="1:6" ht="15" x14ac:dyDescent="0.25">
      <c r="A154" s="11" t="s">
        <v>41</v>
      </c>
      <c r="B154" s="42">
        <f t="shared" si="7"/>
        <v>20.866179840000001</v>
      </c>
      <c r="C154" s="42">
        <f t="shared" si="8"/>
        <v>18.78144</v>
      </c>
      <c r="D154" s="17">
        <v>17.52</v>
      </c>
      <c r="E154" s="13"/>
      <c r="F154" s="13"/>
    </row>
    <row r="155" spans="1:6" ht="15" x14ac:dyDescent="0.25">
      <c r="A155" s="11" t="s">
        <v>42</v>
      </c>
      <c r="B155" s="42">
        <f t="shared" si="7"/>
        <v>22.652667839999999</v>
      </c>
      <c r="C155" s="42">
        <f t="shared" si="8"/>
        <v>20.38944</v>
      </c>
      <c r="D155" s="17">
        <v>19.02</v>
      </c>
      <c r="E155" s="13"/>
      <c r="F155" s="13"/>
    </row>
    <row r="156" spans="1:6" ht="15" x14ac:dyDescent="0.25">
      <c r="A156" s="11" t="s">
        <v>43</v>
      </c>
      <c r="B156" s="42">
        <f t="shared" si="7"/>
        <v>24.141407839999999</v>
      </c>
      <c r="C156" s="42">
        <f t="shared" si="8"/>
        <v>21.72944</v>
      </c>
      <c r="D156" s="17">
        <v>20.27</v>
      </c>
      <c r="E156" s="13"/>
      <c r="F156" s="13"/>
    </row>
    <row r="157" spans="1:6" ht="15" x14ac:dyDescent="0.25">
      <c r="A157" s="11" t="s">
        <v>44</v>
      </c>
      <c r="B157" s="42">
        <f t="shared" si="7"/>
        <v>25.38003952</v>
      </c>
      <c r="C157" s="42">
        <f t="shared" si="8"/>
        <v>22.84432</v>
      </c>
      <c r="D157" s="17">
        <v>21.31</v>
      </c>
      <c r="E157" s="13"/>
      <c r="F157" s="13"/>
    </row>
    <row r="158" spans="1:6" s="48" customFormat="1" ht="15" x14ac:dyDescent="0.25">
      <c r="A158" s="45" t="s">
        <v>45</v>
      </c>
      <c r="B158" s="42">
        <f t="shared" si="7"/>
        <v>22.438289279999999</v>
      </c>
      <c r="C158" s="42">
        <f t="shared" si="8"/>
        <v>20.196480000000001</v>
      </c>
      <c r="D158" s="46">
        <v>18.84</v>
      </c>
      <c r="E158" s="47"/>
      <c r="F158" s="47"/>
    </row>
    <row r="159" spans="1:6" s="48" customFormat="1" ht="15" x14ac:dyDescent="0.25">
      <c r="A159" s="45" t="s">
        <v>46</v>
      </c>
      <c r="B159" s="42">
        <f t="shared" si="7"/>
        <v>22.676487679999997</v>
      </c>
      <c r="C159" s="42">
        <f t="shared" si="8"/>
        <v>20.410879999999999</v>
      </c>
      <c r="D159" s="46">
        <v>19.04</v>
      </c>
      <c r="E159" s="47"/>
      <c r="F159" s="47"/>
    </row>
    <row r="160" spans="1:6" s="48" customFormat="1" ht="15" x14ac:dyDescent="0.25">
      <c r="A160" s="45" t="s">
        <v>47</v>
      </c>
      <c r="B160" s="42">
        <f t="shared" si="7"/>
        <v>22.914686079999999</v>
      </c>
      <c r="C160" s="42">
        <f t="shared" si="8"/>
        <v>20.62528</v>
      </c>
      <c r="D160" s="46">
        <v>19.239999999999998</v>
      </c>
      <c r="E160" s="47"/>
      <c r="F160" s="47"/>
    </row>
    <row r="161" spans="1:6" s="48" customFormat="1" ht="15" x14ac:dyDescent="0.25">
      <c r="A161" s="45" t="s">
        <v>48</v>
      </c>
      <c r="B161" s="42">
        <f t="shared" si="7"/>
        <v>23.152884480000001</v>
      </c>
      <c r="C161" s="42">
        <f t="shared" si="8"/>
        <v>20.839680000000001</v>
      </c>
      <c r="D161" s="46">
        <v>19.440000000000001</v>
      </c>
      <c r="E161" s="47"/>
      <c r="F161" s="47"/>
    </row>
    <row r="162" spans="1:6" ht="15" x14ac:dyDescent="0.25">
      <c r="A162" s="11" t="s">
        <v>49</v>
      </c>
      <c r="B162" s="42">
        <f t="shared" si="7"/>
        <v>25.27285024</v>
      </c>
      <c r="C162" s="42">
        <f t="shared" si="8"/>
        <v>22.74784</v>
      </c>
      <c r="D162" s="17">
        <v>21.22</v>
      </c>
      <c r="E162" s="13"/>
      <c r="F162" s="13"/>
    </row>
    <row r="163" spans="1:6" ht="15" x14ac:dyDescent="0.25">
      <c r="A163" s="11" t="s">
        <v>50</v>
      </c>
      <c r="B163" s="42">
        <f t="shared" si="7"/>
        <v>27.273716799999999</v>
      </c>
      <c r="C163" s="42">
        <f t="shared" si="8"/>
        <v>24.5488</v>
      </c>
      <c r="D163" s="17">
        <v>22.9</v>
      </c>
      <c r="E163" s="13"/>
      <c r="F163" s="13"/>
    </row>
    <row r="164" spans="1:6" ht="15" x14ac:dyDescent="0.25">
      <c r="A164" s="11" t="s">
        <v>51</v>
      </c>
      <c r="B164" s="42">
        <f t="shared" si="7"/>
        <v>28.297969920000003</v>
      </c>
      <c r="C164" s="42">
        <f t="shared" si="8"/>
        <v>25.470720000000004</v>
      </c>
      <c r="D164" s="17">
        <v>23.76</v>
      </c>
      <c r="E164" s="13"/>
      <c r="F164" s="13"/>
    </row>
    <row r="165" spans="1:6" ht="15" x14ac:dyDescent="0.25">
      <c r="A165" s="11" t="s">
        <v>52</v>
      </c>
      <c r="B165" s="42">
        <f t="shared" si="7"/>
        <v>30.977701920000001</v>
      </c>
      <c r="C165" s="42">
        <f t="shared" si="8"/>
        <v>27.882720000000003</v>
      </c>
      <c r="D165" s="17">
        <v>26.01</v>
      </c>
      <c r="E165" s="13"/>
      <c r="F165" s="13"/>
    </row>
    <row r="166" spans="1:6" s="48" customFormat="1" ht="15" x14ac:dyDescent="0.25">
      <c r="A166" s="45" t="s">
        <v>53</v>
      </c>
      <c r="B166" s="42">
        <f t="shared" si="7"/>
        <v>31.358819360000002</v>
      </c>
      <c r="C166" s="42">
        <f t="shared" si="8"/>
        <v>28.225760000000001</v>
      </c>
      <c r="D166" s="46">
        <v>26.33</v>
      </c>
      <c r="E166" s="47"/>
      <c r="F166" s="47"/>
    </row>
    <row r="167" spans="1:6" s="48" customFormat="1" ht="15" x14ac:dyDescent="0.25">
      <c r="A167" s="45" t="s">
        <v>54</v>
      </c>
      <c r="B167" s="42">
        <f t="shared" si="7"/>
        <v>31.680387200000002</v>
      </c>
      <c r="C167" s="42">
        <f t="shared" si="8"/>
        <v>28.515200000000004</v>
      </c>
      <c r="D167" s="46">
        <v>26.6</v>
      </c>
      <c r="E167" s="47"/>
      <c r="F167" s="47"/>
    </row>
    <row r="168" spans="1:6" ht="15" x14ac:dyDescent="0.25">
      <c r="A168" s="11" t="s">
        <v>55</v>
      </c>
      <c r="B168" s="42">
        <f t="shared" si="7"/>
        <v>32.930928799999997</v>
      </c>
      <c r="C168" s="42">
        <f t="shared" si="8"/>
        <v>29.640799999999999</v>
      </c>
      <c r="D168" s="17">
        <v>27.65</v>
      </c>
      <c r="E168" s="13"/>
      <c r="F168" s="13"/>
    </row>
    <row r="169" spans="1:6" ht="15" x14ac:dyDescent="0.25">
      <c r="A169" s="11" t="s">
        <v>56</v>
      </c>
      <c r="B169" s="42">
        <f t="shared" si="7"/>
        <v>35.074714399999998</v>
      </c>
      <c r="C169" s="42">
        <f t="shared" si="8"/>
        <v>31.570399999999999</v>
      </c>
      <c r="D169" s="17">
        <v>29.45</v>
      </c>
      <c r="E169" s="13"/>
      <c r="F169" s="13"/>
    </row>
    <row r="170" spans="1:6" ht="15" x14ac:dyDescent="0.25">
      <c r="A170" s="11" t="s">
        <v>57</v>
      </c>
      <c r="B170" s="42">
        <f t="shared" si="7"/>
        <v>36.682553599999999</v>
      </c>
      <c r="C170" s="42">
        <f t="shared" si="8"/>
        <v>33.017600000000002</v>
      </c>
      <c r="D170" s="17">
        <v>30.8</v>
      </c>
      <c r="E170" s="13"/>
      <c r="F170" s="13"/>
    </row>
    <row r="171" spans="1:6" ht="15" x14ac:dyDescent="0.25">
      <c r="A171" s="11" t="s">
        <v>58</v>
      </c>
      <c r="B171" s="42">
        <f t="shared" si="7"/>
        <v>39.969691519999998</v>
      </c>
      <c r="C171" s="42">
        <f t="shared" si="8"/>
        <v>35.976320000000001</v>
      </c>
      <c r="D171" s="46">
        <v>33.56</v>
      </c>
      <c r="E171" s="13"/>
      <c r="F171" s="13"/>
    </row>
    <row r="172" spans="1:6" ht="15" x14ac:dyDescent="0.25">
      <c r="A172" s="11" t="s">
        <v>59</v>
      </c>
      <c r="B172" s="42">
        <f t="shared" si="7"/>
        <v>49.9025648</v>
      </c>
      <c r="C172" s="42">
        <f t="shared" si="8"/>
        <v>44.916800000000002</v>
      </c>
      <c r="D172" s="46">
        <v>41.9</v>
      </c>
      <c r="E172" s="13"/>
      <c r="F172" s="13"/>
    </row>
    <row r="173" spans="1:6" ht="15" x14ac:dyDescent="0.25">
      <c r="A173" s="11" t="s">
        <v>60</v>
      </c>
      <c r="B173" s="42">
        <f t="shared" si="7"/>
        <v>44.971857920000005</v>
      </c>
      <c r="C173" s="42">
        <f t="shared" si="8"/>
        <v>40.478720000000003</v>
      </c>
      <c r="D173" s="46">
        <v>37.76</v>
      </c>
      <c r="E173" s="13"/>
      <c r="F173" s="13"/>
    </row>
    <row r="174" spans="1:6" ht="15" x14ac:dyDescent="0.25">
      <c r="A174" s="11" t="s">
        <v>61</v>
      </c>
      <c r="B174" s="42">
        <f t="shared" si="7"/>
        <v>46.365318560000006</v>
      </c>
      <c r="C174" s="42">
        <f t="shared" si="8"/>
        <v>41.732960000000006</v>
      </c>
      <c r="D174" s="46">
        <v>38.93</v>
      </c>
      <c r="E174" s="13"/>
      <c r="F174" s="13"/>
    </row>
    <row r="175" spans="1:6" ht="15" x14ac:dyDescent="0.25">
      <c r="A175" s="11" t="s">
        <v>62</v>
      </c>
      <c r="B175" s="42">
        <f t="shared" si="7"/>
        <v>49.604816800000002</v>
      </c>
      <c r="C175" s="42">
        <f t="shared" si="8"/>
        <v>44.648800000000001</v>
      </c>
      <c r="D175" s="46">
        <v>41.65</v>
      </c>
      <c r="E175" s="13"/>
      <c r="F175" s="13"/>
    </row>
    <row r="176" spans="1:6" ht="15" x14ac:dyDescent="0.25">
      <c r="A176" s="11" t="s">
        <v>63</v>
      </c>
      <c r="B176" s="42">
        <f t="shared" si="7"/>
        <v>53.165882880000005</v>
      </c>
      <c r="C176" s="42">
        <f t="shared" si="8"/>
        <v>47.854080000000003</v>
      </c>
      <c r="D176" s="17">
        <v>44.64</v>
      </c>
      <c r="E176" s="13"/>
      <c r="F176" s="13"/>
    </row>
    <row r="177" spans="1:6" ht="15" x14ac:dyDescent="0.25">
      <c r="A177" s="18" t="s">
        <v>64</v>
      </c>
      <c r="B177" s="42">
        <f t="shared" si="7"/>
        <v>59.120842880000005</v>
      </c>
      <c r="C177" s="42">
        <f t="shared" si="8"/>
        <v>53.214080000000003</v>
      </c>
      <c r="D177" s="17">
        <v>49.64</v>
      </c>
      <c r="E177" s="13"/>
      <c r="F177" s="13"/>
    </row>
    <row r="178" spans="1:6" ht="15" x14ac:dyDescent="0.25">
      <c r="A178" s="11" t="s">
        <v>65</v>
      </c>
      <c r="B178" s="42">
        <f t="shared" si="7"/>
        <v>69.14899552</v>
      </c>
      <c r="C178" s="42">
        <f t="shared" si="8"/>
        <v>62.240320000000004</v>
      </c>
      <c r="D178" s="17">
        <v>58.06</v>
      </c>
      <c r="E178" s="13"/>
      <c r="F178" s="13"/>
    </row>
    <row r="179" spans="1:6" ht="15" x14ac:dyDescent="0.25">
      <c r="A179" s="11" t="s">
        <v>66</v>
      </c>
      <c r="B179" s="42">
        <f t="shared" si="7"/>
        <v>112.66784319999999</v>
      </c>
      <c r="C179" s="42">
        <f t="shared" si="8"/>
        <v>101.41119999999999</v>
      </c>
      <c r="D179" s="17">
        <v>94.6</v>
      </c>
      <c r="E179" s="13"/>
      <c r="F179" s="13"/>
    </row>
    <row r="180" spans="1:6" ht="15" x14ac:dyDescent="0.25">
      <c r="A180" s="11" t="s">
        <v>67</v>
      </c>
      <c r="B180" s="42">
        <f t="shared" si="7"/>
        <v>107.27264944000001</v>
      </c>
      <c r="C180" s="42">
        <f t="shared" si="8"/>
        <v>96.555040000000005</v>
      </c>
      <c r="D180" s="17">
        <v>90.07</v>
      </c>
      <c r="E180" s="13"/>
      <c r="F180" s="13"/>
    </row>
    <row r="181" spans="1:6" s="48" customFormat="1" ht="15" x14ac:dyDescent="0.25">
      <c r="A181" s="45" t="s">
        <v>68</v>
      </c>
      <c r="B181" s="42">
        <f t="shared" si="7"/>
        <v>160.43853232000004</v>
      </c>
      <c r="C181" s="42">
        <f t="shared" si="8"/>
        <v>144.40912000000003</v>
      </c>
      <c r="D181" s="46">
        <v>134.71</v>
      </c>
      <c r="E181" s="47"/>
      <c r="F181" s="47"/>
    </row>
    <row r="182" spans="1:6" s="48" customFormat="1" ht="15" x14ac:dyDescent="0.25">
      <c r="A182" s="45" t="s">
        <v>69</v>
      </c>
      <c r="B182" s="42">
        <f t="shared" si="7"/>
        <v>177.62454687999997</v>
      </c>
      <c r="C182" s="42">
        <f t="shared" si="8"/>
        <v>159.87807999999998</v>
      </c>
      <c r="D182" s="46">
        <v>149.13999999999999</v>
      </c>
      <c r="E182" s="47"/>
      <c r="F182" s="47"/>
    </row>
    <row r="183" spans="1:6" ht="15" x14ac:dyDescent="0.25">
      <c r="A183" s="11" t="s">
        <v>70</v>
      </c>
      <c r="B183" s="42">
        <f t="shared" si="7"/>
        <v>160.43853232000004</v>
      </c>
      <c r="C183" s="42">
        <f t="shared" si="8"/>
        <v>144.40912000000003</v>
      </c>
      <c r="D183" s="17">
        <v>134.71</v>
      </c>
      <c r="E183" s="13"/>
      <c r="F183" s="13"/>
    </row>
    <row r="184" spans="1:6" ht="15" x14ac:dyDescent="0.25">
      <c r="A184" s="11" t="s">
        <v>71</v>
      </c>
      <c r="B184" s="42">
        <f t="shared" si="7"/>
        <v>177.62454687999997</v>
      </c>
      <c r="C184" s="42">
        <f t="shared" si="8"/>
        <v>159.87807999999998</v>
      </c>
      <c r="D184" s="17">
        <v>149.13999999999999</v>
      </c>
      <c r="E184" s="13"/>
      <c r="F184" s="13"/>
    </row>
    <row r="185" spans="1:6" ht="14.25" customHeight="1" x14ac:dyDescent="0.25">
      <c r="A185" s="19" t="s">
        <v>72</v>
      </c>
      <c r="B185" s="42">
        <f t="shared" si="7"/>
        <v>216.68908447999999</v>
      </c>
      <c r="C185" s="42">
        <f t="shared" si="8"/>
        <v>195.03968</v>
      </c>
      <c r="D185" s="17">
        <v>181.94</v>
      </c>
      <c r="E185" s="13"/>
      <c r="F185" s="13"/>
    </row>
    <row r="186" spans="1:6" ht="15" x14ac:dyDescent="0.25">
      <c r="A186" s="4" t="s">
        <v>73</v>
      </c>
      <c r="B186" s="42">
        <f t="shared" si="7"/>
        <v>225.47860544</v>
      </c>
      <c r="C186" s="42">
        <f t="shared" si="8"/>
        <v>202.95104000000001</v>
      </c>
      <c r="D186" s="17">
        <v>189.32</v>
      </c>
      <c r="E186" s="13"/>
      <c r="F186" s="13"/>
    </row>
    <row r="187" spans="1:6" ht="15" x14ac:dyDescent="0.25">
      <c r="A187" s="11" t="s">
        <v>74</v>
      </c>
      <c r="B187" s="42">
        <f t="shared" si="7"/>
        <v>258.15942591999999</v>
      </c>
      <c r="C187" s="42">
        <f t="shared" si="8"/>
        <v>232.36672000000002</v>
      </c>
      <c r="D187" s="17">
        <v>216.76</v>
      </c>
      <c r="E187" s="13"/>
      <c r="F187" s="13"/>
    </row>
    <row r="188" spans="1:6" ht="15" x14ac:dyDescent="0.25">
      <c r="A188" s="11" t="s">
        <v>75</v>
      </c>
      <c r="B188" s="42">
        <f t="shared" si="7"/>
        <v>245.91602816</v>
      </c>
      <c r="C188" s="42">
        <f t="shared" si="8"/>
        <v>221.34656000000001</v>
      </c>
      <c r="D188" s="17">
        <v>206.48</v>
      </c>
      <c r="E188" s="13"/>
      <c r="F188" s="13"/>
    </row>
    <row r="189" spans="1:6" ht="15" x14ac:dyDescent="0.25">
      <c r="A189" s="11" t="s">
        <v>76</v>
      </c>
      <c r="B189" s="42">
        <f t="shared" si="7"/>
        <v>298.21248687999997</v>
      </c>
      <c r="C189" s="42">
        <f t="shared" si="8"/>
        <v>268.41807999999997</v>
      </c>
      <c r="D189" s="17">
        <v>250.39</v>
      </c>
      <c r="E189" s="13"/>
      <c r="F189" s="13"/>
    </row>
    <row r="190" spans="1:6" ht="16.5" customHeight="1" x14ac:dyDescent="0.2">
      <c r="A190" s="20" t="s">
        <v>77</v>
      </c>
      <c r="B190" s="43"/>
      <c r="C190" s="43"/>
      <c r="D190" s="21"/>
      <c r="E190" s="22"/>
      <c r="F190" s="22"/>
    </row>
    <row r="191" spans="1:6" x14ac:dyDescent="0.2">
      <c r="A191" s="11" t="s">
        <v>78</v>
      </c>
      <c r="B191" s="42">
        <f>C191*1.111</f>
        <v>24.099589799999997</v>
      </c>
      <c r="C191" s="42">
        <f t="shared" ref="C191:C198" si="9">D191*1.0712</f>
        <v>21.691799999999997</v>
      </c>
      <c r="D191" s="12">
        <v>20.25</v>
      </c>
      <c r="E191" s="13"/>
      <c r="F191" s="13"/>
    </row>
    <row r="192" spans="1:6" x14ac:dyDescent="0.2">
      <c r="A192" s="11" t="s">
        <v>79</v>
      </c>
      <c r="B192" s="42">
        <f t="shared" ref="B192:B199" si="10">C192*1.111</f>
        <v>25.622921896000001</v>
      </c>
      <c r="C192" s="42">
        <f t="shared" si="9"/>
        <v>23.062936000000001</v>
      </c>
      <c r="D192" s="12">
        <v>21.53</v>
      </c>
      <c r="E192" s="13"/>
      <c r="F192" s="13"/>
    </row>
    <row r="193" spans="1:6" x14ac:dyDescent="0.2">
      <c r="A193" s="11" t="s">
        <v>80</v>
      </c>
      <c r="B193" s="42">
        <f t="shared" si="10"/>
        <v>26.920134383999997</v>
      </c>
      <c r="C193" s="42">
        <f t="shared" si="9"/>
        <v>24.230543999999998</v>
      </c>
      <c r="D193" s="12">
        <v>22.62</v>
      </c>
      <c r="E193" s="13"/>
      <c r="F193" s="13"/>
    </row>
    <row r="194" spans="1:6" x14ac:dyDescent="0.2">
      <c r="A194" s="11" t="s">
        <v>81</v>
      </c>
      <c r="B194" s="42">
        <f t="shared" si="10"/>
        <v>28.348258223999999</v>
      </c>
      <c r="C194" s="42">
        <f t="shared" si="9"/>
        <v>25.515984</v>
      </c>
      <c r="D194" s="12">
        <v>23.82</v>
      </c>
      <c r="E194" s="13"/>
      <c r="F194" s="13"/>
    </row>
    <row r="195" spans="1:6" x14ac:dyDescent="0.2">
      <c r="A195" s="11" t="s">
        <v>82</v>
      </c>
      <c r="B195" s="42">
        <f t="shared" si="10"/>
        <v>31.621042023999998</v>
      </c>
      <c r="C195" s="42">
        <f t="shared" si="9"/>
        <v>28.461783999999998</v>
      </c>
      <c r="D195" s="12">
        <v>26.57</v>
      </c>
      <c r="E195" s="13"/>
      <c r="F195" s="13"/>
    </row>
    <row r="196" spans="1:6" x14ac:dyDescent="0.2">
      <c r="A196" s="11" t="s">
        <v>83</v>
      </c>
      <c r="B196" s="42">
        <f t="shared" si="10"/>
        <v>40.915748015999995</v>
      </c>
      <c r="C196" s="42">
        <f t="shared" si="9"/>
        <v>36.827855999999997</v>
      </c>
      <c r="D196" s="12">
        <v>34.380000000000003</v>
      </c>
      <c r="E196" s="13"/>
      <c r="F196" s="13"/>
    </row>
    <row r="197" spans="1:6" x14ac:dyDescent="0.2">
      <c r="A197" s="11" t="s">
        <v>84</v>
      </c>
      <c r="B197" s="42">
        <f t="shared" si="10"/>
        <v>44.616968967999995</v>
      </c>
      <c r="C197" s="42">
        <f t="shared" si="9"/>
        <v>40.159287999999997</v>
      </c>
      <c r="D197" s="12">
        <v>37.49</v>
      </c>
      <c r="E197" s="13"/>
      <c r="F197" s="13"/>
    </row>
    <row r="198" spans="1:6" x14ac:dyDescent="0.2">
      <c r="A198" s="11" t="s">
        <v>85</v>
      </c>
      <c r="B198" s="42">
        <f t="shared" si="10"/>
        <v>50.519880839999999</v>
      </c>
      <c r="C198" s="42">
        <f t="shared" si="9"/>
        <v>45.472439999999999</v>
      </c>
      <c r="D198" s="12">
        <v>42.45</v>
      </c>
      <c r="E198" s="13"/>
      <c r="F198" s="13"/>
    </row>
    <row r="199" spans="1:6" x14ac:dyDescent="0.2">
      <c r="A199" s="11" t="s">
        <v>86</v>
      </c>
      <c r="B199" s="42">
        <f t="shared" si="10"/>
        <v>59.267139359999987</v>
      </c>
      <c r="C199" s="42">
        <f>D199*1.0712</f>
        <v>53.345759999999991</v>
      </c>
      <c r="D199" s="12">
        <v>49.8</v>
      </c>
      <c r="E199" s="13"/>
      <c r="F199" s="13"/>
    </row>
    <row r="200" spans="1:6" ht="15.95" customHeight="1" x14ac:dyDescent="0.2">
      <c r="A200" s="20" t="s">
        <v>87</v>
      </c>
      <c r="B200" s="43"/>
      <c r="C200" s="43"/>
      <c r="D200" s="21"/>
      <c r="E200" s="22"/>
      <c r="F200" s="22"/>
    </row>
    <row r="201" spans="1:6" x14ac:dyDescent="0.2">
      <c r="A201" s="23" t="s">
        <v>88</v>
      </c>
      <c r="B201" s="42">
        <f>C201*1.1</f>
        <v>86.044167000000002</v>
      </c>
      <c r="C201" s="42">
        <f>D201*1.031</f>
        <v>78.221969999999999</v>
      </c>
      <c r="D201" s="12">
        <v>75.87</v>
      </c>
      <c r="E201" s="13"/>
      <c r="F201" s="13"/>
    </row>
    <row r="202" spans="1:6" x14ac:dyDescent="0.2">
      <c r="A202" s="23" t="s">
        <v>89</v>
      </c>
      <c r="B202" s="42">
        <f t="shared" ref="B202:B236" si="11">C202*1.1</f>
        <v>99.891527999999994</v>
      </c>
      <c r="C202" s="42">
        <f t="shared" ref="C202:C236" si="12">D202*1.031</f>
        <v>90.810479999999984</v>
      </c>
      <c r="D202" s="12">
        <v>88.08</v>
      </c>
      <c r="E202" s="13"/>
      <c r="F202" s="13"/>
    </row>
    <row r="203" spans="1:6" x14ac:dyDescent="0.2">
      <c r="A203" s="23" t="s">
        <v>90</v>
      </c>
      <c r="B203" s="42">
        <f t="shared" si="11"/>
        <v>130.228703</v>
      </c>
      <c r="C203" s="42">
        <f t="shared" si="12"/>
        <v>118.38972999999999</v>
      </c>
      <c r="D203" s="12">
        <v>114.83</v>
      </c>
      <c r="E203" s="13"/>
      <c r="F203" s="13"/>
    </row>
    <row r="204" spans="1:6" x14ac:dyDescent="0.2">
      <c r="A204" s="23" t="s">
        <v>91</v>
      </c>
      <c r="B204" s="42">
        <f t="shared" si="11"/>
        <v>144.32556600000001</v>
      </c>
      <c r="C204" s="42">
        <f t="shared" si="12"/>
        <v>131.20506</v>
      </c>
      <c r="D204" s="12">
        <v>127.26</v>
      </c>
      <c r="E204" s="13"/>
      <c r="F204" s="13"/>
    </row>
    <row r="205" spans="1:6" x14ac:dyDescent="0.2">
      <c r="A205" s="24" t="s">
        <v>92</v>
      </c>
      <c r="B205" s="42">
        <f t="shared" si="11"/>
        <v>166.78074599999999</v>
      </c>
      <c r="C205" s="42">
        <f t="shared" si="12"/>
        <v>151.61885999999998</v>
      </c>
      <c r="D205" s="12">
        <v>147.06</v>
      </c>
      <c r="E205" s="13"/>
      <c r="F205" s="13"/>
    </row>
    <row r="206" spans="1:6" x14ac:dyDescent="0.2">
      <c r="A206" s="24" t="s">
        <v>93</v>
      </c>
      <c r="B206" s="42">
        <f t="shared" si="11"/>
        <v>197.35608199999999</v>
      </c>
      <c r="C206" s="42">
        <f t="shared" si="12"/>
        <v>179.41461999999999</v>
      </c>
      <c r="D206" s="12">
        <v>174.02</v>
      </c>
      <c r="E206" s="13"/>
      <c r="F206" s="13"/>
    </row>
    <row r="207" spans="1:6" x14ac:dyDescent="0.2">
      <c r="A207" s="24" t="s">
        <v>94</v>
      </c>
      <c r="B207" s="42">
        <f t="shared" si="11"/>
        <v>188.74826300000001</v>
      </c>
      <c r="C207" s="42">
        <f t="shared" si="12"/>
        <v>171.58932999999999</v>
      </c>
      <c r="D207" s="12">
        <v>166.43</v>
      </c>
      <c r="E207" s="13"/>
      <c r="F207" s="13"/>
    </row>
    <row r="208" spans="1:6" x14ac:dyDescent="0.2">
      <c r="A208" s="23" t="s">
        <v>95</v>
      </c>
      <c r="B208" s="42">
        <f t="shared" si="11"/>
        <v>217.735859</v>
      </c>
      <c r="C208" s="42">
        <f t="shared" si="12"/>
        <v>197.94168999999999</v>
      </c>
      <c r="D208" s="12">
        <v>191.99</v>
      </c>
      <c r="E208" s="13"/>
      <c r="F208" s="13"/>
    </row>
    <row r="209" spans="1:6" x14ac:dyDescent="0.2">
      <c r="A209" s="24" t="s">
        <v>96</v>
      </c>
      <c r="B209" s="42">
        <f t="shared" si="11"/>
        <v>215.37693099999998</v>
      </c>
      <c r="C209" s="42">
        <f t="shared" si="12"/>
        <v>195.79720999999998</v>
      </c>
      <c r="D209" s="12">
        <v>189.91</v>
      </c>
      <c r="E209" s="13"/>
      <c r="F209" s="13"/>
    </row>
    <row r="210" spans="1:6" x14ac:dyDescent="0.2">
      <c r="A210" s="24" t="s">
        <v>97</v>
      </c>
      <c r="B210" s="42">
        <f t="shared" si="11"/>
        <v>260.06047100000001</v>
      </c>
      <c r="C210" s="42">
        <f t="shared" si="12"/>
        <v>236.41860999999997</v>
      </c>
      <c r="D210" s="12">
        <v>229.31</v>
      </c>
      <c r="E210" s="13"/>
      <c r="F210" s="13"/>
    </row>
    <row r="211" spans="1:6" x14ac:dyDescent="0.2">
      <c r="A211" s="23" t="s">
        <v>98</v>
      </c>
      <c r="B211" s="42">
        <f t="shared" si="11"/>
        <v>259.41403400000002</v>
      </c>
      <c r="C211" s="42">
        <f t="shared" si="12"/>
        <v>235.83094</v>
      </c>
      <c r="D211" s="12">
        <v>228.74</v>
      </c>
      <c r="E211" s="13"/>
      <c r="F211" s="13"/>
    </row>
    <row r="212" spans="1:6" x14ac:dyDescent="0.2">
      <c r="A212" s="24" t="s">
        <v>99</v>
      </c>
      <c r="B212" s="42">
        <f t="shared" si="11"/>
        <v>313.510604</v>
      </c>
      <c r="C212" s="42">
        <f t="shared" si="12"/>
        <v>285.00963999999999</v>
      </c>
      <c r="D212" s="12">
        <v>276.44</v>
      </c>
      <c r="E212" s="13"/>
      <c r="F212" s="13"/>
    </row>
    <row r="213" spans="1:6" x14ac:dyDescent="0.2">
      <c r="A213" s="24" t="s">
        <v>100</v>
      </c>
      <c r="B213" s="42">
        <f t="shared" si="11"/>
        <v>265.685607</v>
      </c>
      <c r="C213" s="42">
        <f t="shared" si="12"/>
        <v>241.53236999999999</v>
      </c>
      <c r="D213" s="12">
        <v>234.27</v>
      </c>
      <c r="E213" s="13"/>
      <c r="F213" s="13"/>
    </row>
    <row r="214" spans="1:6" x14ac:dyDescent="0.2">
      <c r="A214" s="24" t="s">
        <v>101</v>
      </c>
      <c r="B214" s="42">
        <f t="shared" si="11"/>
        <v>307.10293899999999</v>
      </c>
      <c r="C214" s="42">
        <f t="shared" si="12"/>
        <v>279.18448999999998</v>
      </c>
      <c r="D214" s="12">
        <v>270.79000000000002</v>
      </c>
      <c r="E214" s="13"/>
      <c r="F214" s="13"/>
    </row>
    <row r="215" spans="1:6" x14ac:dyDescent="0.2">
      <c r="A215" s="24" t="s">
        <v>102</v>
      </c>
      <c r="B215" s="42">
        <f t="shared" si="11"/>
        <v>311.25374499999998</v>
      </c>
      <c r="C215" s="42">
        <f t="shared" si="12"/>
        <v>282.95794999999998</v>
      </c>
      <c r="D215" s="12">
        <v>274.45</v>
      </c>
      <c r="E215" s="13"/>
      <c r="F215" s="13"/>
    </row>
    <row r="216" spans="1:6" x14ac:dyDescent="0.2">
      <c r="A216" s="24" t="s">
        <v>103</v>
      </c>
      <c r="B216" s="42">
        <f t="shared" si="11"/>
        <v>378.49453400000004</v>
      </c>
      <c r="C216" s="42">
        <f t="shared" si="12"/>
        <v>344.08593999999999</v>
      </c>
      <c r="D216" s="12">
        <v>333.74</v>
      </c>
      <c r="E216" s="13"/>
      <c r="F216" s="13"/>
    </row>
    <row r="217" spans="1:6" x14ac:dyDescent="0.2">
      <c r="A217" s="24" t="s">
        <v>104</v>
      </c>
      <c r="B217" s="42">
        <f t="shared" si="11"/>
        <v>424.94726999999995</v>
      </c>
      <c r="C217" s="42">
        <f t="shared" si="12"/>
        <v>386.31569999999994</v>
      </c>
      <c r="D217" s="12">
        <v>374.7</v>
      </c>
      <c r="E217" s="13"/>
      <c r="F217" s="13"/>
    </row>
    <row r="218" spans="1:6" x14ac:dyDescent="0.2">
      <c r="A218" s="24" t="s">
        <v>105</v>
      </c>
      <c r="B218" s="42">
        <f t="shared" si="11"/>
        <v>508.41703000000001</v>
      </c>
      <c r="C218" s="42">
        <f t="shared" si="12"/>
        <v>462.19729999999998</v>
      </c>
      <c r="D218" s="12">
        <v>448.3</v>
      </c>
      <c r="E218" s="13"/>
      <c r="F218" s="13"/>
    </row>
    <row r="219" spans="1:6" x14ac:dyDescent="0.2">
      <c r="A219" s="24" t="s">
        <v>106</v>
      </c>
      <c r="B219" s="42">
        <f t="shared" si="11"/>
        <v>485.984532</v>
      </c>
      <c r="C219" s="42">
        <f t="shared" si="12"/>
        <v>441.80411999999995</v>
      </c>
      <c r="D219" s="12">
        <v>428.52</v>
      </c>
      <c r="E219" s="13"/>
      <c r="F219" s="13"/>
    </row>
    <row r="220" spans="1:6" x14ac:dyDescent="0.2">
      <c r="A220" s="24" t="s">
        <v>107</v>
      </c>
      <c r="B220" s="42">
        <f t="shared" si="11"/>
        <v>574.56908299999998</v>
      </c>
      <c r="C220" s="42">
        <f t="shared" si="12"/>
        <v>522.33552999999995</v>
      </c>
      <c r="D220" s="12">
        <v>506.63</v>
      </c>
      <c r="E220" s="13"/>
      <c r="F220" s="13"/>
    </row>
    <row r="221" spans="1:6" x14ac:dyDescent="0.2">
      <c r="A221" s="24" t="s">
        <v>256</v>
      </c>
      <c r="B221" s="42">
        <f t="shared" si="11"/>
        <v>456.06697399999996</v>
      </c>
      <c r="C221" s="42">
        <f t="shared" si="12"/>
        <v>414.60633999999993</v>
      </c>
      <c r="D221" s="12">
        <v>402.14</v>
      </c>
      <c r="E221" s="13"/>
      <c r="F221" s="13"/>
    </row>
    <row r="222" spans="1:6" x14ac:dyDescent="0.2">
      <c r="A222" s="24" t="s">
        <v>257</v>
      </c>
      <c r="B222" s="42">
        <f t="shared" si="11"/>
        <v>539.58209799999997</v>
      </c>
      <c r="C222" s="42">
        <f t="shared" si="12"/>
        <v>490.52917999999994</v>
      </c>
      <c r="D222" s="12">
        <v>475.78</v>
      </c>
      <c r="E222" s="13"/>
      <c r="F222" s="13"/>
    </row>
    <row r="223" spans="1:6" x14ac:dyDescent="0.2">
      <c r="A223" s="24" t="s">
        <v>108</v>
      </c>
      <c r="B223" s="42">
        <f t="shared" si="11"/>
        <v>650.27025800000001</v>
      </c>
      <c r="C223" s="42">
        <f t="shared" si="12"/>
        <v>591.15477999999996</v>
      </c>
      <c r="D223" s="12">
        <v>573.38</v>
      </c>
      <c r="E223" s="13"/>
      <c r="F223" s="13"/>
    </row>
    <row r="224" spans="1:6" x14ac:dyDescent="0.2">
      <c r="A224" s="24" t="s">
        <v>109</v>
      </c>
      <c r="B224" s="42">
        <f t="shared" si="11"/>
        <v>777.06263799999988</v>
      </c>
      <c r="C224" s="42">
        <f t="shared" si="12"/>
        <v>706.42057999999986</v>
      </c>
      <c r="D224" s="12">
        <v>685.18</v>
      </c>
      <c r="E224" s="13"/>
      <c r="F224" s="13"/>
    </row>
    <row r="225" spans="1:6" x14ac:dyDescent="0.2">
      <c r="A225" s="24" t="s">
        <v>110</v>
      </c>
      <c r="B225" s="42">
        <f t="shared" si="11"/>
        <v>1090.4144679999999</v>
      </c>
      <c r="C225" s="42">
        <f t="shared" si="12"/>
        <v>991.28587999999991</v>
      </c>
      <c r="D225" s="12">
        <v>961.48</v>
      </c>
      <c r="E225" s="13"/>
      <c r="F225" s="13"/>
    </row>
    <row r="226" spans="1:6" x14ac:dyDescent="0.2">
      <c r="A226" s="24" t="s">
        <v>111</v>
      </c>
      <c r="B226" s="42">
        <f t="shared" si="11"/>
        <v>1326.4547009999999</v>
      </c>
      <c r="C226" s="42">
        <f t="shared" si="12"/>
        <v>1205.8679099999997</v>
      </c>
      <c r="D226" s="12">
        <v>1169.6099999999999</v>
      </c>
      <c r="E226" s="13"/>
      <c r="F226" s="13"/>
    </row>
    <row r="227" spans="1:6" x14ac:dyDescent="0.2">
      <c r="A227" s="24" t="s">
        <v>112</v>
      </c>
      <c r="B227" s="42">
        <f t="shared" si="11"/>
        <v>1053.318057</v>
      </c>
      <c r="C227" s="42">
        <f t="shared" si="12"/>
        <v>957.56186999999989</v>
      </c>
      <c r="D227" s="12">
        <v>928.77</v>
      </c>
      <c r="E227" s="13"/>
      <c r="F227" s="13"/>
    </row>
    <row r="228" spans="1:6" x14ac:dyDescent="0.2">
      <c r="A228" s="24" t="s">
        <v>113</v>
      </c>
      <c r="B228" s="42">
        <f t="shared" si="11"/>
        <v>1281.544341</v>
      </c>
      <c r="C228" s="42">
        <f t="shared" si="12"/>
        <v>1165.0403099999999</v>
      </c>
      <c r="D228" s="12">
        <v>1130.01</v>
      </c>
      <c r="E228" s="13"/>
      <c r="F228" s="13"/>
    </row>
    <row r="229" spans="1:6" x14ac:dyDescent="0.2">
      <c r="A229" s="24" t="s">
        <v>114</v>
      </c>
      <c r="B229" s="42">
        <f t="shared" si="11"/>
        <v>1609.1971720000001</v>
      </c>
      <c r="C229" s="42">
        <f t="shared" si="12"/>
        <v>1462.90652</v>
      </c>
      <c r="D229" s="12">
        <v>1418.92</v>
      </c>
      <c r="E229" s="13"/>
      <c r="F229" s="13"/>
    </row>
    <row r="230" spans="1:6" x14ac:dyDescent="0.2">
      <c r="A230" s="24" t="s">
        <v>115</v>
      </c>
      <c r="B230" s="42">
        <f t="shared" si="11"/>
        <v>1957.4112359999999</v>
      </c>
      <c r="C230" s="42">
        <f t="shared" si="12"/>
        <v>1779.4647599999998</v>
      </c>
      <c r="D230" s="12">
        <v>1725.96</v>
      </c>
      <c r="E230" s="13"/>
      <c r="F230" s="13"/>
    </row>
    <row r="231" spans="1:6" x14ac:dyDescent="0.2">
      <c r="A231" s="24" t="s">
        <v>116</v>
      </c>
      <c r="B231" s="42">
        <f t="shared" si="11"/>
        <v>1561.689723</v>
      </c>
      <c r="C231" s="42">
        <f t="shared" si="12"/>
        <v>1419.7179299999998</v>
      </c>
      <c r="D231" s="12">
        <v>1377.03</v>
      </c>
      <c r="E231" s="13"/>
      <c r="F231" s="13"/>
    </row>
    <row r="232" spans="1:6" x14ac:dyDescent="0.2">
      <c r="A232" s="24" t="s">
        <v>117</v>
      </c>
      <c r="B232" s="42">
        <f t="shared" si="11"/>
        <v>1900.286619</v>
      </c>
      <c r="C232" s="42">
        <f t="shared" si="12"/>
        <v>1727.5332899999999</v>
      </c>
      <c r="D232" s="12">
        <v>1675.59</v>
      </c>
      <c r="E232" s="13"/>
      <c r="F232" s="13"/>
    </row>
    <row r="233" spans="1:6" x14ac:dyDescent="0.2">
      <c r="A233" s="24" t="s">
        <v>118</v>
      </c>
      <c r="B233" s="42">
        <f t="shared" si="11"/>
        <v>1855.2628490000002</v>
      </c>
      <c r="C233" s="42">
        <f t="shared" si="12"/>
        <v>1686.60259</v>
      </c>
      <c r="D233" s="12">
        <v>1635.89</v>
      </c>
      <c r="E233" s="13"/>
      <c r="F233" s="13"/>
    </row>
    <row r="234" spans="1:6" x14ac:dyDescent="0.2">
      <c r="A234" s="24" t="s">
        <v>119</v>
      </c>
      <c r="B234" s="42">
        <f t="shared" si="11"/>
        <v>2306.0902810000002</v>
      </c>
      <c r="C234" s="42">
        <f t="shared" si="12"/>
        <v>2096.44571</v>
      </c>
      <c r="D234" s="12">
        <v>2033.41</v>
      </c>
      <c r="E234" s="13"/>
      <c r="F234" s="13"/>
    </row>
    <row r="235" spans="1:6" x14ac:dyDescent="0.2">
      <c r="A235" s="24" t="s">
        <v>120</v>
      </c>
      <c r="B235" s="42">
        <f t="shared" si="11"/>
        <v>1633.1720459999999</v>
      </c>
      <c r="C235" s="42">
        <f t="shared" si="12"/>
        <v>1484.7018599999999</v>
      </c>
      <c r="D235" s="12">
        <v>1440.06</v>
      </c>
      <c r="E235" s="13"/>
      <c r="F235" s="13"/>
    </row>
    <row r="236" spans="1:6" x14ac:dyDescent="0.2">
      <c r="A236" s="24" t="s">
        <v>121</v>
      </c>
      <c r="B236" s="42">
        <f t="shared" si="11"/>
        <v>2029.9482720000001</v>
      </c>
      <c r="C236" s="42">
        <f t="shared" si="12"/>
        <v>1845.40752</v>
      </c>
      <c r="D236" s="12">
        <v>1789.92</v>
      </c>
      <c r="E236" s="13"/>
      <c r="F236" s="13"/>
    </row>
    <row r="237" spans="1:6" ht="15.75" x14ac:dyDescent="0.2">
      <c r="A237" s="20" t="s">
        <v>122</v>
      </c>
      <c r="B237" s="43"/>
      <c r="C237" s="43"/>
      <c r="D237" s="21"/>
      <c r="E237" s="22"/>
      <c r="F237" s="22"/>
    </row>
    <row r="238" spans="1:6" ht="28.5" x14ac:dyDescent="0.2">
      <c r="A238" s="11" t="s">
        <v>123</v>
      </c>
      <c r="B238" s="42">
        <f>C238*1.05</f>
        <v>31.300710000000002</v>
      </c>
      <c r="C238" s="42">
        <f t="shared" ref="C238" si="13">D238*1.07</f>
        <v>29.810200000000002</v>
      </c>
      <c r="D238" s="12">
        <v>27.86</v>
      </c>
      <c r="E238" s="13"/>
      <c r="F238" s="13"/>
    </row>
    <row r="239" spans="1:6" ht="15.75" x14ac:dyDescent="0.2">
      <c r="A239" s="56" t="s">
        <v>234</v>
      </c>
      <c r="B239" s="57"/>
      <c r="C239" s="57"/>
      <c r="D239" s="58"/>
      <c r="E239" s="37"/>
      <c r="F239" s="37"/>
    </row>
    <row r="240" spans="1:6" x14ac:dyDescent="0.2">
      <c r="A240" s="38" t="s">
        <v>235</v>
      </c>
      <c r="B240" s="12">
        <f>C240*1.05</f>
        <v>6978.2466637800017</v>
      </c>
      <c r="C240" s="12">
        <f>D240*1.05</f>
        <v>6645.9492036000011</v>
      </c>
      <c r="D240" s="26">
        <v>6329.4754320000011</v>
      </c>
    </row>
    <row r="241" spans="1:4" x14ac:dyDescent="0.2">
      <c r="A241" s="38" t="s">
        <v>236</v>
      </c>
      <c r="B241" s="12">
        <f t="shared" ref="B241:C255" si="14">C241*1.05</f>
        <v>6590.5662935700011</v>
      </c>
      <c r="C241" s="12">
        <f t="shared" si="14"/>
        <v>6276.7298034000005</v>
      </c>
      <c r="D241" s="26">
        <v>5977.8379080000004</v>
      </c>
    </row>
    <row r="242" spans="1:4" x14ac:dyDescent="0.2">
      <c r="A242" s="38" t="s">
        <v>237</v>
      </c>
      <c r="B242" s="12">
        <f t="shared" si="14"/>
        <v>6590.5662935700011</v>
      </c>
      <c r="C242" s="12">
        <f t="shared" si="14"/>
        <v>6276.7298034000005</v>
      </c>
      <c r="D242" s="26">
        <v>5977.8379080000004</v>
      </c>
    </row>
    <row r="243" spans="1:4" x14ac:dyDescent="0.2">
      <c r="A243" s="38" t="s">
        <v>238</v>
      </c>
      <c r="B243" s="12">
        <f t="shared" si="14"/>
        <v>7107.4734538500015</v>
      </c>
      <c r="C243" s="12">
        <f t="shared" si="14"/>
        <v>6769.0223370000012</v>
      </c>
      <c r="D243" s="26">
        <v>6446.6879400000007</v>
      </c>
    </row>
    <row r="244" spans="1:4" x14ac:dyDescent="0.2">
      <c r="A244" s="38" t="s">
        <v>239</v>
      </c>
      <c r="B244" s="12">
        <f t="shared" si="14"/>
        <v>7107.4734538500015</v>
      </c>
      <c r="C244" s="12">
        <f t="shared" si="14"/>
        <v>6769.0223370000012</v>
      </c>
      <c r="D244" s="26">
        <v>6446.6879400000007</v>
      </c>
    </row>
    <row r="245" spans="1:4" x14ac:dyDescent="0.2">
      <c r="A245" s="38" t="s">
        <v>240</v>
      </c>
      <c r="B245" s="12">
        <f t="shared" si="14"/>
        <v>7107.4734538500015</v>
      </c>
      <c r="C245" s="12">
        <f t="shared" si="14"/>
        <v>6769.0223370000012</v>
      </c>
      <c r="D245" s="26">
        <v>6446.6879400000007</v>
      </c>
    </row>
    <row r="246" spans="1:4" x14ac:dyDescent="0.2">
      <c r="A246" s="38" t="s">
        <v>241</v>
      </c>
      <c r="B246" s="12">
        <f t="shared" si="14"/>
        <v>7107.4734538500015</v>
      </c>
      <c r="C246" s="12">
        <f t="shared" si="14"/>
        <v>6769.0223370000012</v>
      </c>
      <c r="D246" s="26">
        <v>6446.6879400000007</v>
      </c>
    </row>
    <row r="247" spans="1:4" x14ac:dyDescent="0.2">
      <c r="A247" s="38" t="s">
        <v>242</v>
      </c>
      <c r="B247" s="12">
        <f t="shared" si="14"/>
        <v>7452.0782273699997</v>
      </c>
      <c r="C247" s="12">
        <f t="shared" si="14"/>
        <v>7097.2173593999996</v>
      </c>
      <c r="D247" s="26">
        <v>6759.2546279999997</v>
      </c>
    </row>
    <row r="248" spans="1:4" x14ac:dyDescent="0.2">
      <c r="A248" s="38" t="s">
        <v>243</v>
      </c>
      <c r="B248" s="12">
        <f t="shared" si="14"/>
        <v>7753.6074042000009</v>
      </c>
      <c r="C248" s="12">
        <f t="shared" si="14"/>
        <v>7384.3880040000004</v>
      </c>
      <c r="D248" s="26">
        <v>7032.7504799999997</v>
      </c>
    </row>
    <row r="249" spans="1:4" x14ac:dyDescent="0.2">
      <c r="A249" s="38" t="s">
        <v>244</v>
      </c>
      <c r="B249" s="12">
        <f t="shared" si="14"/>
        <v>7624.380614130001</v>
      </c>
      <c r="C249" s="12">
        <f t="shared" si="14"/>
        <v>7261.3148706000011</v>
      </c>
      <c r="D249" s="26">
        <v>6915.537972000001</v>
      </c>
    </row>
    <row r="250" spans="1:4" x14ac:dyDescent="0.2">
      <c r="A250" s="38" t="s">
        <v>245</v>
      </c>
      <c r="B250" s="12">
        <f t="shared" si="14"/>
        <v>8572.0437413100008</v>
      </c>
      <c r="C250" s="12">
        <f t="shared" si="14"/>
        <v>8163.8511822000009</v>
      </c>
      <c r="D250" s="26">
        <v>7775.0963640000009</v>
      </c>
    </row>
    <row r="251" spans="1:4" x14ac:dyDescent="0.2">
      <c r="A251" s="38" t="s">
        <v>246</v>
      </c>
      <c r="B251" s="12">
        <f t="shared" si="14"/>
        <v>8429.1763456215012</v>
      </c>
      <c r="C251" s="12">
        <f t="shared" si="14"/>
        <v>8027.7869958300016</v>
      </c>
      <c r="D251" s="26">
        <v>7645.5114246000012</v>
      </c>
    </row>
    <row r="252" spans="1:4" x14ac:dyDescent="0.2">
      <c r="A252" s="38" t="s">
        <v>247</v>
      </c>
      <c r="B252" s="12">
        <f t="shared" si="14"/>
        <v>9088.9509015899985</v>
      </c>
      <c r="C252" s="12">
        <f t="shared" si="14"/>
        <v>8656.143715799999</v>
      </c>
      <c r="D252" s="26">
        <v>8243.9463959999994</v>
      </c>
    </row>
    <row r="253" spans="1:4" x14ac:dyDescent="0.2">
      <c r="A253" s="38" t="s">
        <v>248</v>
      </c>
      <c r="B253" s="12">
        <f t="shared" si="14"/>
        <v>6148.1440192331247</v>
      </c>
      <c r="C253" s="12">
        <f t="shared" si="14"/>
        <v>5855.3752564124998</v>
      </c>
      <c r="D253" s="26">
        <v>5576.5478632499999</v>
      </c>
    </row>
    <row r="254" spans="1:4" x14ac:dyDescent="0.2">
      <c r="A254" s="38" t="s">
        <v>249</v>
      </c>
      <c r="B254" s="12">
        <f t="shared" si="14"/>
        <v>6259.4226440156253</v>
      </c>
      <c r="C254" s="12">
        <f t="shared" si="14"/>
        <v>5961.3548990625004</v>
      </c>
      <c r="D254" s="26">
        <v>5677.4808562500002</v>
      </c>
    </row>
    <row r="255" spans="1:4" ht="15" thickBot="1" x14ac:dyDescent="0.25">
      <c r="A255" s="39" t="s">
        <v>250</v>
      </c>
      <c r="B255" s="12">
        <f t="shared" si="14"/>
        <v>6454.1602373850001</v>
      </c>
      <c r="C255" s="12">
        <f t="shared" si="14"/>
        <v>6146.8192736999999</v>
      </c>
      <c r="D255" s="31">
        <v>5854.1135939999995</v>
      </c>
    </row>
    <row r="256" spans="1:4" x14ac:dyDescent="0.2">
      <c r="A256" s="54" t="s">
        <v>260</v>
      </c>
      <c r="B256" s="52"/>
      <c r="C256" s="52"/>
      <c r="D256" s="53"/>
    </row>
    <row r="257" spans="1:6" x14ac:dyDescent="0.2">
      <c r="A257" s="55" t="s">
        <v>259</v>
      </c>
      <c r="B257" s="12">
        <v>101.12</v>
      </c>
      <c r="C257" s="12">
        <v>91.93</v>
      </c>
      <c r="D257" s="31">
        <v>89.17</v>
      </c>
    </row>
    <row r="258" spans="1:6" x14ac:dyDescent="0.2">
      <c r="A258" s="55" t="s">
        <v>261</v>
      </c>
      <c r="B258" s="12">
        <v>101.12</v>
      </c>
      <c r="C258" s="12">
        <v>91.93</v>
      </c>
      <c r="D258" s="31">
        <v>89.17</v>
      </c>
    </row>
    <row r="259" spans="1:6" x14ac:dyDescent="0.2">
      <c r="A259" s="49"/>
      <c r="B259" s="50"/>
      <c r="C259" s="50"/>
      <c r="D259" s="51"/>
    </row>
    <row r="260" spans="1:6" x14ac:dyDescent="0.2">
      <c r="A260" s="49"/>
      <c r="B260" s="50"/>
      <c r="C260" s="50"/>
      <c r="D260" s="51"/>
    </row>
    <row r="261" spans="1:6" x14ac:dyDescent="0.2">
      <c r="A261" s="4" t="s">
        <v>251</v>
      </c>
      <c r="B261" s="4"/>
      <c r="C261" s="4"/>
    </row>
    <row r="262" spans="1:6" ht="15" x14ac:dyDescent="0.2">
      <c r="A262" s="40" t="s">
        <v>252</v>
      </c>
      <c r="B262" s="40"/>
      <c r="C262" s="40"/>
      <c r="D262" s="40"/>
    </row>
    <row r="263" spans="1:6" x14ac:dyDescent="0.2">
      <c r="B263" s="4"/>
      <c r="C263" s="4"/>
      <c r="D263" s="14"/>
    </row>
    <row r="264" spans="1:6" x14ac:dyDescent="0.2">
      <c r="B264" s="4"/>
      <c r="C264" s="4"/>
      <c r="D264" s="14"/>
    </row>
    <row r="265" spans="1:6" x14ac:dyDescent="0.2">
      <c r="B265" s="4"/>
      <c r="C265" s="4"/>
      <c r="D265" s="14"/>
    </row>
    <row r="266" spans="1:6" x14ac:dyDescent="0.2">
      <c r="B266" s="4"/>
      <c r="C266" s="4"/>
      <c r="D266" s="14"/>
    </row>
    <row r="267" spans="1:6" x14ac:dyDescent="0.2">
      <c r="B267" s="4"/>
      <c r="C267" s="4"/>
      <c r="D267" s="14"/>
    </row>
    <row r="268" spans="1:6" x14ac:dyDescent="0.2">
      <c r="B268" s="4"/>
      <c r="C268" s="4"/>
      <c r="D268" s="14"/>
    </row>
    <row r="269" spans="1:6" x14ac:dyDescent="0.2">
      <c r="A269" s="29"/>
      <c r="D269" s="14"/>
      <c r="E269" s="14"/>
      <c r="F269" s="14"/>
    </row>
    <row r="270" spans="1:6" x14ac:dyDescent="0.2">
      <c r="A270" s="29"/>
      <c r="D270" s="14"/>
    </row>
    <row r="271" spans="1:6" x14ac:dyDescent="0.2">
      <c r="A271" s="29"/>
      <c r="D271" s="14"/>
    </row>
    <row r="272" spans="1:6" x14ac:dyDescent="0.2">
      <c r="A272" s="29"/>
      <c r="D272" s="14"/>
    </row>
    <row r="273" spans="1:6" x14ac:dyDescent="0.2">
      <c r="A273" s="29"/>
      <c r="D273" s="14"/>
    </row>
    <row r="274" spans="1:6" x14ac:dyDescent="0.2">
      <c r="A274" s="29"/>
      <c r="D274" s="14"/>
    </row>
    <row r="275" spans="1:6" x14ac:dyDescent="0.2">
      <c r="A275" s="29"/>
      <c r="D275" s="14"/>
      <c r="E275" s="14"/>
      <c r="F275" s="14"/>
    </row>
    <row r="276" spans="1:6" x14ac:dyDescent="0.2">
      <c r="D276" s="14"/>
    </row>
    <row r="277" spans="1:6" x14ac:dyDescent="0.2">
      <c r="A277" s="29"/>
      <c r="D277" s="14"/>
    </row>
    <row r="278" spans="1:6" x14ac:dyDescent="0.2">
      <c r="D278" s="14"/>
    </row>
    <row r="279" spans="1:6" x14ac:dyDescent="0.2">
      <c r="A279" s="29"/>
    </row>
    <row r="280" spans="1:6" x14ac:dyDescent="0.2">
      <c r="A280" s="29"/>
    </row>
    <row r="281" spans="1:6" x14ac:dyDescent="0.2">
      <c r="A281" s="29"/>
    </row>
    <row r="282" spans="1:6" x14ac:dyDescent="0.2">
      <c r="A282" s="29"/>
    </row>
    <row r="283" spans="1:6" x14ac:dyDescent="0.2">
      <c r="A283" s="29"/>
      <c r="D283" s="14"/>
      <c r="E283" s="14"/>
      <c r="F283" s="14"/>
    </row>
    <row r="284" spans="1:6" x14ac:dyDescent="0.2">
      <c r="A284" s="29"/>
    </row>
    <row r="285" spans="1:6" x14ac:dyDescent="0.2">
      <c r="D285" s="14"/>
      <c r="E285" s="14"/>
      <c r="F285" s="14"/>
    </row>
    <row r="287" spans="1:6" x14ac:dyDescent="0.2">
      <c r="A287" s="29"/>
    </row>
    <row r="288" spans="1:6" x14ac:dyDescent="0.2">
      <c r="A288" s="29"/>
    </row>
    <row r="289" spans="1:1" x14ac:dyDescent="0.2">
      <c r="A289" s="29"/>
    </row>
    <row r="290" spans="1:1" x14ac:dyDescent="0.2">
      <c r="A290" s="29"/>
    </row>
    <row r="291" spans="1:1" x14ac:dyDescent="0.2">
      <c r="A291" s="29"/>
    </row>
    <row r="292" spans="1:1" x14ac:dyDescent="0.2">
      <c r="A292" s="29"/>
    </row>
    <row r="293" spans="1:1" x14ac:dyDescent="0.2">
      <c r="A293" s="29"/>
    </row>
  </sheetData>
  <mergeCells count="1">
    <mergeCell ref="A239:D239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2021-03-10T03:49:21Z</dcterms:modified>
</cp:coreProperties>
</file>