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19440" windowHeight="11760" tabRatio="842" activeTab="1"/>
  </bookViews>
  <sheets>
    <sheet name="Flouveil" sheetId="1" r:id="rId1"/>
    <sheet name="RELENT" sheetId="2" r:id="rId2"/>
    <sheet name="RELENT (mini)" sheetId="3" state="hidden" r:id="rId3"/>
    <sheet name="CHANSON COSMETICS" sheetId="12" r:id="rId4"/>
    <sheet name="CBON" sheetId="10" r:id="rId5"/>
    <sheet name="НОВИНКИ" sheetId="25" r:id="rId6"/>
    <sheet name="Маски" sheetId="22" r:id="rId7"/>
    <sheet name="БАД" sheetId="23" r:id="rId8"/>
    <sheet name="Sunsorit" sheetId="11" r:id="rId9"/>
    <sheet name="Himelabo" sheetId="4" r:id="rId10"/>
    <sheet name="URESHINO" sheetId="15" r:id="rId11"/>
    <sheet name="Hakutsuru" sheetId="5" r:id="rId12"/>
    <sheet name="GM" sheetId="6" state="hidden" r:id="rId13"/>
    <sheet name="FFID" sheetId="8" state="hidden" r:id="rId14"/>
    <sheet name="UNIMATRIKEN" sheetId="14" r:id="rId15"/>
    <sheet name="Лист1" sheetId="20" state="hidden" r:id="rId16"/>
    <sheet name="Водород" sheetId="24" r:id="rId17"/>
  </sheets>
  <definedNames>
    <definedName name="_xlnm.Print_Titles" localSheetId="3">'CHANSON COSMETICS'!$1:$1</definedName>
    <definedName name="_xlnm.Print_Titles" localSheetId="0">Flouveil!$1:$1</definedName>
    <definedName name="_xlnm.Print_Titles" localSheetId="1">RELENT!$1:$1</definedName>
    <definedName name="_xlnm.Print_Area" localSheetId="4">CBON!$A$1:$H$62</definedName>
    <definedName name="_xlnm.Print_Area" localSheetId="3">'CHANSON COSMETICS'!$A$1:$H$75</definedName>
    <definedName name="_xlnm.Print_Area" localSheetId="0">Flouveil!$A$1:$H$86</definedName>
    <definedName name="_xlnm.Print_Area" localSheetId="11">Hakutsuru!$A$1:$H$14</definedName>
    <definedName name="_xlnm.Print_Area" localSheetId="9">Himelabo!$A$1:$H$11</definedName>
    <definedName name="_xlnm.Print_Area" localSheetId="1">RELENT!$A$1:$H$89</definedName>
    <definedName name="_xlnm.Print_Area" localSheetId="8">Sunsorit!$A$1:$H$10</definedName>
    <definedName name="_xlnm.Print_Area" localSheetId="14">UNIMATRIKEN!$A$1:$H$6</definedName>
    <definedName name="_xlnm.Print_Area" localSheetId="10">URESHINO!$A$1:$H$7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25"/>
  <c r="H15"/>
  <c r="F14"/>
  <c r="H14"/>
  <c r="F13"/>
  <c r="H13"/>
  <c r="H3"/>
  <c r="H4"/>
  <c r="H5"/>
  <c r="H6"/>
  <c r="H7"/>
  <c r="H8"/>
  <c r="H9"/>
  <c r="H10"/>
  <c r="H11"/>
  <c r="H12"/>
  <c r="H16"/>
  <c r="H17"/>
  <c r="F6"/>
  <c r="F7"/>
  <c r="F8"/>
  <c r="F9"/>
  <c r="F10"/>
  <c r="F11"/>
  <c r="F12"/>
  <c r="F16"/>
  <c r="F4"/>
  <c r="F5"/>
  <c r="F3"/>
  <c r="H4" i="24"/>
  <c r="H7"/>
  <c r="G7"/>
  <c r="F4" i="22"/>
  <c r="H4"/>
  <c r="F5"/>
  <c r="H5"/>
  <c r="F6"/>
  <c r="H6"/>
  <c r="F7"/>
  <c r="H7"/>
  <c r="F8"/>
  <c r="H8"/>
  <c r="F9"/>
  <c r="H9"/>
  <c r="F10"/>
  <c r="H10"/>
  <c r="F11"/>
  <c r="H11"/>
  <c r="F12"/>
  <c r="H12"/>
  <c r="F13"/>
  <c r="H13"/>
  <c r="F14"/>
  <c r="H14"/>
  <c r="F15"/>
  <c r="H15"/>
  <c r="H17"/>
  <c r="H19"/>
  <c r="H20"/>
  <c r="H21"/>
  <c r="H22"/>
  <c r="H24"/>
  <c r="H25"/>
  <c r="H26"/>
  <c r="G26"/>
  <c r="F25"/>
  <c r="F24"/>
  <c r="F22"/>
  <c r="F21"/>
  <c r="F20"/>
  <c r="F19"/>
  <c r="H4" i="23"/>
  <c r="H5"/>
  <c r="H7"/>
  <c r="H9"/>
  <c r="H10"/>
  <c r="G10"/>
  <c r="F5"/>
  <c r="F4"/>
  <c r="F50" i="12"/>
  <c r="H50"/>
  <c r="F49"/>
  <c r="H49"/>
  <c r="F30" i="10"/>
  <c r="H30"/>
  <c r="F11" i="12"/>
  <c r="F12"/>
  <c r="F13"/>
  <c r="F14"/>
  <c r="G6" i="14"/>
  <c r="G7" i="15"/>
  <c r="G10" i="11"/>
  <c r="H4"/>
  <c r="H5"/>
  <c r="H6"/>
  <c r="H7"/>
  <c r="H8"/>
  <c r="H9"/>
  <c r="H3"/>
  <c r="F7"/>
  <c r="F8"/>
  <c r="F9"/>
  <c r="F5"/>
  <c r="F6"/>
  <c r="F4"/>
  <c r="F3"/>
  <c r="G62" i="10"/>
  <c r="G14" i="5"/>
  <c r="F11" i="4"/>
  <c r="G3"/>
  <c r="G4"/>
  <c r="G5"/>
  <c r="G6"/>
  <c r="G7"/>
  <c r="G8"/>
  <c r="G9"/>
  <c r="G10"/>
  <c r="G11"/>
  <c r="H3"/>
  <c r="H4"/>
  <c r="H5"/>
  <c r="H6"/>
  <c r="H7"/>
  <c r="H8"/>
  <c r="H9"/>
  <c r="H10"/>
  <c r="H11"/>
  <c r="G67" i="12"/>
  <c r="G89" i="2"/>
  <c r="G86" i="1"/>
  <c r="H48" i="2"/>
  <c r="H36"/>
  <c r="H37"/>
  <c r="H38"/>
  <c r="H39"/>
  <c r="H40"/>
  <c r="H22" i="1"/>
  <c r="H42"/>
  <c r="H40"/>
  <c r="H54" i="12"/>
  <c r="H31"/>
  <c r="H32"/>
  <c r="H33"/>
  <c r="H30"/>
  <c r="H29"/>
  <c r="H28"/>
  <c r="H15" i="2"/>
  <c r="F15"/>
  <c r="F36"/>
  <c r="F37"/>
  <c r="F38"/>
  <c r="F39"/>
  <c r="F40"/>
  <c r="H4" i="15"/>
  <c r="F17" i="10"/>
  <c r="H17"/>
  <c r="F48" i="2"/>
  <c r="F47"/>
  <c r="H47"/>
  <c r="F79"/>
  <c r="H79"/>
  <c r="H5" i="15"/>
  <c r="H3"/>
  <c r="H6"/>
  <c r="H7"/>
  <c r="H3" i="14"/>
  <c r="H4"/>
  <c r="H5"/>
  <c r="F61" i="10"/>
  <c r="H61"/>
  <c r="F4"/>
  <c r="H4"/>
  <c r="F5"/>
  <c r="H5"/>
  <c r="F6"/>
  <c r="H6"/>
  <c r="F7"/>
  <c r="H7"/>
  <c r="F8"/>
  <c r="H8"/>
  <c r="F9"/>
  <c r="H9"/>
  <c r="F11"/>
  <c r="H11"/>
  <c r="F12"/>
  <c r="H12"/>
  <c r="F13"/>
  <c r="H13"/>
  <c r="F14"/>
  <c r="H14"/>
  <c r="F15"/>
  <c r="H15"/>
  <c r="F16"/>
  <c r="H16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32"/>
  <c r="H32"/>
  <c r="F33"/>
  <c r="H33"/>
  <c r="F34"/>
  <c r="H34"/>
  <c r="F35"/>
  <c r="H35"/>
  <c r="F36"/>
  <c r="H36"/>
  <c r="F37"/>
  <c r="H37"/>
  <c r="F38"/>
  <c r="H38"/>
  <c r="F48"/>
  <c r="H48"/>
  <c r="F49"/>
  <c r="H49"/>
  <c r="F50"/>
  <c r="H50"/>
  <c r="F51"/>
  <c r="H51"/>
  <c r="F52"/>
  <c r="H52"/>
  <c r="F53"/>
  <c r="H53"/>
  <c r="H54"/>
  <c r="F55"/>
  <c r="H55"/>
  <c r="F56"/>
  <c r="H56"/>
  <c r="F58"/>
  <c r="H58"/>
  <c r="F59"/>
  <c r="H59"/>
  <c r="F60"/>
  <c r="H60"/>
  <c r="H57" i="12"/>
  <c r="H58"/>
  <c r="H59"/>
  <c r="H16"/>
  <c r="H17"/>
  <c r="H18"/>
  <c r="H20"/>
  <c r="H21"/>
  <c r="H52"/>
  <c r="H53"/>
  <c r="H55"/>
  <c r="H7"/>
  <c r="H8"/>
  <c r="H9"/>
  <c r="H23"/>
  <c r="H24"/>
  <c r="H25"/>
  <c r="H27"/>
  <c r="H35"/>
  <c r="H37"/>
  <c r="H38"/>
  <c r="H39"/>
  <c r="H40"/>
  <c r="H42"/>
  <c r="H43"/>
  <c r="H44"/>
  <c r="H3"/>
  <c r="H4"/>
  <c r="H5"/>
  <c r="H46"/>
  <c r="H47"/>
  <c r="H61"/>
  <c r="H63"/>
  <c r="H65"/>
  <c r="H66"/>
  <c r="F66"/>
  <c r="F65"/>
  <c r="F63"/>
  <c r="F61"/>
  <c r="F47"/>
  <c r="F46"/>
  <c r="F5"/>
  <c r="F4"/>
  <c r="F3"/>
  <c r="F44"/>
  <c r="F43"/>
  <c r="F42"/>
  <c r="F40"/>
  <c r="F39"/>
  <c r="F38"/>
  <c r="F37"/>
  <c r="F35"/>
  <c r="F33"/>
  <c r="F32"/>
  <c r="F31"/>
  <c r="F30"/>
  <c r="F29"/>
  <c r="F28"/>
  <c r="F27"/>
  <c r="F25"/>
  <c r="F24"/>
  <c r="F23"/>
  <c r="F9"/>
  <c r="F8"/>
  <c r="F7"/>
  <c r="F55"/>
  <c r="F53"/>
  <c r="F52"/>
  <c r="F21"/>
  <c r="F20"/>
  <c r="F18"/>
  <c r="F17"/>
  <c r="F16"/>
  <c r="F59"/>
  <c r="F58"/>
  <c r="F57"/>
  <c r="H2" i="8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G25"/>
  <c r="F3" i="1"/>
  <c r="H3"/>
  <c r="F4"/>
  <c r="H4"/>
  <c r="F5"/>
  <c r="H5"/>
  <c r="F6"/>
  <c r="H6"/>
  <c r="F7"/>
  <c r="H7"/>
  <c r="F9"/>
  <c r="H9"/>
  <c r="F10"/>
  <c r="H10"/>
  <c r="F11"/>
  <c r="H11"/>
  <c r="F12"/>
  <c r="H12"/>
  <c r="F13"/>
  <c r="H13"/>
  <c r="F15"/>
  <c r="H15"/>
  <c r="F16"/>
  <c r="H16"/>
  <c r="F17"/>
  <c r="H17"/>
  <c r="F18"/>
  <c r="H18"/>
  <c r="F19"/>
  <c r="H19"/>
  <c r="F21"/>
  <c r="H21"/>
  <c r="F22"/>
  <c r="F23"/>
  <c r="H23"/>
  <c r="F24"/>
  <c r="H24"/>
  <c r="F25"/>
  <c r="H25"/>
  <c r="F26"/>
  <c r="H26"/>
  <c r="H27"/>
  <c r="F29"/>
  <c r="H29"/>
  <c r="F30"/>
  <c r="H30"/>
  <c r="F32"/>
  <c r="H32"/>
  <c r="F33"/>
  <c r="H33"/>
  <c r="F34"/>
  <c r="H34"/>
  <c r="H35"/>
  <c r="F36"/>
  <c r="H36"/>
  <c r="F37"/>
  <c r="H37"/>
  <c r="H38"/>
  <c r="F39"/>
  <c r="H39"/>
  <c r="F41"/>
  <c r="H41"/>
  <c r="F44"/>
  <c r="H44"/>
  <c r="F45"/>
  <c r="H45"/>
  <c r="F46"/>
  <c r="H46"/>
  <c r="F48"/>
  <c r="H48"/>
  <c r="F49"/>
  <c r="H49"/>
  <c r="F50"/>
  <c r="H50"/>
  <c r="F51"/>
  <c r="H51"/>
  <c r="F52"/>
  <c r="H52"/>
  <c r="F53"/>
  <c r="H53"/>
  <c r="F54"/>
  <c r="H54"/>
  <c r="F55"/>
  <c r="H55"/>
  <c r="F56"/>
  <c r="H56"/>
  <c r="F57"/>
  <c r="H57"/>
  <c r="F58"/>
  <c r="H58"/>
  <c r="F59"/>
  <c r="H59"/>
  <c r="F60"/>
  <c r="H60"/>
  <c r="F61"/>
  <c r="H61"/>
  <c r="F62"/>
  <c r="H62"/>
  <c r="F63"/>
  <c r="H63"/>
  <c r="F64"/>
  <c r="H64"/>
  <c r="F65"/>
  <c r="H65"/>
  <c r="F66"/>
  <c r="H66"/>
  <c r="F67"/>
  <c r="H67"/>
  <c r="F68"/>
  <c r="H68"/>
  <c r="F69"/>
  <c r="H69"/>
  <c r="H70"/>
  <c r="F71"/>
  <c r="H71"/>
  <c r="F72"/>
  <c r="H72"/>
  <c r="F74"/>
  <c r="H74"/>
  <c r="F75"/>
  <c r="H75"/>
  <c r="F76"/>
  <c r="H76"/>
  <c r="F77"/>
  <c r="H77"/>
  <c r="F78"/>
  <c r="H78"/>
  <c r="F79"/>
  <c r="H79"/>
  <c r="F80"/>
  <c r="H80"/>
  <c r="F82"/>
  <c r="H82"/>
  <c r="F83"/>
  <c r="H83"/>
  <c r="F84"/>
  <c r="H84"/>
  <c r="F85"/>
  <c r="H85"/>
  <c r="I2" i="6"/>
  <c r="I3"/>
  <c r="H4"/>
  <c r="F3" i="5"/>
  <c r="H3"/>
  <c r="F4"/>
  <c r="H4"/>
  <c r="F5"/>
  <c r="H5"/>
  <c r="F6"/>
  <c r="H6"/>
  <c r="F7"/>
  <c r="H7"/>
  <c r="F8"/>
  <c r="H8"/>
  <c r="F9"/>
  <c r="H9"/>
  <c r="F10"/>
  <c r="H10"/>
  <c r="F11"/>
  <c r="H11"/>
  <c r="F12"/>
  <c r="H12"/>
  <c r="F13"/>
  <c r="H13"/>
  <c r="H14"/>
  <c r="E3" i="4"/>
  <c r="E4"/>
  <c r="E5"/>
  <c r="E6"/>
  <c r="E7"/>
  <c r="E8"/>
  <c r="E9"/>
  <c r="E10"/>
  <c r="F3" i="2"/>
  <c r="H3"/>
  <c r="F4"/>
  <c r="H4"/>
  <c r="F5"/>
  <c r="H5"/>
  <c r="F6"/>
  <c r="H6"/>
  <c r="F7"/>
  <c r="H7"/>
  <c r="F8"/>
  <c r="H8"/>
  <c r="F9"/>
  <c r="H9"/>
  <c r="F10"/>
  <c r="H10"/>
  <c r="F11"/>
  <c r="H11"/>
  <c r="F12"/>
  <c r="H12"/>
  <c r="F13"/>
  <c r="H13"/>
  <c r="F14"/>
  <c r="H14"/>
  <c r="F17"/>
  <c r="H17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F35"/>
  <c r="H35"/>
  <c r="F41"/>
  <c r="H41"/>
  <c r="F42"/>
  <c r="H42"/>
  <c r="F43"/>
  <c r="H43"/>
  <c r="F44"/>
  <c r="H44"/>
  <c r="F45"/>
  <c r="H45"/>
  <c r="F46"/>
  <c r="H46"/>
  <c r="F50"/>
  <c r="H50"/>
  <c r="F51"/>
  <c r="H51"/>
  <c r="F52"/>
  <c r="H52"/>
  <c r="F53"/>
  <c r="H53"/>
  <c r="F54"/>
  <c r="H54"/>
  <c r="F55"/>
  <c r="H55"/>
  <c r="F56"/>
  <c r="H56"/>
  <c r="F57"/>
  <c r="H57"/>
  <c r="F59"/>
  <c r="H59"/>
  <c r="F60"/>
  <c r="H60"/>
  <c r="F61"/>
  <c r="H61"/>
  <c r="F62"/>
  <c r="H62"/>
  <c r="F63"/>
  <c r="H63"/>
  <c r="F65"/>
  <c r="H65"/>
  <c r="F66"/>
  <c r="H66"/>
  <c r="F67"/>
  <c r="H67"/>
  <c r="F68"/>
  <c r="H68"/>
  <c r="F69"/>
  <c r="H69"/>
  <c r="F70"/>
  <c r="H70"/>
  <c r="F71"/>
  <c r="H71"/>
  <c r="F72"/>
  <c r="H72"/>
  <c r="H73"/>
  <c r="F74"/>
  <c r="H74"/>
  <c r="F75"/>
  <c r="H75"/>
  <c r="F76"/>
  <c r="H76"/>
  <c r="F77"/>
  <c r="H77"/>
  <c r="F78"/>
  <c r="H78"/>
  <c r="F81"/>
  <c r="H81"/>
  <c r="F82"/>
  <c r="H82"/>
  <c r="F83"/>
  <c r="H83"/>
  <c r="F84"/>
  <c r="H84"/>
  <c r="F85"/>
  <c r="H85"/>
  <c r="F86"/>
  <c r="H86"/>
  <c r="H87"/>
  <c r="H88"/>
  <c r="H89"/>
  <c r="F87"/>
  <c r="F88"/>
  <c r="H2" i="3"/>
  <c r="J2"/>
  <c r="H3"/>
  <c r="J3"/>
  <c r="H4"/>
  <c r="J4"/>
  <c r="H5"/>
  <c r="J5"/>
  <c r="H6"/>
  <c r="J6"/>
  <c r="H7"/>
  <c r="J7"/>
  <c r="H8"/>
  <c r="J8"/>
  <c r="H9"/>
  <c r="J9"/>
  <c r="H10"/>
  <c r="J10"/>
  <c r="H11"/>
  <c r="J11"/>
  <c r="H12"/>
  <c r="J12"/>
  <c r="H13"/>
  <c r="J13"/>
  <c r="H14"/>
  <c r="J14"/>
  <c r="H15"/>
  <c r="J15"/>
  <c r="H16"/>
  <c r="J16"/>
  <c r="H17"/>
  <c r="J17"/>
  <c r="H18"/>
  <c r="J18"/>
  <c r="H19"/>
  <c r="J19"/>
  <c r="H20"/>
  <c r="J20"/>
  <c r="H21"/>
  <c r="J21"/>
  <c r="H22"/>
  <c r="J22"/>
  <c r="H23"/>
  <c r="J23"/>
  <c r="H24"/>
  <c r="J24"/>
  <c r="H25"/>
  <c r="J25"/>
  <c r="H26"/>
  <c r="J26"/>
  <c r="H27"/>
  <c r="J27"/>
  <c r="H28"/>
  <c r="J28"/>
  <c r="H29"/>
  <c r="J29"/>
  <c r="H30"/>
  <c r="J30"/>
  <c r="H31"/>
  <c r="J31"/>
  <c r="H32"/>
  <c r="J32"/>
  <c r="H33"/>
  <c r="J33"/>
  <c r="H34"/>
  <c r="J34"/>
  <c r="H35"/>
  <c r="J35"/>
  <c r="H36"/>
  <c r="J36"/>
  <c r="H37"/>
  <c r="J37"/>
  <c r="H38"/>
  <c r="J38"/>
  <c r="F39"/>
  <c r="I39"/>
  <c r="H62" i="10"/>
  <c r="H67" i="12"/>
  <c r="H10" i="11"/>
  <c r="H6" i="14"/>
  <c r="J39" i="3"/>
  <c r="J40"/>
  <c r="H39"/>
  <c r="I4" i="6"/>
  <c r="H86" i="1"/>
</calcChain>
</file>

<file path=xl/comments1.xml><?xml version="1.0" encoding="utf-8"?>
<comments xmlns="http://schemas.openxmlformats.org/spreadsheetml/2006/main">
  <authors>
    <author/>
  </authors>
  <commentList>
    <comment ref="C52" authorId="0">
      <text>
        <r>
          <rPr>
            <b/>
            <sz val="9"/>
            <color indexed="8"/>
            <rFont val="Tahoma"/>
            <family val="2"/>
            <charset val="1"/>
          </rPr>
          <t xml:space="preserve">Алексей:
</t>
        </r>
      </text>
    </comment>
  </commentList>
</comments>
</file>

<file path=xl/sharedStrings.xml><?xml version="1.0" encoding="utf-8"?>
<sst xmlns="http://schemas.openxmlformats.org/spreadsheetml/2006/main" count="1390" uniqueCount="1089">
  <si>
    <t>Штрих-код</t>
  </si>
  <si>
    <t>Артикул</t>
  </si>
  <si>
    <t>Наименование</t>
  </si>
  <si>
    <t>Вес / 
Объём</t>
  </si>
  <si>
    <t>ЗАКАЗ,
шт</t>
  </si>
  <si>
    <t>Сумма,
руб.</t>
  </si>
  <si>
    <t xml:space="preserve">     Омолаживающая линия GRAND FLOUVEIL  
на основе эпидермального фактора роста, 
олиго-гиалуроновой кислоты и морских водорослей</t>
  </si>
  <si>
    <t>4949775100217</t>
  </si>
  <si>
    <t>GFK100</t>
  </si>
  <si>
    <t>Массажный крем для снятия макияжа Гранд Флоувеил. 
GRAND FLOUVEIL Cleansing Massage</t>
  </si>
  <si>
    <t>85g</t>
  </si>
  <si>
    <t>4949775100224</t>
  </si>
  <si>
    <t>GFF100</t>
  </si>
  <si>
    <t>Пенка для умывания Гранд Флоувеил. GRAND FLOUVEIL Treatment Foam</t>
  </si>
  <si>
    <t>100g</t>
  </si>
  <si>
    <t>4949775100231</t>
  </si>
  <si>
    <t>GFL150</t>
  </si>
  <si>
    <t>Балансирующий лосьон с гиалуроновой кислотой Гранд Флоувеил. 
GRAND FLOUVEIL Balancing Lotion</t>
  </si>
  <si>
    <t>100ml</t>
  </si>
  <si>
    <t>4949775100248</t>
  </si>
  <si>
    <t>GFE250</t>
  </si>
  <si>
    <t>Балансирующее молочко Гранд Флоувеил. GRAND FLOUVEIL Balancing Emulsion</t>
  </si>
  <si>
    <t>50ml</t>
  </si>
  <si>
    <t>4949775100255</t>
  </si>
  <si>
    <t>GFC350</t>
  </si>
  <si>
    <t>Восстанавливающий крем Гранд Флоувеил. GRAND FLOUVEIL Revitalize Cream</t>
  </si>
  <si>
    <t>35g</t>
  </si>
  <si>
    <t xml:space="preserve">     Увлажняющая косметическая ROYALLE CLUB 
на основе экстракта шлемника</t>
  </si>
  <si>
    <t>4949775100019</t>
  </si>
  <si>
    <t>RC090</t>
  </si>
  <si>
    <t>Очищающий ультрапитательный крем Роял Клаб. 
ROYALLE CLUB Extra Rich Cleansing</t>
  </si>
  <si>
    <t>4949775100026</t>
  </si>
  <si>
    <t>RC080</t>
  </si>
  <si>
    <t>Ультрапитательная пенка для умывания Роял Клаб. 
ROYALLE CLUB Extra Rich Foam</t>
  </si>
  <si>
    <t>4949775100033</t>
  </si>
  <si>
    <t>RC120</t>
  </si>
  <si>
    <t>Ультрапитательный лосьон для лица Роял Клаб. ROYALLE CLUB Extra Rich Lotion</t>
  </si>
  <si>
    <t>120ml</t>
  </si>
  <si>
    <t>4949775100040</t>
  </si>
  <si>
    <t>RC125</t>
  </si>
  <si>
    <t>Ультрапитательное молочко Роял Клаб. ROYALLE CLUB Extra Rich Emulsion</t>
  </si>
  <si>
    <t>63ml</t>
  </si>
  <si>
    <t>4949775100057</t>
  </si>
  <si>
    <t>RC135</t>
  </si>
  <si>
    <t>Ультрапитательный, омолаживающий, антиоксидантный крем Роял Клаб. 
ROYALLE CLUB Extra Rich Cream</t>
  </si>
  <si>
    <t>30g</t>
  </si>
  <si>
    <t xml:space="preserve">      Увлажняющая косметическая линия EF RESTY 77
 на основе корня воробейника </t>
  </si>
  <si>
    <t>4949775100064</t>
  </si>
  <si>
    <t>0042F</t>
  </si>
  <si>
    <t>Крем для снятия макияжа ЭФ-77. EF-77 Resty Cleansing</t>
  </si>
  <si>
    <t>4949775100071</t>
  </si>
  <si>
    <t xml:space="preserve">0043F </t>
  </si>
  <si>
    <t>Очищающая пенка ЭФ-77. EF-77 Resty Foam</t>
  </si>
  <si>
    <t>4949775100088</t>
  </si>
  <si>
    <t xml:space="preserve">0044F </t>
  </si>
  <si>
    <t>Лосьон для лица ЭФ-77. EF-77 Resty Lotion</t>
  </si>
  <si>
    <t>150ml</t>
  </si>
  <si>
    <t>4949775100095</t>
  </si>
  <si>
    <t>0045F</t>
  </si>
  <si>
    <t>Молочко для лица ЭФ-77. EF-77 Resty Emulsion</t>
  </si>
  <si>
    <t>80ml</t>
  </si>
  <si>
    <t>4949775100101</t>
  </si>
  <si>
    <t>EF046F</t>
  </si>
  <si>
    <t>Крем для лица ЭФ-77. EF-77 Resty Cream</t>
  </si>
  <si>
    <t>Выравнивающая цвет кожи лица линия Лунаж Вайт 
на основе уникальной системы 
Self Block Protection и Matrix Control</t>
  </si>
  <si>
    <t>4949775100262</t>
  </si>
  <si>
    <t>16001LW</t>
  </si>
  <si>
    <t>Очищающий крем-гель Лунаж Вайт. Lunage White Cleansing Gel</t>
  </si>
  <si>
    <t>110g</t>
  </si>
  <si>
    <t>4949775100279</t>
  </si>
  <si>
    <t>16002LW</t>
  </si>
  <si>
    <t>Порошкообразное средство для умывания Лунаж Вайт. 
Lunage White Washing Powder</t>
  </si>
  <si>
    <t>75g</t>
  </si>
  <si>
    <t xml:space="preserve"> </t>
  </si>
  <si>
    <t>4949775100286</t>
  </si>
  <si>
    <t>16003LW</t>
  </si>
  <si>
    <t>Осветляющий лосьон Лунаж Вайт. Lunage White Brightening Lotion</t>
  </si>
  <si>
    <t>180ml</t>
  </si>
  <si>
    <t>4949775100293</t>
  </si>
  <si>
    <t>16004LW</t>
  </si>
  <si>
    <t>Осветляющая эмульсия Лунаж. Lunage White Brightening Emulsion</t>
  </si>
  <si>
    <t>4949775100309</t>
  </si>
  <si>
    <t>16005LW</t>
  </si>
  <si>
    <t>Восстанавливающая эссенция Лунаж. Lunage White Repair Essence</t>
  </si>
  <si>
    <t>30ml</t>
  </si>
  <si>
    <t>4949775100316</t>
  </si>
  <si>
    <t>16006LW</t>
  </si>
  <si>
    <t>Сыворотка для локального применения Лунаж. Lunage White Spot Treatment</t>
  </si>
  <si>
    <t>25g</t>
  </si>
  <si>
    <t>4949775100323</t>
  </si>
  <si>
    <t>16007F</t>
  </si>
  <si>
    <t>Солнцезащитная эссенция Лунаж Вайт SPF 23 PA++. Lunage White UV Cut Essence</t>
  </si>
  <si>
    <t>40ml</t>
  </si>
  <si>
    <t>Высокоэффективные сыворотки 
на основе экстракт матилуса и эдельвейса. 
Способствуют синтезу аквапоринов, коллагена и эластина</t>
  </si>
  <si>
    <t>4949775100170</t>
  </si>
  <si>
    <t>0111F</t>
  </si>
  <si>
    <t>Увлажняющая сыворотка Презарев. Presareve Serum</t>
  </si>
  <si>
    <t>4949775100378</t>
  </si>
  <si>
    <t>DC100</t>
  </si>
  <si>
    <t>Увлажняющая сыворотка (серум) для лица Deepfons Concentrate</t>
  </si>
  <si>
    <t>Специальный уход</t>
  </si>
  <si>
    <t>PP038</t>
  </si>
  <si>
    <t>Очищающая поры маска. Pore Cleanse Pack</t>
  </si>
  <si>
    <t>80g</t>
  </si>
  <si>
    <t>4949775100361</t>
  </si>
  <si>
    <t>EP085</t>
  </si>
  <si>
    <t xml:space="preserve">Массажный крем для лица Эве Прайм. Ever Prime </t>
  </si>
  <si>
    <t>150g</t>
  </si>
  <si>
    <t>4949775100194</t>
  </si>
  <si>
    <t>IE100</t>
  </si>
  <si>
    <t>Крем для век Импроденс. Improdense Eye Cream</t>
  </si>
  <si>
    <t>18g</t>
  </si>
  <si>
    <t>4949775100453</t>
  </si>
  <si>
    <t>19024F</t>
  </si>
  <si>
    <t>Увлажняющая эссенция для глаз. Moist Essence Eye</t>
  </si>
  <si>
    <t>15g</t>
  </si>
  <si>
    <t>0003F</t>
  </si>
  <si>
    <t xml:space="preserve">Восстанавливающий крем для глаз. Repair Eye Treatment Eye Cream </t>
  </si>
  <si>
    <t>0078F</t>
  </si>
  <si>
    <t>Эссенция для губ. Essence Clear Up</t>
  </si>
  <si>
    <t>11 g</t>
  </si>
  <si>
    <t>50216F</t>
  </si>
  <si>
    <t>Увлажняющая маска Синсерите. Sincerite Moist Pack</t>
  </si>
  <si>
    <t>3 шт</t>
  </si>
  <si>
    <t>50214F</t>
  </si>
  <si>
    <t>Осветляющая маска Синсерите. Sincerite Brightening Mask</t>
  </si>
  <si>
    <t>XJ026</t>
  </si>
  <si>
    <t>10шт</t>
  </si>
  <si>
    <t>19041F</t>
  </si>
  <si>
    <t>Солнцезащитный спрей. Brightening UV Cut Spray SPF 50+</t>
  </si>
  <si>
    <t>70g</t>
  </si>
  <si>
    <t>0514</t>
  </si>
  <si>
    <t xml:space="preserve">                  Специальный уход за пористой и жирной кожей — серия PHISM</t>
  </si>
  <si>
    <t>4949775100347</t>
  </si>
  <si>
    <t>PH028</t>
  </si>
  <si>
    <t>Сыворотка восстанавливающая Физм. PHISM Veiwster pre-lotion</t>
  </si>
  <si>
    <t>4949775100354</t>
  </si>
  <si>
    <t>PH050</t>
  </si>
  <si>
    <t>Сужающая поры эссенция Физм. PHISM Silky Fluid Pore Essence</t>
  </si>
  <si>
    <t>4949775100392</t>
  </si>
  <si>
    <t>PH029</t>
  </si>
  <si>
    <t>Освежающий лосьон Физм. PHISM Smooth Wiper</t>
  </si>
  <si>
    <t>Базовый макияж Jeweled</t>
  </si>
  <si>
    <t>4949775300266</t>
  </si>
  <si>
    <t>0097F</t>
  </si>
  <si>
    <t>Очищающий лосьон Мереффет. Make Up Remover</t>
  </si>
  <si>
    <t>4949775200306</t>
  </si>
  <si>
    <t>0095F</t>
  </si>
  <si>
    <t>Основа под макияж для глаз Мерефет. Mereffet Eye Foundation.</t>
  </si>
  <si>
    <t>4949775200016</t>
  </si>
  <si>
    <t xml:space="preserve">0100F </t>
  </si>
  <si>
    <t>Компактная пудра для лица Flouveil Foundation: цвет W-01 розовая</t>
  </si>
  <si>
    <t>10g</t>
  </si>
  <si>
    <t>4949775200023</t>
  </si>
  <si>
    <t>0101F</t>
  </si>
  <si>
    <t>Компактная пудра для лица Flouveil Foundation: цвет W-02 светлая охра</t>
  </si>
  <si>
    <t>4949775200030</t>
  </si>
  <si>
    <t>0102F</t>
  </si>
  <si>
    <t>Компактная пудра для лица Flouveil Foundation: цвет W-02# светлая охра 2</t>
  </si>
  <si>
    <t>4949775200047</t>
  </si>
  <si>
    <t>0103F</t>
  </si>
  <si>
    <t>Компактная пудра для лица Flouveil Foundation: цвет W-03 натуральная охра</t>
  </si>
  <si>
    <t>0104F</t>
  </si>
  <si>
    <t>Компактная пудра для лица Flouveil Foundation: цвет W-04 охра</t>
  </si>
  <si>
    <t>4949775200207</t>
  </si>
  <si>
    <t>0105F</t>
  </si>
  <si>
    <t>Компактная пудра для лица Flouveil Foundation: цвет W-05 бежевая</t>
  </si>
  <si>
    <t>0094F</t>
  </si>
  <si>
    <t>Крем-Основа под макияж Make Up Base</t>
  </si>
  <si>
    <t>4949775200214</t>
  </si>
  <si>
    <t>LG11</t>
  </si>
  <si>
    <t>Пудра-эссенция для лица Драгоценная пудра. 
Jeweled Essence Foundation, J-01 розовая</t>
  </si>
  <si>
    <t>4949775200221</t>
  </si>
  <si>
    <t>SI22</t>
  </si>
  <si>
    <t>Пудра-эссенция для лица Драгоценная пудра.
Jeweled Essence Foundation, J-02 светлая охра</t>
  </si>
  <si>
    <t>4949775200238</t>
  </si>
  <si>
    <t>HI14</t>
  </si>
  <si>
    <t>Пудра-эссенция для лица Драгоценная пудра.
Jeweled Essence Foundation, J-03 натуральная охра</t>
  </si>
  <si>
    <t>4949775200245</t>
  </si>
  <si>
    <t>OI09</t>
  </si>
  <si>
    <t xml:space="preserve">Пудра-эссенция для лица Драгоценная пудра.
Jeweled Essence Foundation, J-04 охра; </t>
  </si>
  <si>
    <t>4949775200252</t>
  </si>
  <si>
    <t>LP22</t>
  </si>
  <si>
    <t>Пудра-эссенция для лица Драгоценная пудра.
Jeweled Essence Foundation, J-05 бежевая</t>
  </si>
  <si>
    <t>4949775200115</t>
  </si>
  <si>
    <t xml:space="preserve">0087F </t>
  </si>
  <si>
    <t>Жидкая пудра-уход Экселент. Тон ТЕ-01. Treatment Foundation Excellent ТЕ-01.</t>
  </si>
  <si>
    <t>4949775200122</t>
  </si>
  <si>
    <t>0088F</t>
  </si>
  <si>
    <t>Жидкая пудра-уход Экселент. Тон ТЕ-02. Treatment Foundation Excellent ТЕ-02.</t>
  </si>
  <si>
    <t>4949775200139</t>
  </si>
  <si>
    <t xml:space="preserve">0089F </t>
  </si>
  <si>
    <t>Жидкая пудра-уход Экселент. Тон ТЕ-03. Treatment Foundation Excellent ТЕ-03.</t>
  </si>
  <si>
    <t>4949775200146</t>
  </si>
  <si>
    <t>0090F</t>
  </si>
  <si>
    <t>Жидкая пудра-уход Экселент. Тон ТЕ-04. Treatment Foundation Excellent ТЕ-04.</t>
  </si>
  <si>
    <t>4949775200153</t>
  </si>
  <si>
    <t>0092F</t>
  </si>
  <si>
    <t>Жидкая пудра-уход Экселент. Тон ТЕ-05. Treatment Foundation Excellent ТЕ-05.</t>
  </si>
  <si>
    <t>0001CC</t>
  </si>
  <si>
    <t xml:space="preserve">Club CC Extra Rich Cream 01 </t>
  </si>
  <si>
    <t>22g</t>
  </si>
  <si>
    <t>0002CC</t>
  </si>
  <si>
    <t>Club CC Extra Rich Cream 02</t>
  </si>
  <si>
    <t>39103F</t>
  </si>
  <si>
    <t>Пудра-карандаш «Сияние One touch shining concealer».</t>
  </si>
  <si>
    <t>9g</t>
  </si>
  <si>
    <t>33951F</t>
  </si>
  <si>
    <t xml:space="preserve">Финальная увлажняющая рассыпчатая пудра "Драгоценность". Jeweled Face Powder. </t>
  </si>
  <si>
    <t>20031GR</t>
  </si>
  <si>
    <t>Оттеночная основа "Контроль цвета". Control color (зеленый)</t>
  </si>
  <si>
    <t>20032YE</t>
  </si>
  <si>
    <t>Оттеночная основа "Контроль цвета". Control color (желтый)</t>
  </si>
  <si>
    <t>Лечебные средства по уходу за волосами</t>
  </si>
  <si>
    <t>4949775600014</t>
  </si>
  <si>
    <t>0013F</t>
  </si>
  <si>
    <t xml:space="preserve">Тоник для роста волос для мужчин Дайшинрин. 
Medicated DAISHINRIN Daishinrin </t>
  </si>
  <si>
    <t>4949775600021</t>
  </si>
  <si>
    <t>0014F</t>
  </si>
  <si>
    <t>Тоник для роста волос для женщин Фортеж. 
Medicated Daishinrin FORTEJU</t>
  </si>
  <si>
    <t>0011F</t>
  </si>
  <si>
    <t>Увлажняющий шампунь Флоувеил. Flouveil Moisture Shampoo</t>
  </si>
  <si>
    <t>500ml</t>
  </si>
  <si>
    <t>0012F</t>
  </si>
  <si>
    <t>Увлажняющий кондиционер Флоувеил. Flouveil Moisture Rinse</t>
  </si>
  <si>
    <t>4949775600052</t>
  </si>
  <si>
    <t>Увлажняющий шампунь Флоувеил. Сменный блок. Flouveil Moisture Shampoo</t>
  </si>
  <si>
    <t>400ml</t>
  </si>
  <si>
    <t>4949775600069</t>
  </si>
  <si>
    <t>Увлажняющий кондиционер Флоувеил. Сменный блок. Flouveil Moisture Rinse</t>
  </si>
  <si>
    <t>4949775600076</t>
  </si>
  <si>
    <t xml:space="preserve">0015F </t>
  </si>
  <si>
    <t>Эссенция для волос. Hair Essence</t>
  </si>
  <si>
    <t>Средства по уходу за телом «Драгоценное Тело»</t>
  </si>
  <si>
    <t>4949775600090</t>
  </si>
  <si>
    <t>PB050</t>
  </si>
  <si>
    <t>Массажный крем для тела Драгоценное Тело. 
PRECIOUS BODY Point Cell Treatment</t>
  </si>
  <si>
    <t>4949775600106</t>
  </si>
  <si>
    <t>Охлаждающий Массажный крем для тела Драгоценное Тело.
PRECIOUS BODY Cool Massage Gel</t>
  </si>
  <si>
    <t>120g</t>
  </si>
  <si>
    <t>4949775600113</t>
  </si>
  <si>
    <t>PB058</t>
  </si>
  <si>
    <t>Крем для похудения для тела Драгоценное тело.
PRECIOUS BODY Burning Body Cream</t>
  </si>
  <si>
    <t>140g</t>
  </si>
  <si>
    <t>4949775600120</t>
  </si>
  <si>
    <t>PB055</t>
  </si>
  <si>
    <t xml:space="preserve">Увлажняющий крем для рук Драгоценное Тело. 
PRECIOUS BODY Hand Veil Moist </t>
  </si>
  <si>
    <t>50g</t>
  </si>
  <si>
    <t>ИТОГО:</t>
  </si>
  <si>
    <t>штрих-код</t>
  </si>
  <si>
    <r>
      <t xml:space="preserve">              Косметическая линия "LA-CERARL". </t>
    </r>
    <r>
      <rPr>
        <b/>
        <sz val="14"/>
        <rFont val="Times New Roman"/>
        <family val="1"/>
        <charset val="204"/>
      </rPr>
      <t>Антивозрастная 
                  омолаживающая косметическая линия против пигментации.
              Защищает от вредного воздействия окружающей среды, ультрафиолетовых лучей</t>
    </r>
  </si>
  <si>
    <t>4560168291116</t>
  </si>
  <si>
    <t>B5357R</t>
  </si>
  <si>
    <t>La Cerarl Doreor Cleansing. Демакияжный крем Дореор</t>
  </si>
  <si>
    <t>100 g</t>
  </si>
  <si>
    <t>4560168291864</t>
  </si>
  <si>
    <t>B5358R</t>
  </si>
  <si>
    <t>La Ceral Doreor Wash. Пенка Дореор</t>
  </si>
  <si>
    <t>4560168293370</t>
  </si>
  <si>
    <t>B3372R</t>
  </si>
  <si>
    <t>La Cerarl Doreor Freshener. Освежающий лосьон для лица Дореор</t>
  </si>
  <si>
    <t>100 mL</t>
  </si>
  <si>
    <t>4560168293363</t>
  </si>
  <si>
    <t>В3369R</t>
  </si>
  <si>
    <t>La Cerarl Doreor Cold. Массажный крем для лица Дореор</t>
  </si>
  <si>
    <t>80 g</t>
  </si>
  <si>
    <t>B5351R</t>
  </si>
  <si>
    <t>La Ceraral VC Runny (Vitamin C Lotion). 
Лосьон с витамином "С" Ранни</t>
  </si>
  <si>
    <t>B5352R</t>
  </si>
  <si>
    <t>La Cerarl Doreor Doll (Moisture Lotion). 
Увлажняющий лосьон Дореор</t>
  </si>
  <si>
    <t>80 mL</t>
  </si>
  <si>
    <t>В5353R</t>
  </si>
  <si>
    <t>La Cerarl Doreor Runny (Moisture Lotion with vit.C)
Увлажняющий лосьон с витамином С Дореор Ранни</t>
  </si>
  <si>
    <t>30 mL</t>
  </si>
  <si>
    <t>4560168291796</t>
  </si>
  <si>
    <t>B5359R</t>
  </si>
  <si>
    <t>La Cerarl Doreor Serum. Серум Дореор</t>
  </si>
  <si>
    <t>B5354R</t>
  </si>
  <si>
    <t>La Cerarl Doreor Pack. Маска для лица Дореор</t>
  </si>
  <si>
    <t>105 g</t>
  </si>
  <si>
    <t>B5355R</t>
  </si>
  <si>
    <t>La Cerarl Doreor Milk. Эмульсия для лица Дореор</t>
  </si>
  <si>
    <t>B5356R</t>
  </si>
  <si>
    <t>La Cerarl Doreor Cream (Rich Cream). 
Питательный крем для лица Дореор</t>
  </si>
  <si>
    <t>30 g</t>
  </si>
  <si>
    <t>4560168295374</t>
  </si>
  <si>
    <t>B5372R</t>
  </si>
  <si>
    <t>La Cerarl starter set. Стартовый набор Ла Серарл</t>
  </si>
  <si>
    <t xml:space="preserve">           Косметическая линия "YOKIBI". 
           Антивозрастная омолаживающая косметическая линия</t>
  </si>
  <si>
    <t>U0160R</t>
  </si>
  <si>
    <t>Yokibi Essence Soap. Мыло-эссенция Ёкиби</t>
  </si>
  <si>
    <t>A2800R</t>
  </si>
  <si>
    <t>Yokibi Essence Cleansing. Очищающее молочко-эссенция Ёкиби</t>
  </si>
  <si>
    <t>40 mL</t>
  </si>
  <si>
    <t>A2820R</t>
  </si>
  <si>
    <t>Yokibi Essence Fresh. Освежающий лосьон-эссенция Ёкиби</t>
  </si>
  <si>
    <t>4560168292182</t>
  </si>
  <si>
    <t>А2810R</t>
  </si>
  <si>
    <t>Yokibi Essence Cold. Массажный крем-эссенция Ёкиби</t>
  </si>
  <si>
    <t>A8101R</t>
  </si>
  <si>
    <t xml:space="preserve">Yokibi Essence Bright Up. 
Лосьон-эссенция для нормальной кожи лица Ёкиби </t>
  </si>
  <si>
    <t>A2830R</t>
  </si>
  <si>
    <t xml:space="preserve">Yokibi Essence Lotion. Лосьон-эссенция для сухой кожи Ёкиби </t>
  </si>
  <si>
    <t>A8301R</t>
  </si>
  <si>
    <t>Yokibi Essence Silky Mousse. 
Эссенция-маска Ёкиби «Шелковый Мусс»</t>
  </si>
  <si>
    <t>A3830R</t>
  </si>
  <si>
    <t>Yokibi Essence Gel. Эссенция-гель Ёкиби</t>
  </si>
  <si>
    <t>60g</t>
  </si>
  <si>
    <t>A6830R</t>
  </si>
  <si>
    <t>Yokibi Essence Eye Treatment. 
Крем по уходу за кожей вокруг глаз Ёкиби</t>
  </si>
  <si>
    <t>15 g</t>
  </si>
  <si>
    <t>A7830R</t>
  </si>
  <si>
    <t>Yokibi Essence Milk. Молочко-эссенция Ёкиби</t>
  </si>
  <si>
    <t>A8201R</t>
  </si>
  <si>
    <t>Yokibi Emulsion Rich. 
Ультра питательная эссенция-сыворотка Ёкиби</t>
  </si>
  <si>
    <t>4560168290188</t>
  </si>
  <si>
    <t>U0180R</t>
  </si>
  <si>
    <t>Yokibi Essence Body Powder. Пудра-эссенция для Тела Ёкиби</t>
  </si>
  <si>
    <t>60 g</t>
  </si>
  <si>
    <t>A1830R</t>
  </si>
  <si>
    <t>Yokibi Essence Cream. Крем-эссенция Ёкиби.</t>
  </si>
  <si>
    <t>35 g</t>
  </si>
  <si>
    <t>4560166871839</t>
  </si>
  <si>
    <t>A1831R</t>
  </si>
  <si>
    <t>X0502R</t>
  </si>
  <si>
    <t>Yokibi Essence Cream Foundation SetP-101.
Эссенция крем-пудра Ёкиби. Тон-101</t>
  </si>
  <si>
    <t>20 g</t>
  </si>
  <si>
    <t>X0500R</t>
  </si>
  <si>
    <t>Yokibi Essence Cream Foundation SetP-200.
Эссенция крем-пудра Ёкиби Тон-200.</t>
  </si>
  <si>
    <t>X0501R</t>
  </si>
  <si>
    <t>Yokibi Essence Cream Foundation SetP-201.
Эссенция крем-пудра Ёкиби Тон-201.</t>
  </si>
  <si>
    <t>Х0490R</t>
  </si>
  <si>
    <t>Yokibi Powder Foundation SetP-101.
Компактная эссенция-пудра Ёкиби Тон-101.</t>
  </si>
  <si>
    <t>Х0491R</t>
  </si>
  <si>
    <t>Yokibi Powder Foundation SetP-200.
Компактная эссенция-пудра Ёкиби Тон-200.</t>
  </si>
  <si>
    <t>Х0492R</t>
  </si>
  <si>
    <t>Yokibi Powder Foundation SetP-201.
Компактная эссенция-пудра Ёкиби Тон-201.</t>
  </si>
  <si>
    <t>А2850R</t>
  </si>
  <si>
    <r>
      <t>Yokibi Essence Set Special.Подарочный набор Екиби.</t>
    </r>
    <r>
      <rPr>
        <b/>
        <sz val="12"/>
        <color indexed="10"/>
        <rFont val="Times New Roman"/>
        <family val="1"/>
        <charset val="204"/>
      </rPr>
      <t>НОВИНКА!</t>
    </r>
  </si>
  <si>
    <t>8 продуктов Екиби</t>
  </si>
  <si>
    <t>А2840</t>
  </si>
  <si>
    <r>
      <t>Yokibi Mask Set.Эссенция-маска Екиби, набор из 5 масок.</t>
    </r>
    <r>
      <rPr>
        <b/>
        <sz val="12"/>
        <color indexed="10"/>
        <rFont val="Times New Roman"/>
        <family val="1"/>
        <charset val="204"/>
      </rPr>
      <t>НОВИНКА!</t>
    </r>
  </si>
  <si>
    <t>5 шт.х20ml</t>
  </si>
  <si>
    <t>4560168292165</t>
  </si>
  <si>
    <t>X0510R</t>
  </si>
  <si>
    <t>Gold Pact 40. Золотая пудра</t>
  </si>
  <si>
    <t>4560168200514</t>
  </si>
  <si>
    <t>X2870R</t>
  </si>
  <si>
    <r>
      <t xml:space="preserve">X0050R YOKIBI TRIAL SET.Дорож.набор:лосьон20мл, молочко20мл, гель20мл,маска20мл,крем 5гр,кр.пудра101 </t>
    </r>
    <r>
      <rPr>
        <b/>
        <sz val="12"/>
        <color indexed="10"/>
        <rFont val="Times New Roman"/>
        <family val="1"/>
        <charset val="204"/>
      </rPr>
      <t>НОВИНКА!</t>
    </r>
  </si>
  <si>
    <t>4560168200521</t>
  </si>
  <si>
    <t>X2880R</t>
  </si>
  <si>
    <r>
      <t xml:space="preserve">X0050R YOKIBI TRIAL SET.Дорож.набор:лосьон20мл, молочко20мл, гель20мл,маска20мл,крем 5гр,кр.пудра200 </t>
    </r>
    <r>
      <rPr>
        <b/>
        <sz val="12"/>
        <color indexed="10"/>
        <rFont val="Times New Roman"/>
        <family val="1"/>
        <charset val="204"/>
      </rPr>
      <t>НОВИНКА!</t>
    </r>
  </si>
  <si>
    <t>4560168200538</t>
  </si>
  <si>
    <t>X2890R</t>
  </si>
  <si>
    <r>
      <t xml:space="preserve">X0050R YOKIBI TRIAL SET.Дорож.набор:лосьон20мл, молочко20мл, гель20мл,маска20мл,крем 5гр,кр.пудра201 </t>
    </r>
    <r>
      <rPr>
        <b/>
        <sz val="12"/>
        <color indexed="10"/>
        <rFont val="Times New Roman"/>
        <family val="1"/>
        <charset val="204"/>
      </rPr>
      <t>НОВИНКА!</t>
    </r>
  </si>
  <si>
    <t>Антивозрастная антигликационная линия Астеропа</t>
  </si>
  <si>
    <t>4560168828015</t>
  </si>
  <si>
    <t>B2801R</t>
  </si>
  <si>
    <t>Asterope Cleansing Cream. Демакияжный крем Астеропа</t>
  </si>
  <si>
    <t>4560168828022</t>
  </si>
  <si>
    <t>B2802R</t>
  </si>
  <si>
    <t>Asterope Washing Cream. Пенка для умывания Астеропа</t>
  </si>
  <si>
    <t>101 g</t>
  </si>
  <si>
    <t>4560168828039</t>
  </si>
  <si>
    <t>B2803R</t>
  </si>
  <si>
    <t>Asterope Cold Cream. Массажный крем Астеропа</t>
  </si>
  <si>
    <t>102 g</t>
  </si>
  <si>
    <t>4560168828046</t>
  </si>
  <si>
    <t>B2804R</t>
  </si>
  <si>
    <t>Asterope Skin Freshner. Освежающий лосьон Астеропа</t>
  </si>
  <si>
    <t>150 mL</t>
  </si>
  <si>
    <t>4560168828053</t>
  </si>
  <si>
    <t>B2805R</t>
  </si>
  <si>
    <t>Asterope Skin Lotion. 
Лосьон для нормальной и комбинированной кожи Астеропа</t>
  </si>
  <si>
    <t>120 mL</t>
  </si>
  <si>
    <t>4560168828060</t>
  </si>
  <si>
    <t>B2806R</t>
  </si>
  <si>
    <t>Asterope Moisture Lotion. Увлажняющий лосьон Астеропа</t>
  </si>
  <si>
    <t>4560168828077</t>
  </si>
  <si>
    <t>B2807R</t>
  </si>
  <si>
    <t>Asterope Milk Lotion. Питательное молочко Астеропа</t>
  </si>
  <si>
    <t>4560168828084</t>
  </si>
  <si>
    <t>B2808R</t>
  </si>
  <si>
    <t>Asterope Moisture Cream. Увлажняющий крем Астеропа</t>
  </si>
  <si>
    <t>Антивозрастная косметическая линия 
против морщин Риналес</t>
  </si>
  <si>
    <t>B3710R</t>
  </si>
  <si>
    <t>Rinales Wrinkle Soft-Peeling. Мягкий скраб Риналес</t>
  </si>
  <si>
    <t>B3720R</t>
  </si>
  <si>
    <t>Rinales Wrinkle Lotion. Лосьон от морщин Риналес</t>
  </si>
  <si>
    <t>160 mL</t>
  </si>
  <si>
    <t>B3730R</t>
  </si>
  <si>
    <t>Rinales Wrinkle-Essence. Эссенция от морщин Риналес</t>
  </si>
  <si>
    <t>25 mL</t>
  </si>
  <si>
    <t>B3740R</t>
  </si>
  <si>
    <t>Rinales Wrinkle Milk. Молочко против морщин Риналес</t>
  </si>
  <si>
    <t>B3750R</t>
  </si>
  <si>
    <t>Rinales Wrinkle Cream. Крем против морщин Риналес</t>
  </si>
  <si>
    <t>25 g</t>
  </si>
  <si>
    <t>Специальный уход. Special Collection</t>
  </si>
  <si>
    <t>4560168291895</t>
  </si>
  <si>
    <t>A1605</t>
  </si>
  <si>
    <t>Relent Hachio Pack. Маска для лица Хачио</t>
  </si>
  <si>
    <t>4560168291901</t>
  </si>
  <si>
    <t>A1851</t>
  </si>
  <si>
    <t>Relent Clay Pack. Маска для лица Клэй</t>
  </si>
  <si>
    <t>200 g</t>
  </si>
  <si>
    <t>A1850</t>
  </si>
  <si>
    <t>Relent W-Effect Wrinkle Care. Эссенция от морщин</t>
  </si>
  <si>
    <t>A1852</t>
  </si>
  <si>
    <r>
      <t xml:space="preserve">Runny Hi Gold E (Combination of moisture milk and cream). </t>
    </r>
    <r>
      <rPr>
        <sz val="10"/>
        <rFont val="Times New Roman"/>
        <family val="1"/>
        <charset val="204"/>
      </rPr>
      <t>Увлажняющий крем и увлажняющее молочко в одном.
Эссенция — 20 мл, крем — 40 г</t>
    </r>
  </si>
  <si>
    <t>AC001</t>
  </si>
  <si>
    <t>Relent Moisture Gel Q-10. 
Увлажняющая эссенция-гель с коэнзимами Q-10</t>
  </si>
  <si>
    <t>60 mL</t>
  </si>
  <si>
    <t>AC003</t>
  </si>
  <si>
    <t>Relent Moisture Cream Q-10. 
Увлажняющий крем с коэнзимами Q-10</t>
  </si>
  <si>
    <t>U0031R</t>
  </si>
  <si>
    <t>Relent Blanсmer UV Protect SPF 20 PA++. Солнцезащитный крем для ежедневного применения/база под макияж.
SPF 20 PA++.</t>
  </si>
  <si>
    <t>2 х 20 g</t>
  </si>
  <si>
    <t>A2705R</t>
  </si>
  <si>
    <t>Relent Hand Cream. Крем для рук</t>
  </si>
  <si>
    <t>U0130R</t>
  </si>
  <si>
    <t xml:space="preserve">Relent Charcoal Soap. Мыло на основе угля Релент. </t>
  </si>
  <si>
    <t>2 х 85 g</t>
  </si>
  <si>
    <t>4560168800103</t>
  </si>
  <si>
    <t>V0010R</t>
  </si>
  <si>
    <t>Relent Aqua C Ball. 
Увлажняющие коллагеновые шарики</t>
  </si>
  <si>
    <t>4560168818535</t>
  </si>
  <si>
    <t>A1853R</t>
  </si>
  <si>
    <t>150 g</t>
  </si>
  <si>
    <t>4560168201061</t>
  </si>
  <si>
    <t>A0106R</t>
  </si>
  <si>
    <t>4560168818566</t>
  </si>
  <si>
    <t>A1856R</t>
  </si>
  <si>
    <t>4560168200712</t>
  </si>
  <si>
    <t>U0071R</t>
  </si>
  <si>
    <t>Средства по Уходу за волосами</t>
  </si>
  <si>
    <t>Н0001</t>
  </si>
  <si>
    <t>321 Hair Shampoo. Шампунь для волос 321</t>
  </si>
  <si>
    <t>500 mL</t>
  </si>
  <si>
    <t>Н0002</t>
  </si>
  <si>
    <t xml:space="preserve">321 Hair Treatment. Кондиционер для волос 321 </t>
  </si>
  <si>
    <t>502 mL</t>
  </si>
  <si>
    <t>Н0004</t>
  </si>
  <si>
    <t>321 Relent Body Soap. Гель для душа 321</t>
  </si>
  <si>
    <t>504 mL</t>
  </si>
  <si>
    <t>H0010R</t>
  </si>
  <si>
    <t>H0011R</t>
  </si>
  <si>
    <t>4560168292045</t>
  </si>
  <si>
    <t>H6812R</t>
  </si>
  <si>
    <t>Relent Hair Treatment. Увлажняющая маска для волос.</t>
  </si>
  <si>
    <t>310 g</t>
  </si>
  <si>
    <t xml:space="preserve">А8311R </t>
  </si>
  <si>
    <t>Yokibi Essence Shampoo. 
Восстанавливающий эссенция-шампунь для волос Ёкиби</t>
  </si>
  <si>
    <t>300 mL</t>
  </si>
  <si>
    <t xml:space="preserve">А8321R </t>
  </si>
  <si>
    <t>Yokibi Essence Treatment. 
Восстанавливающий эссенция-кондиционер для волос Ёкиби</t>
  </si>
  <si>
    <t>4953035039032</t>
  </si>
  <si>
    <t>品番</t>
  </si>
  <si>
    <t>販売名</t>
  </si>
  <si>
    <t>英語名</t>
  </si>
  <si>
    <t>容量/重さ</t>
  </si>
  <si>
    <t>入数</t>
  </si>
  <si>
    <t>購入数量</t>
  </si>
  <si>
    <t>販売価格</t>
  </si>
  <si>
    <t>協賛
数量</t>
  </si>
  <si>
    <t>箱数</t>
  </si>
  <si>
    <t>協賛
金額</t>
  </si>
  <si>
    <t>R0101</t>
  </si>
  <si>
    <r>
      <t>ﾖｳｷﾋﾞ ｴｯｾﾝｽｸﾚﾝｼﾞﾝｸﾞ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</t>
    </r>
  </si>
  <si>
    <t>YOKIBI Essence Cleansing (mini)</t>
  </si>
  <si>
    <t>R0115</t>
  </si>
  <si>
    <r>
      <t>ﾖｳｷﾋﾞ ｴｯｾﾝｽｺｰﾙﾄﾞ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</t>
    </r>
  </si>
  <si>
    <t>YOKIBI Essence Cold (mini)</t>
  </si>
  <si>
    <t>R0122</t>
  </si>
  <si>
    <r>
      <t>ﾖｳｷﾋﾞ ｴｯｾﾝｽﾌﾚｯｼｭ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</t>
    </r>
  </si>
  <si>
    <t>YOKIBI Essence Fresh (mini)</t>
  </si>
  <si>
    <t>R0129</t>
  </si>
  <si>
    <r>
      <t>ﾖｳｷﾋﾞ ｴｯｾﾝｽﾌﾞﾗｲﾄｱｯﾌﾟ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</t>
    </r>
  </si>
  <si>
    <t>YOKIBI Essence Bright Up (mini)</t>
  </si>
  <si>
    <t>R0136</t>
  </si>
  <si>
    <r>
      <t>ﾖｳｷﾋﾞ ｴｯｾﾝｽﾛｰｼｮﾝ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</t>
    </r>
  </si>
  <si>
    <t>YOKIBI Essence Lotion (mini)</t>
  </si>
  <si>
    <t>R0138</t>
  </si>
  <si>
    <r>
      <t>ﾖｳｷﾋﾞ ｴｯｾﾝｽｴﾏﾙｼｮﾝ ﾘｯﾁ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>)</t>
    </r>
  </si>
  <si>
    <t>YOKIBI Essence Emulsion Rich (mini)</t>
  </si>
  <si>
    <t>R0144</t>
  </si>
  <si>
    <r>
      <t>ﾖｳｷﾋﾞ ｴｯｾﾝｽﾐﾙｸ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  </t>
    </r>
  </si>
  <si>
    <t>YOKIBI Essence Milk (mini)</t>
  </si>
  <si>
    <t>R0150</t>
  </si>
  <si>
    <r>
      <t>ﾖｳｷﾋﾞ ｴｯｾﾝｽｼﾙｷｰﾑｰｽ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</t>
    </r>
  </si>
  <si>
    <t>YOKIBI Essence Silky Mousse (mini)</t>
  </si>
  <si>
    <t>R0162</t>
  </si>
  <si>
    <r>
      <t>ﾖｳｷﾋﾞ ｴｯｾﾝｽｸﾘｰﾑ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 </t>
    </r>
  </si>
  <si>
    <t>YOKIBI Essence Cream (mini)</t>
  </si>
  <si>
    <t>R0163</t>
  </si>
  <si>
    <r>
      <t>ﾖｳｷﾋﾞ ｴｯｾﾝｽｼﾞｪﾙ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 </t>
    </r>
  </si>
  <si>
    <t>YOKIBI Essence Gel (mini)</t>
  </si>
  <si>
    <t>R0164</t>
  </si>
  <si>
    <r>
      <t>ﾖｳｷﾋﾞ ｴｯｾﾝｽｱｲﾄﾘｰﾄﾒﾝﾄ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</t>
    </r>
  </si>
  <si>
    <t>YOKIBI Essence Eye Treatment (mini)</t>
  </si>
  <si>
    <t>R0167</t>
  </si>
  <si>
    <r>
      <t xml:space="preserve">Q-10 </t>
    </r>
    <r>
      <rPr>
        <sz val="10"/>
        <rFont val="Arial Unicode MS"/>
        <family val="3"/>
        <charset val="128"/>
      </rPr>
      <t>ﾓｲｽﾁｭｱｼﾞｪﾙ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 </t>
    </r>
  </si>
  <si>
    <t>Moisture Gel Q-10 (mini)</t>
  </si>
  <si>
    <t>R0168</t>
  </si>
  <si>
    <r>
      <t xml:space="preserve">Q-10 </t>
    </r>
    <r>
      <rPr>
        <sz val="10"/>
        <rFont val="Arial Unicode MS"/>
        <family val="3"/>
        <charset val="128"/>
      </rPr>
      <t>ﾓｲｽﾁｭｱｸﾘｰﾑ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 </t>
    </r>
  </si>
  <si>
    <t>Moisture Cream Q-10 (mini)</t>
  </si>
  <si>
    <t>R1770</t>
  </si>
  <si>
    <r>
      <t>ｱｽﾃﾛｰﾍﾟ ｸﾚﾝｼﾞﾝｸﾞｸﾘｰﾑ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</t>
    </r>
  </si>
  <si>
    <t>ASTEROPE cleansing cream (mini)</t>
  </si>
  <si>
    <t>R1772</t>
  </si>
  <si>
    <r>
      <t>ｱｽﾃﾛｰﾍﾟ ｳｫｯｼﾝｸﾞｸﾘｰﾑ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</t>
    </r>
  </si>
  <si>
    <t>ASTEROPE washing cream (mini)</t>
  </si>
  <si>
    <t>R1774</t>
  </si>
  <si>
    <r>
      <t>ｱｽﾃﾛｰﾍﾟ ｺｰﾙﾄﾞｸﾘｰﾑ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</t>
    </r>
  </si>
  <si>
    <t>ASTEROPE cold cream (mini)</t>
  </si>
  <si>
    <t>R1776</t>
  </si>
  <si>
    <r>
      <t>ｱｽﾃﾛｰﾍﾟ ｽｷﾝﾌﾚｯｼｭﾅｰ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</t>
    </r>
  </si>
  <si>
    <t>ASTEROPE skin freshener (mini)</t>
  </si>
  <si>
    <t>R1778</t>
  </si>
  <si>
    <r>
      <t>ｱｽﾃﾛｰﾍﾟ ｽｷﾝﾛｰｼｮﾝ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</t>
    </r>
  </si>
  <si>
    <t>ASTEROPE skin lotion (mini)</t>
  </si>
  <si>
    <t>R1780</t>
  </si>
  <si>
    <r>
      <t>ｱｽﾃﾛｰﾍﾟ ﾓｲｽﾁｭｱﾛｰｼｮﾝ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</t>
    </r>
  </si>
  <si>
    <t>ASTEROPE moisture lotion (mini)</t>
  </si>
  <si>
    <t>R1782</t>
  </si>
  <si>
    <r>
      <t>ｱｽﾃﾛｰﾍﾟ ﾐﾙｸﾛｰｼｮﾝ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</t>
    </r>
  </si>
  <si>
    <t>ASTEROPE milk lotion (mini)</t>
  </si>
  <si>
    <t>R1784</t>
  </si>
  <si>
    <r>
      <t>ｱｽﾃﾛｰﾍﾟ ﾓｲｽﾁｭｱｸﾘｰﾑ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</t>
    </r>
  </si>
  <si>
    <t>ASTEROPE moisture cream (mini)</t>
  </si>
  <si>
    <t>R2888</t>
  </si>
  <si>
    <r>
      <t>ﾗ･ｾﾗｰﾙ ﾄﾞﾛｩﾜｰｸﾚﾝｼﾞﾝｸﾞ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>)</t>
    </r>
  </si>
  <si>
    <t>La Cerarl Doreor Cleansing (mini)</t>
  </si>
  <si>
    <t>R2889</t>
  </si>
  <si>
    <r>
      <t>ﾗ･ｾﾗｰﾙ ﾄﾞﾛｩﾜｰｳｫｯｼｭ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</t>
    </r>
  </si>
  <si>
    <t>La Cerarl Doreor Wash (mini)</t>
  </si>
  <si>
    <t>R2890</t>
  </si>
  <si>
    <r>
      <t xml:space="preserve">ﾗ･ｾﾗｰﾙ </t>
    </r>
    <r>
      <rPr>
        <sz val="10"/>
        <rFont val="Arial"/>
        <family val="2"/>
      </rPr>
      <t>VC</t>
    </r>
    <r>
      <rPr>
        <sz val="10"/>
        <rFont val="Arial Unicode MS"/>
        <family val="3"/>
        <charset val="128"/>
      </rPr>
      <t>ﾗﾆｰ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    </t>
    </r>
  </si>
  <si>
    <t>La Cerarl VC Runny  (mini)</t>
  </si>
  <si>
    <t>R2891</t>
  </si>
  <si>
    <r>
      <t>ﾗ･ｾﾗｰﾙ ﾄﾞﾛｩﾜｰﾄﾞｰﾙ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</t>
    </r>
  </si>
  <si>
    <t>La Cerarl Doreor Doll (mini)</t>
  </si>
  <si>
    <t>R2892</t>
  </si>
  <si>
    <r>
      <t>ﾗ･ｾﾗｰﾙ ﾄﾞﾛｩﾜｰﾗﾆｰ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</t>
    </r>
  </si>
  <si>
    <t>La Cerarl Doreor Runny (mini)</t>
  </si>
  <si>
    <t>R2893</t>
  </si>
  <si>
    <r>
      <t>ﾗ･ｾﾗｰﾙ ﾄﾞﾛｩﾜｰﾊﾟｯｸ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</t>
    </r>
  </si>
  <si>
    <t>La Cerarl Doreor Pack (mini)</t>
  </si>
  <si>
    <t>R2894</t>
  </si>
  <si>
    <r>
      <t>ﾗ･ｾﾗｰﾙ ﾄﾞﾛｩﾜｰﾐﾙｸ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</t>
    </r>
  </si>
  <si>
    <t>La Cerarl Doreor Milk (mini)</t>
  </si>
  <si>
    <t>R2895</t>
  </si>
  <si>
    <r>
      <t>ﾗ･ｾﾗｰﾙ ﾄﾞﾛｩﾜｰｸﾘｰﾑ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</t>
    </r>
  </si>
  <si>
    <t>La Cerarl Doreor Cream (mini)</t>
  </si>
  <si>
    <t>R2896</t>
  </si>
  <si>
    <r>
      <t>ﾗ･ｾﾗｰﾙ ﾄﾞﾛｩﾜｰｾﾗﾑ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</t>
    </r>
  </si>
  <si>
    <t>Doreor serum (mini)</t>
  </si>
  <si>
    <t>R2897</t>
  </si>
  <si>
    <r>
      <t xml:space="preserve">ﾗ･ｾﾗｰﾙ ﾄﾞﾛｩﾜｰｺｰﾙﾄﾞ 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</t>
    </r>
  </si>
  <si>
    <t>La Cerarl Doreor Cold (mini)</t>
  </si>
  <si>
    <t>R2898</t>
  </si>
  <si>
    <r>
      <t xml:space="preserve">ﾗ･ｾﾗｰﾙ ﾄﾞﾛｩﾜｰﾌﾚｯｼｭﾅｰ 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>)</t>
    </r>
  </si>
  <si>
    <t>La Cerarl Doreor Freshener (mini)</t>
  </si>
  <si>
    <t>R3270</t>
  </si>
  <si>
    <r>
      <t>ﾘﾅﾚｽ ﾘﾝｸﾙｿﾌﾄﾋﾟｰﾘﾝｸﾞ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</t>
    </r>
  </si>
  <si>
    <t>Rinales wrinkle-softpeeling (mini)</t>
  </si>
  <si>
    <t>R3271</t>
  </si>
  <si>
    <r>
      <t>ﾘﾅﾚｽ ﾘﾝｸﾙﾛｰｼｮﾝ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  </t>
    </r>
  </si>
  <si>
    <t>Rinales wrinkle-lotion (mini)</t>
  </si>
  <si>
    <t>R3272</t>
  </si>
  <si>
    <r>
      <t>ﾘﾅﾚｽ ﾘﾝｸﾙｴｯｾﾝｽｱﾙﾌｧ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</t>
    </r>
  </si>
  <si>
    <t>Rinales wrinkle-essence α (mini)</t>
  </si>
  <si>
    <t>R3273</t>
  </si>
  <si>
    <r>
      <t>ﾘﾅﾚｽ ﾘﾝｸﾙﾐﾙｸ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    </t>
    </r>
  </si>
  <si>
    <t>Rinales wrinkle-milk  (mini)</t>
  </si>
  <si>
    <t>R3274</t>
  </si>
  <si>
    <r>
      <t>ﾘﾅﾚｽ ﾘﾝｸﾙｸﾘｰﾑ</t>
    </r>
    <r>
      <rPr>
        <sz val="10"/>
        <rFont val="Arial"/>
        <family val="2"/>
      </rPr>
      <t>(</t>
    </r>
    <r>
      <rPr>
        <sz val="10"/>
        <rFont val="Arial Unicode MS"/>
        <family val="3"/>
        <charset val="128"/>
      </rPr>
      <t>ｼｮｳ</t>
    </r>
    <r>
      <rPr>
        <sz val="10"/>
        <rFont val="Arial"/>
        <family val="2"/>
      </rPr>
      <t xml:space="preserve">)        </t>
    </r>
  </si>
  <si>
    <t>Rinales wrinkle-cream (mini)</t>
  </si>
  <si>
    <t xml:space="preserve">              HIME LABO. Натуральная японская косметика Химе Лабо</t>
  </si>
  <si>
    <t xml:space="preserve">H0026L </t>
  </si>
  <si>
    <t>Увлажняющий гель для лица. 
Super Moisture Gel</t>
  </si>
  <si>
    <t>H0019L</t>
  </si>
  <si>
    <t>Увлажняющее мыло. 
Washing Soap</t>
  </si>
  <si>
    <t xml:space="preserve">H0064L </t>
  </si>
  <si>
    <t>Лосьон-эссенция для лица. 
Charm Essence Lotion</t>
  </si>
  <si>
    <t xml:space="preserve">H0057L </t>
  </si>
  <si>
    <t>Пилинг для лица «Бриллиант». 
Brilliant Peeling Gel</t>
  </si>
  <si>
    <t>sk007</t>
  </si>
  <si>
    <t>H0798L</t>
  </si>
  <si>
    <t xml:space="preserve">H0071L </t>
  </si>
  <si>
    <t>Увлажняющий крем для рук. 
Hand Cream</t>
  </si>
  <si>
    <t xml:space="preserve">H0068L  </t>
  </si>
  <si>
    <t>Термальная вода Кира Кира. 
Kira Kira Mist Beauty Spa Water</t>
  </si>
  <si>
    <t xml:space="preserve">R3746K </t>
  </si>
  <si>
    <t>Пенка для умывания на основе рисового экстракта Хакуцуру.
HAKUTSURU Kome no megumi Foam</t>
  </si>
  <si>
    <t>4902650040213</t>
  </si>
  <si>
    <t xml:space="preserve">R4021K </t>
  </si>
  <si>
    <t>Выравнивающий цвет кожи лица лосьон на основе рисового экстракта Хакуцуру. HAKUTSURU Kome no megumi Lotion</t>
  </si>
  <si>
    <t xml:space="preserve">R3661K </t>
  </si>
  <si>
    <t>Увлажняющий лосьон на основе рисового экстракта Хакуцуру.
HAKUTSURU Kome no megumi Moisture lotion.</t>
  </si>
  <si>
    <t xml:space="preserve">R3660K </t>
  </si>
  <si>
    <t>Увлажняющий крем на основе рисового экстракта Хакуцуру. HAKUTSURU Kome no megumi Moisture cream</t>
  </si>
  <si>
    <r>
      <t>48</t>
    </r>
    <r>
      <rPr>
        <sz val="11"/>
        <rFont val="Arial Unicode MS"/>
        <family val="2"/>
      </rPr>
      <t>ｇ</t>
    </r>
  </si>
  <si>
    <t xml:space="preserve">R3885K </t>
  </si>
  <si>
    <t>Солнцезащитный крем на основе рисового экстракта Хакуцуру. HAKUTSURU Kome no megumi UV cream</t>
  </si>
  <si>
    <r>
      <t>30</t>
    </r>
    <r>
      <rPr>
        <sz val="11"/>
        <rFont val="Arial Unicode MS"/>
        <family val="2"/>
      </rPr>
      <t>ｇ</t>
    </r>
  </si>
  <si>
    <t xml:space="preserve">R2893K </t>
  </si>
  <si>
    <t>Твёрдое мыло для умывания Дайджинджё. 
HAKUTSURU Daiginjo soap</t>
  </si>
  <si>
    <r>
      <t>105</t>
    </r>
    <r>
      <rPr>
        <sz val="11"/>
        <rFont val="Arial Unicode MS"/>
        <family val="2"/>
      </rPr>
      <t>ｇ</t>
    </r>
  </si>
  <si>
    <t xml:space="preserve">R2891K </t>
  </si>
  <si>
    <t>Твёрдое мыло Сакэкасу. HAKUTSURU Sakekasu soap</t>
  </si>
  <si>
    <r>
      <t>100</t>
    </r>
    <r>
      <rPr>
        <sz val="11"/>
        <rFont val="Arial Unicode MS"/>
        <family val="2"/>
      </rPr>
      <t>ｇ</t>
    </r>
  </si>
  <si>
    <t xml:space="preserve">R2892K </t>
  </si>
  <si>
    <t>Твёрдое мыло для умывания Японская слива. 
HAKUTSURU Japanese plum wine soap</t>
  </si>
  <si>
    <t xml:space="preserve">R2535K </t>
  </si>
  <si>
    <t>Увлажняющее мыло для умывания на основе рисовых отрубей. 
HAKUTSURU Rice bran soap</t>
  </si>
  <si>
    <t xml:space="preserve">R3840K </t>
  </si>
  <si>
    <t>Лечебное мыло для умывания Хурма (Какисибу). 
HAKUTSURU Kakishibu soap</t>
  </si>
  <si>
    <r>
      <t>110</t>
    </r>
    <r>
      <rPr>
        <sz val="11"/>
        <rFont val="Arial Unicode MS"/>
        <family val="2"/>
      </rPr>
      <t>ｇ</t>
    </r>
  </si>
  <si>
    <t xml:space="preserve">R3841K </t>
  </si>
  <si>
    <t>Увлажняющий крем Дайджинджё.
HAKUTSURU Daiginjo moisture cream</t>
  </si>
  <si>
    <r>
      <t>90</t>
    </r>
    <r>
      <rPr>
        <sz val="11"/>
        <rFont val="Arial Unicode MS"/>
        <family val="2"/>
      </rPr>
      <t>ｇ</t>
    </r>
  </si>
  <si>
    <t>JANコード</t>
  </si>
  <si>
    <t>商品名（日本語）</t>
  </si>
  <si>
    <t>商品名（露語）</t>
  </si>
  <si>
    <t>容量</t>
  </si>
  <si>
    <t>定価</t>
  </si>
  <si>
    <t>ﾓｽｸﾜへの
売値固定</t>
  </si>
  <si>
    <t>発注数</t>
  </si>
  <si>
    <t>ﾓｽｸﾜへ　　　　　売上額</t>
  </si>
  <si>
    <t>Electronリフティケア化粧水</t>
  </si>
  <si>
    <t>Electron lifty care lotion</t>
  </si>
  <si>
    <t>Electronマッサージ美容液</t>
  </si>
  <si>
    <t>Electron massage serum</t>
  </si>
  <si>
    <t>Цена
ОПТ</t>
  </si>
  <si>
    <t>Рекоменд. цена</t>
  </si>
  <si>
    <t>Уход за волосами Просерум</t>
  </si>
  <si>
    <t>PROSERUM SHAMPOO. Восстанавливающий шампунь Просерум</t>
  </si>
  <si>
    <t>250mL
(300g)</t>
  </si>
  <si>
    <t>PROSERUM CONDITIONER. 
Восстанавливающий кондиционер Просерум</t>
  </si>
  <si>
    <t>250mL
(285g)</t>
  </si>
  <si>
    <t>PROSERUM HAIR ESSENCE. 
Восстанавливающая эссенция для волос Просерум</t>
  </si>
  <si>
    <t>50mL
(80g)</t>
  </si>
  <si>
    <t>Отбеливающая линия Блансаж</t>
  </si>
  <si>
    <t>BLANSAGE WHITE SERUM. 
Серум против пигментации Блансаж на основе наносом</t>
  </si>
  <si>
    <t>25mL
(100g)</t>
  </si>
  <si>
    <t>BLANSAGE WHITE CLEAR. 
Крем против пигментации Блансаж на основе наносом</t>
  </si>
  <si>
    <t>18g
(40g)</t>
  </si>
  <si>
    <t>BLANSAGE WHITE GEL. 
Гель против пигментации Блансаж на основе наносом</t>
  </si>
  <si>
    <t>30g
(110g)</t>
  </si>
  <si>
    <t>Массажные средства для лица</t>
  </si>
  <si>
    <t>NANO WHITE MASSAGE. Массажный отбеливающий нанокрем</t>
  </si>
  <si>
    <t>60g
(220g)</t>
  </si>
  <si>
    <t>LIFT MASSAGE. Лифтинговый массажный крем</t>
  </si>
  <si>
    <t>Уход за волосами Ше Ше</t>
  </si>
  <si>
    <t>XIE XIE SHAMPOO. Увлажняющий шампунь для волос Ше Ше</t>
  </si>
  <si>
    <t>550mL
(700g)</t>
  </si>
  <si>
    <t>XIE XIE RINCE. Увлажняющий кондиционер для волос Ше Ше</t>
  </si>
  <si>
    <t>3000р</t>
  </si>
  <si>
    <t>XIE XIE BODY SOAP. Увлажняющий гель для душа Ше Ше</t>
  </si>
  <si>
    <t>Очищающая линия Серкис</t>
  </si>
  <si>
    <t>SERKIS CLEANSING OIL. 
Очищающее масло Серкис</t>
  </si>
  <si>
    <r>
      <t xml:space="preserve">170mL
</t>
    </r>
    <r>
      <rPr>
        <sz val="12"/>
        <rFont val="Arial Unicode MS"/>
        <family val="2"/>
      </rPr>
      <t>（</t>
    </r>
    <r>
      <rPr>
        <sz val="12"/>
        <rFont val="Times New Roman"/>
        <family val="1"/>
        <charset val="204"/>
      </rPr>
      <t>215g</t>
    </r>
    <r>
      <rPr>
        <sz val="12"/>
        <rFont val="Arial Unicode MS"/>
        <family val="2"/>
      </rPr>
      <t>）</t>
    </r>
  </si>
  <si>
    <t>SERKIS MILD FOAM. Очищающая пенка Серкис</t>
  </si>
  <si>
    <r>
      <t>220ml
(345g</t>
    </r>
    <r>
      <rPr>
        <sz val="12"/>
        <rFont val="Arial Unicode MS"/>
        <family val="2"/>
      </rPr>
      <t>）</t>
    </r>
  </si>
  <si>
    <t>SERKIS MOIST WASH. Увлажняющая пенка Серкис</t>
  </si>
  <si>
    <t>120g
(160g)</t>
  </si>
  <si>
    <t xml:space="preserve">            Уход за атопичной и чувствительной кожей Кэаринг</t>
  </si>
  <si>
    <t>CARING LOTION. Лосьон для чувствительной и атопичной кожи лица "Кэаринг"</t>
  </si>
  <si>
    <t>120mL
(325g)</t>
  </si>
  <si>
    <t>CARING MILK. Молочко для чувствительной и атопичной кожи лица "Кэаринг"</t>
  </si>
  <si>
    <t>80mL
(250g)</t>
  </si>
  <si>
    <t>CARING CREAM. Крем для чувствительной и атопичной кожи лица "Кэаринг"</t>
  </si>
  <si>
    <t>30g
(75g)</t>
  </si>
  <si>
    <t xml:space="preserve">           Специальный уход за кожей лица</t>
  </si>
  <si>
    <t>LIFT MASK. Лифтинговая маска</t>
  </si>
  <si>
    <t>120g
(155g)</t>
  </si>
  <si>
    <t>B. CARE MASK. Маска очищающая</t>
  </si>
  <si>
    <t>100g
(130g)</t>
  </si>
  <si>
    <t>CLEAR TREATMENT MASK С. Увлажняющая лифтинговая маска С. Маски на ткани</t>
  </si>
  <si>
    <t>6 шт х 22мл</t>
  </si>
  <si>
    <t>PROTECTION BASE. Защитная дневная эмульсия (База под макияж)</t>
  </si>
  <si>
    <t>75ml</t>
  </si>
  <si>
    <t>UV PROTECT SPF 40 PA+++. Солнцезащитный крем для лица SPF 40 PA+++.</t>
  </si>
  <si>
    <t>40 ml</t>
  </si>
  <si>
    <t>60gr</t>
  </si>
  <si>
    <t xml:space="preserve">SIGNS CLEAR. Крем от морщин вокруг глаз и носогубных складок. </t>
  </si>
  <si>
    <t xml:space="preserve">          Интенсивная регенерирующая Программа 28 дней</t>
  </si>
  <si>
    <t>PROGRAM 28. Программа регенерации клеток кожи 28 дней</t>
  </si>
  <si>
    <r>
      <t xml:space="preserve">72mL
</t>
    </r>
    <r>
      <rPr>
        <sz val="12"/>
        <rFont val="Arial Unicode MS"/>
        <family val="2"/>
      </rPr>
      <t>（</t>
    </r>
    <r>
      <rPr>
        <sz val="12"/>
        <rFont val="Times New Roman"/>
        <family val="1"/>
        <charset val="204"/>
      </rPr>
      <t>450g</t>
    </r>
    <r>
      <rPr>
        <sz val="12"/>
        <rFont val="Arial Unicode MS"/>
        <family val="2"/>
      </rPr>
      <t>）</t>
    </r>
  </si>
  <si>
    <t>Нано-уход за кожей лица Шансонье</t>
  </si>
  <si>
    <t>CHANSONNIER NANO LOTION. Омолаживающий Нано лосьон Шансонье</t>
  </si>
  <si>
    <t>130ml
(415g)</t>
  </si>
  <si>
    <t>CHANSONNIER NANO CONCENTRATE. Омолаживающий Нано-концентрат  Шансонье</t>
  </si>
  <si>
    <t>25ml
(140g)</t>
  </si>
  <si>
    <t>CHANSONNIER NANO MILK. Омолаживающее Нано-молочко Шансонье.</t>
  </si>
  <si>
    <t>90ml
(330g)</t>
  </si>
  <si>
    <t>CHANSONNIER NANO NOURISHING. Омолаживающий питательный нано-крем Шансонье</t>
  </si>
  <si>
    <t>35g
(330g)</t>
  </si>
  <si>
    <t>Питательная линия Люминаж</t>
  </si>
  <si>
    <t>Luminage Lotion. Лосьон Люминаж на основе лекарственных трав</t>
  </si>
  <si>
    <t>130mL
(370g)</t>
  </si>
  <si>
    <t>Luminage Milk. Питательное молочко Люминаж на основе лекарственных трав</t>
  </si>
  <si>
    <t>90mL
(250g)</t>
  </si>
  <si>
    <t>Luminage Nourishing. Питательный крем  Люминаж на основе лекарственных трав</t>
  </si>
  <si>
    <t>35g
(110g)</t>
  </si>
  <si>
    <t>Очищение для кожи лица ЛЕС</t>
  </si>
  <si>
    <t>LES CLEANSING CREAM. 
Очищающий крем для чувствительной кожи</t>
  </si>
  <si>
    <t>110g
(150g)</t>
  </si>
  <si>
    <t>LES CLEAR WASHING. Очищающая пенка для чувствительной кожи</t>
  </si>
  <si>
    <t>180mL
(285g)</t>
  </si>
  <si>
    <t>LES MEDICATED CARE WASHING. Лечебная пенка для лица (двойное очищение)</t>
  </si>
  <si>
    <t xml:space="preserve">           Антиоксидантная омолаживающая линия Максидор</t>
  </si>
  <si>
    <t>MAXIDOR LOTION. Лосьон антиоксидантный Максидор</t>
  </si>
  <si>
    <t>MAXIDOR MILK. Молочко антиоксидантное Максидор</t>
  </si>
  <si>
    <t>100mL
(290g)</t>
  </si>
  <si>
    <t>Шампунь на основе угля Charcoal Shampoo</t>
  </si>
  <si>
    <t>CHARCOAL SHAMPOO. Укрепляющий шампунь на основе угля и глины</t>
  </si>
  <si>
    <t>Средство для роста волос Мохацурё</t>
  </si>
  <si>
    <t>MOHATSURYO. Сыворотка для роста волос</t>
  </si>
  <si>
    <t>140mL
(185g)</t>
  </si>
  <si>
    <t>Подарочный набор мыла для тела Тои</t>
  </si>
  <si>
    <t>Toi Fragrance Body Soap 2pcs set. 
Набор Парфюмированное мыло 2 шт</t>
  </si>
  <si>
    <t>100g×2
(300g)</t>
  </si>
  <si>
    <t>Toi Fragrance Body Soap 3pcs set. 
Набор Парфюмированное мыло 3 шт</t>
  </si>
  <si>
    <t>100g×3
(400g)</t>
  </si>
  <si>
    <t>コード</t>
  </si>
  <si>
    <t>ﾓｽｸﾜへの売値固定</t>
  </si>
  <si>
    <t>Minimum
 lot（個）</t>
  </si>
  <si>
    <t>モスクワへ　　　　　売上額</t>
  </si>
  <si>
    <r>
      <t>スパミネラル炭シャンプー</t>
    </r>
    <r>
      <rPr>
        <sz val="10"/>
        <rFont val="Calibri"/>
        <family val="3"/>
        <charset val="128"/>
      </rPr>
      <t>500ml</t>
    </r>
  </si>
  <si>
    <t>спа-шампунь с угольным экстрактом
 и минералами, 500 мл</t>
  </si>
  <si>
    <t>240　（12/箱）</t>
  </si>
  <si>
    <r>
      <t>スパミネラル炭コンディショナー</t>
    </r>
    <r>
      <rPr>
        <sz val="10"/>
        <rFont val="Calibri"/>
        <family val="3"/>
        <charset val="128"/>
      </rPr>
      <t>500ml</t>
    </r>
  </si>
  <si>
    <t>спа-кондиционер-ополаскиватель с 
угольным экстрактом и минералами, 500 мл</t>
  </si>
  <si>
    <r>
      <t>スパミネラル炭ボディソープ</t>
    </r>
    <r>
      <rPr>
        <sz val="10"/>
        <rFont val="Calibri"/>
        <family val="3"/>
        <charset val="128"/>
      </rPr>
      <t>500ml</t>
    </r>
  </si>
  <si>
    <t>жидкое спа-мыло с угольным 
экстрактом и минералами, 500 мл</t>
  </si>
  <si>
    <r>
      <t>アロマドールシャンプー</t>
    </r>
    <r>
      <rPr>
        <sz val="10"/>
        <rFont val="Calibri"/>
        <family val="3"/>
        <charset val="128"/>
      </rPr>
      <t>500ml</t>
    </r>
  </si>
  <si>
    <t>Золотой аромат"("Аромадор")
шампунь, 500 мл</t>
  </si>
  <si>
    <r>
      <t>アロマドールコンディショナー</t>
    </r>
    <r>
      <rPr>
        <sz val="10"/>
        <rFont val="Calibri"/>
        <family val="3"/>
        <charset val="128"/>
      </rPr>
      <t>500ml</t>
    </r>
  </si>
  <si>
    <t>"Золотой аромат"("Аромадор")
кондиционер-ополаскиватель, 500 мл</t>
  </si>
  <si>
    <r>
      <t>アロマドールボディソープ</t>
    </r>
    <r>
      <rPr>
        <sz val="10"/>
        <rFont val="Calibri"/>
        <family val="3"/>
        <charset val="128"/>
      </rPr>
      <t>500ml</t>
    </r>
  </si>
  <si>
    <t>"Золотой аромат"("Аромадор")
жидкое мыло, 500 мл</t>
  </si>
  <si>
    <r>
      <t>ヴェーダロッソシャンプー</t>
    </r>
    <r>
      <rPr>
        <sz val="10"/>
        <rFont val="Calibri"/>
        <family val="3"/>
        <charset val="128"/>
      </rPr>
      <t>500ml</t>
    </r>
  </si>
  <si>
    <t>"Веда Россо"
шампунь, 500 мл</t>
  </si>
  <si>
    <t>120　（6/箱）</t>
  </si>
  <si>
    <r>
      <t>ヴェーダロッソコンディショナー</t>
    </r>
    <r>
      <rPr>
        <sz val="10"/>
        <rFont val="Calibri"/>
        <family val="3"/>
        <charset val="128"/>
      </rPr>
      <t>500ml</t>
    </r>
  </si>
  <si>
    <t>"Веда Россо"
кондиционер-ополаскиватель, 500 мл</t>
  </si>
  <si>
    <r>
      <t>リバイセンス　クレンジングオイル</t>
    </r>
    <r>
      <rPr>
        <sz val="10"/>
        <rFont val="Calibri"/>
        <family val="3"/>
        <charset val="128"/>
      </rPr>
      <t>150ml</t>
    </r>
  </si>
  <si>
    <t>"Ривайсэнс"
масло для снятия макияжа, 150 мл</t>
  </si>
  <si>
    <r>
      <t>リバイセンス　洗顔フォーム</t>
    </r>
    <r>
      <rPr>
        <sz val="10"/>
        <rFont val="Calibri"/>
        <family val="3"/>
        <charset val="128"/>
      </rPr>
      <t>150ml</t>
    </r>
  </si>
  <si>
    <t>"Ривайсэнс"
пенка для умывания, 150 мл</t>
  </si>
  <si>
    <r>
      <t>リバイセンス　化粧水</t>
    </r>
    <r>
      <rPr>
        <sz val="10"/>
        <rFont val="Calibri"/>
        <family val="3"/>
        <charset val="128"/>
      </rPr>
      <t>150ml</t>
    </r>
  </si>
  <si>
    <t>"Ривайсэнс"
лосьен, 150 мл</t>
  </si>
  <si>
    <r>
      <t>リバイセンス　乳液</t>
    </r>
    <r>
      <rPr>
        <sz val="10"/>
        <rFont val="Calibri"/>
        <family val="3"/>
        <charset val="128"/>
      </rPr>
      <t>150ml</t>
    </r>
  </si>
  <si>
    <t>"Ривайсэнс"
косметическое молочко, 150 мл</t>
  </si>
  <si>
    <r>
      <t>リベルテージ　クレンジングミルク</t>
    </r>
    <r>
      <rPr>
        <sz val="10"/>
        <rFont val="Calibri"/>
        <family val="3"/>
        <charset val="128"/>
      </rPr>
      <t>150ml</t>
    </r>
  </si>
  <si>
    <t>"Либертэйдж"
косметическое молочко для снятия
 макияжа, 150 мл</t>
  </si>
  <si>
    <r>
      <t>リベルテージ クレンジングソープ</t>
    </r>
    <r>
      <rPr>
        <sz val="10"/>
        <rFont val="Calibri"/>
        <family val="3"/>
        <charset val="128"/>
      </rPr>
      <t>150ml</t>
    </r>
  </si>
  <si>
    <t>"Либертэйдж"
жидкое мыло для лица, 150 мл</t>
  </si>
  <si>
    <r>
      <t>リベルテージ　化粧水</t>
    </r>
    <r>
      <rPr>
        <sz val="10"/>
        <rFont val="Calibri"/>
        <family val="3"/>
        <charset val="128"/>
      </rPr>
      <t>150ml</t>
    </r>
  </si>
  <si>
    <t>"Либертэйдж"
лосьен, 150 мл</t>
  </si>
  <si>
    <r>
      <t>リベルテージ　乳液</t>
    </r>
    <r>
      <rPr>
        <sz val="10"/>
        <rFont val="Calibri"/>
        <family val="3"/>
        <charset val="128"/>
      </rPr>
      <t>150m</t>
    </r>
  </si>
  <si>
    <t>"Либертэйдж"
косметическое молочко, 150 мл</t>
  </si>
  <si>
    <r>
      <t>GemiD×</t>
    </r>
    <r>
      <rPr>
        <sz val="10"/>
        <rFont val="Arial Unicode MS"/>
        <family val="3"/>
        <charset val="128"/>
      </rPr>
      <t>ハーバル オールインワンクリーム　</t>
    </r>
    <r>
      <rPr>
        <sz val="10"/>
        <rFont val="Calibri"/>
        <family val="3"/>
        <charset val="128"/>
      </rPr>
      <t>150ml</t>
    </r>
  </si>
  <si>
    <t>крем "Все в одном", 150 мл</t>
  </si>
  <si>
    <r>
      <t>GemiD×</t>
    </r>
    <r>
      <rPr>
        <sz val="10"/>
        <rFont val="Arial Unicode MS"/>
        <family val="3"/>
        <charset val="128"/>
      </rPr>
      <t>ハーバル クレンジングミルク　</t>
    </r>
    <r>
      <rPr>
        <sz val="10"/>
        <rFont val="Calibri"/>
        <family val="3"/>
        <charset val="128"/>
      </rPr>
      <t>150ml</t>
    </r>
  </si>
  <si>
    <t>косметическое молочко для снятия 
макияжа, 150 мл</t>
  </si>
  <si>
    <r>
      <t>GemiD×</t>
    </r>
    <r>
      <rPr>
        <sz val="10"/>
        <rFont val="Arial Unicode MS"/>
        <family val="3"/>
        <charset val="128"/>
      </rPr>
      <t>ハーバル ピーリングジェル　</t>
    </r>
    <r>
      <rPr>
        <sz val="10"/>
        <rFont val="Calibri"/>
        <family val="3"/>
        <charset val="128"/>
      </rPr>
      <t>150ml</t>
    </r>
  </si>
  <si>
    <t>гель для пиллинга, 150 мл</t>
  </si>
  <si>
    <r>
      <t>GemiD×</t>
    </r>
    <r>
      <rPr>
        <sz val="10"/>
        <rFont val="Arial Unicode MS"/>
        <family val="3"/>
        <charset val="128"/>
      </rPr>
      <t>ハーバル ヘアバター　</t>
    </r>
    <r>
      <rPr>
        <sz val="10"/>
        <rFont val="Calibri"/>
        <family val="3"/>
        <charset val="128"/>
      </rPr>
      <t>50g</t>
    </r>
  </si>
  <si>
    <t>масло для волос, 50 г</t>
  </si>
  <si>
    <r>
      <t>GemiD</t>
    </r>
    <r>
      <rPr>
        <sz val="10"/>
        <rFont val="Arial Unicode MS"/>
        <family val="3"/>
        <charset val="128"/>
      </rPr>
      <t>プラセンタオールインワンマスク</t>
    </r>
    <r>
      <rPr>
        <sz val="10"/>
        <rFont val="Calibri"/>
        <family val="3"/>
        <charset val="128"/>
      </rPr>
      <t>30</t>
    </r>
    <r>
      <rPr>
        <sz val="10"/>
        <rFont val="Arial Unicode MS"/>
        <family val="3"/>
        <charset val="128"/>
      </rPr>
      <t>枚</t>
    </r>
  </si>
  <si>
    <t>маска для лица с плацентой
 "Все в одном", 30 шт.</t>
  </si>
  <si>
    <t>30枚</t>
  </si>
  <si>
    <r>
      <t>ハーバルエクストラエッセンシャルマスク</t>
    </r>
    <r>
      <rPr>
        <sz val="10"/>
        <rFont val="Calibri"/>
        <family val="3"/>
        <charset val="128"/>
      </rPr>
      <t>30</t>
    </r>
    <r>
      <rPr>
        <sz val="10"/>
        <rFont val="Arial Unicode MS"/>
        <family val="3"/>
        <charset val="128"/>
      </rPr>
      <t>枚</t>
    </r>
  </si>
  <si>
    <t>маска для лица с тремя видами 
эссенций, 30 шт.</t>
  </si>
  <si>
    <r>
      <t>ハーバルエクストラエッセンシャルマスク</t>
    </r>
    <r>
      <rPr>
        <sz val="10"/>
        <rFont val="Calibri"/>
        <family val="3"/>
        <charset val="128"/>
      </rPr>
      <t>7</t>
    </r>
    <r>
      <rPr>
        <sz val="10"/>
        <rFont val="Arial Unicode MS"/>
        <family val="3"/>
        <charset val="128"/>
      </rPr>
      <t>枚</t>
    </r>
  </si>
  <si>
    <t>маска для лица с тремя видами 
эссенций, 7 шт.</t>
  </si>
  <si>
    <t>7枚</t>
  </si>
  <si>
    <t>1000　（50/箱）</t>
  </si>
  <si>
    <t>0001К</t>
  </si>
  <si>
    <t>0002К</t>
  </si>
  <si>
    <t>Объём</t>
  </si>
  <si>
    <t>Лечебная серия CBON MD</t>
  </si>
  <si>
    <t>C'BON СH Essence. Лечебная влагозадерживающая сыворотка для упругости кожи на основе био гиалуроновой кислоты, водорастворимой гиалуроновой кислоты, ацетил гидроксипролине, экстракте мальвы на водной основе.</t>
  </si>
  <si>
    <t>35ml</t>
  </si>
  <si>
    <t>C'BON VC Essence. Лечебная сыворотка на водной основе против пигментации га основе витамина С, фермента чернослива, алоэ вера, экстракта хлореллы и экстракта пуэрарии.</t>
  </si>
  <si>
    <t>C'BON Spot Dry MD. Насыщенная лечебная  сыворотка на основе ретинола, лецитина, экстракта миндаля и гамма оризанола на жирорастворимой основе. Насыщает кожу, делает её ухоженной и упругой.</t>
  </si>
  <si>
    <t>C'BON White Smoothing Essence MD. Лечебная Сыворотка для выравнивания цвета кожи лица на основе жирорастворимого экстракта солодки, глицирризированной кислоты, масла шиповника и экстракта миндаля жирорастворимой основе.</t>
  </si>
  <si>
    <t>C'BON ME Essence MDS. Лечебная антиоксидантная сыворотка на основе экстракта камнеломки, экстракта каштана и жирорастворимого витамина С.</t>
  </si>
  <si>
    <t>Увлажняющая линия на основе иноситола, акульего сквалана,  растительных экстрактов и 9 аминокислот ABILITY</t>
  </si>
  <si>
    <t xml:space="preserve">C'BON ABILITY TREATMENT MASSER. Демакияжный крем + массажный на основе сквалана. </t>
  </si>
  <si>
    <t>C'BON ABILITY CLEAR WASH. Пенка для умывания Абилити.</t>
  </si>
  <si>
    <t>200ml</t>
  </si>
  <si>
    <t>C'BON ABILITY ESSENCE LOTION. Лосьон-эссенция Абилити</t>
  </si>
  <si>
    <t>C'BON ABILITY MOIST GEL. Увлажняющий гель Абилити.</t>
  </si>
  <si>
    <t>C'BON ABILITY C LOTION. Лосьон с витамином С Абилити.</t>
  </si>
  <si>
    <t>33ml</t>
  </si>
  <si>
    <t>C'BON ABILITY UV Protect base. UV защита Абилити.</t>
  </si>
  <si>
    <t>FACIALIST TREATMENT MASSER. Лечебный массажный крем Фэйшиалист.</t>
  </si>
  <si>
    <t>230g</t>
  </si>
  <si>
    <t>FACIALIST TREATMENT FOAM S. Лечебная пенка для лица Фэшиалист.</t>
  </si>
  <si>
    <t>130g</t>
  </si>
  <si>
    <t>FACIALIST DUAL MOIST LOTION. Лосьон на основе сквалана двойного действия Фэшиалист.</t>
  </si>
  <si>
    <t>300ml</t>
  </si>
  <si>
    <t>120 мл</t>
  </si>
  <si>
    <t>FACIALIST SKIN  CONDITIONER. Эмульсия-кондиционер для кожи лица Фэшиалист.</t>
  </si>
  <si>
    <t>FACIALIST MOISTURE CREAM. Увлажняющий крем Фэшиалист.</t>
  </si>
  <si>
    <t>FRESH SERUM MASK C. Маска-серум с витамином С.</t>
  </si>
  <si>
    <t>20g×8</t>
  </si>
  <si>
    <t>40g</t>
  </si>
  <si>
    <t>FACIALIST BX ESSENCE LOTION. Лосьон ботокс-эффект Фэшиалист.</t>
  </si>
  <si>
    <t>FACIALIST BX CONC. Сыворотка ботокс эффект Фэшиалист.</t>
  </si>
  <si>
    <t>Омолаживающая линия КОНЦЕНТРАТ</t>
  </si>
  <si>
    <t xml:space="preserve">CONCENTRATE REFINING SERUM. Восстанавливающий омолаживающий серум Концентрат. </t>
  </si>
  <si>
    <t>CONCENTRATE ESSENCE MASK. Эссенция-маска Концентрат.</t>
  </si>
  <si>
    <t>CONCENTRATE EMOLLIENT LOTION. Питательный лосьон "Концентрат"</t>
  </si>
  <si>
    <t>CONCENTRATE PLUS VITAL CREAM. Омолаживающий крем Витал Концентрат Плюс.</t>
  </si>
  <si>
    <t>37g</t>
  </si>
  <si>
    <t>CONCENTRATE EYE TREATMENT. Крем для глаз Концентрат.</t>
  </si>
  <si>
    <t>10ml</t>
  </si>
  <si>
    <t>CONCENTRATE NIGHT SERUM. Ночной серум "Концентрат"</t>
  </si>
  <si>
    <t>СЧАСТЬЕ ДЛЯ ВОЛОС КАНБИСЕЙ</t>
  </si>
  <si>
    <t>Kanbisei Sculp Shampoo. Шампунь для скальпа Канбисей.</t>
  </si>
  <si>
    <t>250ml</t>
  </si>
  <si>
    <t>Kanbisei Sculp Shampoo. Шампунь для скальба Канбисей.</t>
  </si>
  <si>
    <t>550ml</t>
  </si>
  <si>
    <t>Kanbisei Sculp Treatment. Маска-кондиционер для волос Канбисей.</t>
  </si>
  <si>
    <t>250g</t>
  </si>
  <si>
    <t>Kanbisei Scalp Essence EX. Эссенция для роста волос и против выпадения волос Канбисей.</t>
  </si>
  <si>
    <t>Kanbisei Sculp Cleanisng Oil. Очищающее масло для скальпа Канбисей.</t>
  </si>
  <si>
    <t>20ml×3</t>
  </si>
  <si>
    <t>Kanbisei Natural Glow Oil. Масло для естественного блеска волос.</t>
  </si>
  <si>
    <t xml:space="preserve">Специальный уход </t>
  </si>
  <si>
    <t>UV Make up essence. Эссенция -база под макияж.</t>
  </si>
  <si>
    <t>Refreshing Clear (Mask). Очищающая маска для лица.</t>
  </si>
  <si>
    <t xml:space="preserve">Средства по уходу за  телом </t>
  </si>
  <si>
    <t>Moist Body Soap. Увлажняющий гель для душа</t>
  </si>
  <si>
    <t>700ml</t>
  </si>
  <si>
    <t>Moist Hand Cream. Увлажняющий крем для рук.</t>
  </si>
  <si>
    <t>Decolette Cream S. Крем для зоны Декольте.</t>
  </si>
  <si>
    <t>102994</t>
  </si>
  <si>
    <t>135g</t>
  </si>
  <si>
    <t>103007</t>
  </si>
  <si>
    <t>103014</t>
  </si>
  <si>
    <t>104004</t>
  </si>
  <si>
    <t>105780</t>
  </si>
  <si>
    <t>SUNSORIT WHITE LIFT MASK</t>
  </si>
  <si>
    <t>1 шт</t>
  </si>
  <si>
    <t>105278</t>
  </si>
  <si>
    <t>SUNSORIT MOISTURE LIFT MASK</t>
  </si>
  <si>
    <t>Хакуцуру</t>
  </si>
  <si>
    <t>Лечебная серия, в основе разработок которой 
лежит ГОМЕОСТАЗ -  FACIALIST(Фэшиалист)</t>
  </si>
  <si>
    <t>SUNSORIT</t>
  </si>
  <si>
    <t>Объем</t>
  </si>
  <si>
    <t xml:space="preserve"> A0001801</t>
  </si>
  <si>
    <t>A0001802</t>
  </si>
  <si>
    <t>A0001803</t>
  </si>
  <si>
    <t>A0001804</t>
  </si>
  <si>
    <t>A0001805</t>
  </si>
  <si>
    <t>A0001103</t>
  </si>
  <si>
    <t>A0001105</t>
  </si>
  <si>
    <t>A0001106</t>
  </si>
  <si>
    <t>A0001012</t>
  </si>
  <si>
    <t>A0002902</t>
  </si>
  <si>
    <t>A0002901</t>
  </si>
  <si>
    <t>A0002903</t>
  </si>
  <si>
    <t>A0002904</t>
  </si>
  <si>
    <t>A0000874</t>
  </si>
  <si>
    <t>A0000875</t>
  </si>
  <si>
    <t>UNIMATRIKEN</t>
  </si>
  <si>
    <t xml:space="preserve">UN111 </t>
  </si>
  <si>
    <t>UN112</t>
  </si>
  <si>
    <t>UN113</t>
  </si>
  <si>
    <t>600 ml</t>
  </si>
  <si>
    <t>Шампунь на основе лошадиного масла Юниматрикен с гидролизованным шёлком, экстрактом морских водорослей, гиалуроновой кислотой. Shampoo Unimatriken.</t>
  </si>
  <si>
    <t>Кондиционер для волос на основе лошадиного масла Юниматрикен с гидролизованным шёлком, экстрактом морских водорослей, гиалуроновой кислотой. Conditioner Unimatriken.</t>
  </si>
  <si>
    <t>Гель для душа на основе лошадиного масла Юниматрикен с гидролизованным шёлком, экстрактом морских водорослей, коллагеном. Body Soap Unimatriken.</t>
  </si>
  <si>
    <t>URESHINO</t>
  </si>
  <si>
    <t>Ureshino Gel. Гель на основе керамидов Урэсино.</t>
  </si>
  <si>
    <t>U001</t>
  </si>
  <si>
    <t>U002</t>
  </si>
  <si>
    <t>U003</t>
  </si>
  <si>
    <t>U004</t>
  </si>
  <si>
    <t>Ureshino Essence. Эссенция на основе керамидов Урэсино.</t>
  </si>
  <si>
    <t>Урэсино Пилинговые очищающие салфетки для кожи лица и тела.</t>
  </si>
  <si>
    <t>Ureshino Ceramide Drink. Напиток безалкогольный концентрированный на основе витамина С, керамидов, плаценты, коллагена CeraFull Ex+ Урэсино.</t>
  </si>
  <si>
    <t>A000574</t>
  </si>
  <si>
    <t>A000576</t>
  </si>
  <si>
    <t>A000606</t>
  </si>
  <si>
    <t>A000604</t>
  </si>
  <si>
    <t>A0001503</t>
  </si>
  <si>
    <t>A000695</t>
  </si>
  <si>
    <t>A000635</t>
  </si>
  <si>
    <t>A000476</t>
  </si>
  <si>
    <t>ME Body Essence S 200 ml. Питательная эссенция для тела.</t>
  </si>
  <si>
    <t>A000449</t>
  </si>
  <si>
    <t>A2881R</t>
  </si>
  <si>
    <t>A2882R</t>
  </si>
  <si>
    <t>B2028R</t>
  </si>
  <si>
    <t>Relent Nourishing Cream. Питательный крем для лица Релент.</t>
  </si>
  <si>
    <t>22 g</t>
  </si>
  <si>
    <t xml:space="preserve">Relent Yokibi Essence Body Set. Набор Ёкиби по уходу за кожей тела. </t>
  </si>
  <si>
    <t>Relent YOKIBI Essence Set Select. Селективный набор для лица Ёкиби.(демакияж, мыло, лосьон, крем, маска)</t>
  </si>
  <si>
    <t>4560168228822</t>
  </si>
  <si>
    <t>4560168228815</t>
  </si>
  <si>
    <t>4560168220284</t>
  </si>
  <si>
    <t>A0001807</t>
  </si>
  <si>
    <t>С'BON ABILITY TRIAL SET. Дорожный набор Сбон Абилити. (пенка, демакияж, лосьон, увл.гель)</t>
  </si>
  <si>
    <t>A0001806</t>
  </si>
  <si>
    <t>30 ml</t>
  </si>
  <si>
    <t>50 ml х10 шт</t>
  </si>
  <si>
    <t>7 ml x 10 шт</t>
  </si>
  <si>
    <t>EG0001</t>
  </si>
  <si>
    <t>QF0011</t>
  </si>
  <si>
    <t>QF0012</t>
  </si>
  <si>
    <t>QF0021</t>
  </si>
  <si>
    <t>QF0022</t>
  </si>
  <si>
    <t>QF0031</t>
  </si>
  <si>
    <t>QF0032</t>
  </si>
  <si>
    <t>QF0001</t>
  </si>
  <si>
    <t>QF0101</t>
  </si>
  <si>
    <t>QF0102</t>
  </si>
  <si>
    <t>QF0103</t>
  </si>
  <si>
    <t>2*30 ml (60 шт.)</t>
  </si>
  <si>
    <t>QUALITY FIRST</t>
  </si>
  <si>
    <t>150 гр.</t>
  </si>
  <si>
    <t>50 шт.</t>
  </si>
  <si>
    <t>7 шт</t>
  </si>
  <si>
    <t>30 шт</t>
  </si>
  <si>
    <t>5 шт</t>
  </si>
  <si>
    <t>ELEGA DOLL Phytocell Soda Pack - Маска на основе соды "Элега Долл"</t>
  </si>
  <si>
    <t>ALL IN ONE SHEET MASK MOIST 50 - Ультраувлажняющая маска ALL IN ONE 50</t>
  </si>
  <si>
    <t>ALL IN ONE SHEET MASK MOIST 7 - Ультраувлажняющая маска ALL IN ONE 7</t>
  </si>
  <si>
    <t>ALL IN ONE SHEET MASK WHITE 30 - Увлажняющая выравнивающая цвет кожи лица маска ALL IN ONE 30</t>
  </si>
  <si>
    <t>ALL IN ONE SHEET MASK WHITE 5 - Увлажняющая выравнивающая цвет кожи лица маска ALL IN ONE 5</t>
  </si>
  <si>
    <t>ALL IN ONE SHEET MASK BEST 30 - Антивозрастная ультрапитательная маска ALL IN ONE 30</t>
  </si>
  <si>
    <t>ALL IN ONE SHEET MASK BEST 3 - Антивозрастная ультрапитательная маска ALL IN ONE 3</t>
  </si>
  <si>
    <t xml:space="preserve">DEEP MOIST EYE MASK - Глубоко увлажняющая маска для глаз </t>
  </si>
  <si>
    <t>QUEEN ' S PREMIUM MASK RED - Ультраувлажняющая антивозрастная премиальная маска "Королева Рэд"</t>
  </si>
  <si>
    <t>QUEEN ' S PREMIUM MASK WIHTE - Выравнивающая цвет кожи лица плацентареая маска "Королева Вайт"</t>
  </si>
  <si>
    <t>QUEEN ' S PREMIUM MASK BLACK - Маска на основе черного жемчуга и морских минералов сужающая поры "Королева Блэк"</t>
  </si>
  <si>
    <t>S001</t>
  </si>
  <si>
    <t>150 табл.</t>
  </si>
  <si>
    <t>Сквален</t>
  </si>
  <si>
    <t>Х0590R</t>
  </si>
  <si>
    <t>Yokibi Powder Foundation SetP-101. Refill.
Компактная эссенция-пудра Ёкиби Тон-101. Запасной блок.</t>
  </si>
  <si>
    <t>Х0591R</t>
  </si>
  <si>
    <t>Yokibi Powder Foundation SetP-200. Refill.
Компактная эссенция-пудра Ёкиби Тон-200. Запасной блок.</t>
  </si>
  <si>
    <t>Х0592R</t>
  </si>
  <si>
    <t>Yokibi Powder Foundation SetP-201. Refill.
Компактная эссенция-пудра Ёкиби Тон-201. Запасной блок.</t>
  </si>
  <si>
    <t>X0593R</t>
  </si>
  <si>
    <t>Yokibi Essence Powder Case. Кейс для пудры Ёкиби.</t>
  </si>
  <si>
    <t>100532</t>
  </si>
  <si>
    <t>Sunsorit UV Protector. Солнцезащитный крем. SPF 40 PA+++. 30 мл</t>
  </si>
  <si>
    <t>HB01</t>
  </si>
  <si>
    <t>Sparkling Gel Pack Hydrogen. Гелевая маска, обогащенная  водородом. 10 шт (Набор: гель 25 г и порошок 0,45 г)</t>
  </si>
  <si>
    <t>10 ШТ</t>
  </si>
  <si>
    <t>B5050R</t>
  </si>
  <si>
    <t>La Cerarl 50th Anniversary Set. Подарочный набор Ла Сераль (ограниченный выпуск в честь 50-летия линии). 12 наименований</t>
  </si>
  <si>
    <t>Итого:</t>
  </si>
  <si>
    <t>Сумма, руб.</t>
  </si>
  <si>
    <r>
      <t xml:space="preserve">sk007 HIME LABO, Лосьон для тела, 200мл  </t>
    </r>
    <r>
      <rPr>
        <b/>
        <sz val="12"/>
        <color theme="1"/>
        <rFont val="Times New Roman"/>
        <family val="1"/>
        <charset val="204"/>
      </rPr>
      <t>НОВИНКА!</t>
    </r>
  </si>
  <si>
    <r>
      <t xml:space="preserve">H0798L Kira Kira Mist Beauty Spa Water. Термальная вода Кира Кира. 200гр.  </t>
    </r>
    <r>
      <rPr>
        <b/>
        <sz val="12"/>
        <color theme="1"/>
        <rFont val="Times New Roman"/>
        <family val="1"/>
        <charset val="204"/>
      </rPr>
      <t>НОВИНКА!</t>
    </r>
  </si>
  <si>
    <t>Цена ОПТ, руб.</t>
  </si>
  <si>
    <t>Рекоменд.
цена, руб.</t>
  </si>
  <si>
    <r>
      <t>32</t>
    </r>
    <r>
      <rPr>
        <sz val="12"/>
        <rFont val="ＭＳ Ｐゴシック"/>
        <family val="3"/>
        <charset val="128"/>
      </rPr>
      <t>ｇ</t>
    </r>
  </si>
  <si>
    <r>
      <t>FACIALIST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BRIGHT UP CLEAR WASH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S. Пенка для умывания осветляющая Фэшиалист.</t>
    </r>
  </si>
  <si>
    <r>
      <t>FACIALIST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BRIGHT UP UV PRIMER. Праймер фэйшиалист.</t>
    </r>
  </si>
  <si>
    <r>
      <t>CONCENTRATE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HYDRATOR. Увлажняющий лосьон Концентрат.</t>
    </r>
  </si>
  <si>
    <t>Рекоменд. цена, руб.</t>
  </si>
  <si>
    <t>Цена 
ОПТ, руб.</t>
  </si>
  <si>
    <t>Заказ,
шт</t>
  </si>
  <si>
    <t>Цена 
ОПТ , руб.</t>
  </si>
  <si>
    <t xml:space="preserve">C'Bon Concentrate Plus Deep Clear Foam. Пенка для глубокого очищения кожи Концентрат Плюс </t>
  </si>
  <si>
    <t>A0001509</t>
  </si>
  <si>
    <t>5 250</t>
  </si>
  <si>
    <t>A0001504</t>
  </si>
  <si>
    <t>8 450</t>
  </si>
  <si>
    <t>A0001506</t>
  </si>
  <si>
    <t>9 300</t>
  </si>
  <si>
    <t>A0001507</t>
  </si>
  <si>
    <t>10 860</t>
  </si>
  <si>
    <t xml:space="preserve">CONCENTRATE PLUS CREAM. Омолаживающий крем Концентрат Плюс </t>
  </si>
  <si>
    <t>A0001510</t>
  </si>
  <si>
    <t>18 100</t>
  </si>
  <si>
    <t>A0001502</t>
  </si>
  <si>
    <t>LIFTIQUE NOURISHING (CREAM). Лифтинговый питательный крем.</t>
  </si>
  <si>
    <t>LIFTIQUE MILK. Лифтинговое молочко</t>
  </si>
  <si>
    <t>LIFTIQUE LOTION. Лифтинговый лосьон</t>
  </si>
  <si>
    <t>LIFTIQUE ESSENCE. Лифтинговая эссенция</t>
  </si>
  <si>
    <t>90ml</t>
  </si>
  <si>
    <t>130ml</t>
  </si>
  <si>
    <t>KYO TOMO Face pack 6 pack set. Ассорти альгинатных масок: "Ваниль", "Юдзу", "Малина" Куо Томо</t>
  </si>
  <si>
    <t>Моделирующие альгинатные маски  KYO TOMO</t>
  </si>
  <si>
    <t>Лифтинговая линия Лифтик</t>
  </si>
  <si>
    <t>KYO TOMO Face pack (Yuzu).  Лифтинговая альгинатная маска "Юдзу" Куо Томо.</t>
  </si>
  <si>
    <t>KYO TOMO Face pack (Vanilla). Восстанавливающая альгинатная маска "Ваниль" Куо Томо</t>
  </si>
  <si>
    <t>KYO TOMO Face pack (Rashberry). Анти-эйдж альгинатная маска "Малина" Куо Томо</t>
  </si>
  <si>
    <t>24г</t>
  </si>
  <si>
    <t>C'Bon Facialist BASIC TRIAL KIT. Базовый пробный набор Фэшиалист С Бон (5 продуктов + 1 полотенце)</t>
  </si>
  <si>
    <t>A0001150</t>
  </si>
  <si>
    <t>5 продуктов+ полотенце</t>
  </si>
  <si>
    <t>CONCENTRATE PLUS EMOLLIENT LOTION. Питательный лосьон Концентрат Плюс</t>
  </si>
  <si>
    <t>CONCENTRATE PLUS EYE TREATMENT. Крем для глаз Концентрат.</t>
  </si>
  <si>
    <t>CONCENTRATE PLUS NIGHT SERUM. Ночной серум "Концентрат"</t>
  </si>
  <si>
    <t xml:space="preserve">CONCENTRATE PLUS REFINING SERUM. Восстанавливающий омолаживающий серум Концентрат. </t>
  </si>
  <si>
    <t>CONCENTRATE PLUS HYDRATOR. Концентрат Плюс Регидратор</t>
  </si>
  <si>
    <t>SUNSORIT, Skin Peel Bar. АНА. Деликатное мыло на основе АНА и ВНА кислот и гидрохинона. "Черное"</t>
  </si>
  <si>
    <t xml:space="preserve">SUNSORIT, Skin Peel Bar. АНА. Деликатное мыло на основе АНА кислот с экстрактом чайного дерева. "Красное" </t>
  </si>
  <si>
    <t xml:space="preserve">SUNSORIT, Skin Peel Bar. АНА. Деликатное мыло на основе АНА кислот. "Зеленое" </t>
  </si>
  <si>
    <t xml:space="preserve">SUNSORIT, Skin Peel Bar.AHA Mild. Деликатное мыло на основе АНА кислот. "Синее" </t>
  </si>
  <si>
    <t>ELEGA DOLL Phytocell Serum - Клеточный фитосерум "Элега Долл"</t>
  </si>
  <si>
    <t>30 мл</t>
  </si>
  <si>
    <t>EG0002</t>
  </si>
  <si>
    <t>A0001501</t>
  </si>
  <si>
    <t>ORGATUR SHAMPOO. Шампунь для волос Оргатюр</t>
  </si>
  <si>
    <t>500 ml</t>
  </si>
  <si>
    <t>ORGATUR CONDITIONER. Кондиционер для волос Оргатюр</t>
  </si>
  <si>
    <t>Уход за волосами Оргатюр</t>
  </si>
  <si>
    <t xml:space="preserve">AROMA BODY SOAP. Гель для душа Фрезия и Груша. 400мл </t>
  </si>
  <si>
    <t xml:space="preserve">HAND CARING. Medicated treatment formula for hand care. Лечебный крем для рук. 60 гр. </t>
  </si>
  <si>
    <t xml:space="preserve">H0011R, LUMICHE, Кондиционер, 500мл </t>
  </si>
  <si>
    <t xml:space="preserve">H0010R, LUMICHE, Шампунь, 500мл </t>
  </si>
  <si>
    <t>U0071R RELENT Lip Cream. Крем для губ</t>
  </si>
  <si>
    <t xml:space="preserve">Relent Bodycare Massage Gel. 
Массажный гель для тела </t>
  </si>
  <si>
    <t xml:space="preserve">RELENT, Eyelash treatment. Бальзам для укрепления ресниц.  </t>
  </si>
  <si>
    <t xml:space="preserve">Relent Skincare Massage Gel. 
Массажный гель для лица </t>
  </si>
  <si>
    <t xml:space="preserve"> Salon de FLOUVEIL. CLAIRDEW COLLECTION. Омолажив. набор. маска плюс плацент. сыворотки.10шт </t>
  </si>
  <si>
    <t xml:space="preserve">0514 Salon de FLOUVEIL MOISTURE OIL "Murasaki Monogatori".Масло для кожи "Мурасаки Моногатори", 30 ml </t>
  </si>
  <si>
    <t>A0001505</t>
  </si>
  <si>
    <t> КТ1136Prof</t>
  </si>
  <si>
    <t>KT4137</t>
  </si>
  <si>
    <t>KT6247</t>
  </si>
  <si>
    <t>KT2751</t>
  </si>
  <si>
    <t xml:space="preserve">Объем </t>
  </si>
  <si>
    <t>180 капсул</t>
  </si>
  <si>
    <t>порошок по 60г</t>
  </si>
  <si>
    <t>Коллаген "Тилла Еко" биологически активная добавка</t>
  </si>
  <si>
    <t>Коллаген "Тилла Капс" биологически активная добавка</t>
  </si>
  <si>
    <t>Сквален из печени акулы MAYURI</t>
  </si>
  <si>
    <t>Бьюти-напиток URESHINO</t>
  </si>
  <si>
    <t xml:space="preserve">Итого: </t>
  </si>
  <si>
    <t xml:space="preserve">Коллаген "Тилла" TILLA </t>
  </si>
  <si>
    <t>Водородная маска</t>
  </si>
  <si>
    <t>БАД</t>
  </si>
  <si>
    <t>Маски</t>
  </si>
  <si>
    <r>
      <t xml:space="preserve">SUNSORIT- </t>
    </r>
    <r>
      <rPr>
        <b/>
        <sz val="14"/>
        <rFont val="Times New Roman"/>
        <family val="1"/>
        <charset val="204"/>
      </rPr>
      <t>восстановление после пилингов,инъекций, шлифовок</t>
    </r>
  </si>
  <si>
    <t>Итого</t>
  </si>
  <si>
    <t>Продукты на основе нано-водорода</t>
  </si>
  <si>
    <t>К4005730</t>
  </si>
  <si>
    <t>Hydrogen Generation H2. Портативный аппарат для получения водородной воды</t>
  </si>
  <si>
    <t>НВ-02</t>
  </si>
  <si>
    <t>Face Powder. Пудра с эффектом лифтинга, обогащенная водородом. 4г</t>
  </si>
  <si>
    <t>C'BON АЕ AXENDING Essence MD. Лечебная сыворотка для деликатной кожи лица на основе шлемника, керамиды-3, экстракта женьшеня и периллового масла. Восстанавливает барьерные функции кожи, задерживает влагу в подкожном слое, убирает сухость.</t>
  </si>
  <si>
    <t>А000605</t>
  </si>
  <si>
    <t>А000575</t>
  </si>
  <si>
    <t>НОВИНКИ</t>
  </si>
  <si>
    <t>OPI</t>
  </si>
  <si>
    <t>Olupono Zen Collectoin. Жидкое мыло для глубоко Игуса.</t>
  </si>
  <si>
    <t>Olupono Zen Collectoin. Жидкое мыло для глубоко Суми.</t>
  </si>
  <si>
    <t>OPS</t>
  </si>
  <si>
    <t>Olupono Zen Collectoin. Жидкое мыло для глубоко Юдза.</t>
  </si>
  <si>
    <t>OPY</t>
  </si>
  <si>
    <t>Объём, мл</t>
  </si>
  <si>
    <t xml:space="preserve">Ryukyu Silhouette FACE&amp;BODY CREAM 37,1℃.
Крем массажный для лица и тела Рюкю Силуэт 37,1 ℃.
</t>
  </si>
  <si>
    <t>AT02</t>
  </si>
  <si>
    <t xml:space="preserve">Atmore Ryukyu Silhouette Salt Soap.
Мыло-скраб на основе английской соли Рюкю Силуэт.
</t>
  </si>
  <si>
    <t>AT01</t>
  </si>
  <si>
    <t xml:space="preserve">Fiji Beauty Mist. 
Термальная вода для чувствительной кожи. 
</t>
  </si>
  <si>
    <t>FG01</t>
  </si>
  <si>
    <t>FG02</t>
  </si>
  <si>
    <t>FG03</t>
  </si>
  <si>
    <t xml:space="preserve">Dime Health Care. Professional Amino Shampoo. Профессиональный шампунь на основе аминокислот для повреждённых волос. </t>
  </si>
  <si>
    <t xml:space="preserve">Dime Health Care. Professional Amino Conditioner. Профессиональный кондиционер на основе аминокислот для повреждённых волос. </t>
  </si>
  <si>
    <t xml:space="preserve">Dime Health Care. Professional Amino Clay Hair Pack. 
Профессиональная маска на основе аминокислот и глины для повреждённых волос. 
</t>
  </si>
  <si>
    <t>АМ03</t>
  </si>
  <si>
    <t>АМ01</t>
  </si>
  <si>
    <t>АМ02</t>
  </si>
  <si>
    <t>456241010617 9</t>
  </si>
  <si>
    <t>456241010638 4</t>
  </si>
  <si>
    <t>456241010246 1</t>
  </si>
  <si>
    <t>Professional Amino Seaweed SHAMPOO. Шампунь с аминокислотами и морскими водорослями</t>
  </si>
  <si>
    <t>Professional Amino Seaweed CONDITIONER. Кондиционер с аминокислотами и морскими водорослями</t>
  </si>
  <si>
    <t>Professional Amino Seaweed HAIR PACK. Маска с аминокислотами и морскими водорослями.</t>
  </si>
  <si>
    <t>AMS01</t>
  </si>
  <si>
    <t>AMS02</t>
  </si>
  <si>
    <t>AMS03</t>
  </si>
</sst>
</file>

<file path=xl/styles.xml><?xml version="1.0" encoding="utf-8"?>
<styleSheet xmlns="http://schemas.openxmlformats.org/spreadsheetml/2006/main">
  <numFmts count="13">
    <numFmt numFmtId="164" formatCode="_-* #,##0.00_р_._-;\-* #,##0.00_р_._-;_-* \-??_р_._-;_-@_-"/>
    <numFmt numFmtId="165" formatCode="_-* #,##0_р_._-;\-* #,##0_р_._-;_-* \-_р_._-;_-@_-"/>
    <numFmt numFmtId="166" formatCode="_ * #,##0_ ;_ * \-#,##0_ ;_ * \-_ ;_ @_ "/>
    <numFmt numFmtId="167" formatCode="0_);[Red]\(0\)"/>
    <numFmt numFmtId="168" formatCode="#,##0&quot;р.&quot;;[Red]#,##0&quot;р.&quot;"/>
    <numFmt numFmtId="169" formatCode="_-* #,##0_-;\-* #,##0_-;_-* \-_-;_-@_-"/>
    <numFmt numFmtId="170" formatCode="#,##0;[Red]\-#,##0"/>
    <numFmt numFmtId="171" formatCode="_-&quot;L. &quot;* #,##0_-;&quot;-L. &quot;* #,##0_-;_-&quot;L. &quot;* \-_-;_-@_-"/>
    <numFmt numFmtId="172" formatCode="#,##0&quot;р.&quot;"/>
    <numFmt numFmtId="173" formatCode="0_ "/>
    <numFmt numFmtId="174" formatCode="\¥#,##0_);[Red]&quot;(¥&quot;#,##0\)"/>
    <numFmt numFmtId="175" formatCode="#,##0_);[Red]\(#,##0\)"/>
    <numFmt numFmtId="176" formatCode="#,##0;[Red]#,##0"/>
  </numFmts>
  <fonts count="74"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標準明朝"/>
      <family val="1"/>
      <charset val="128"/>
    </font>
    <font>
      <sz val="8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MS UI Gothic"/>
      <family val="3"/>
      <charset val="128"/>
    </font>
    <font>
      <b/>
      <sz val="11"/>
      <color indexed="8"/>
      <name val="MS UI Gothic"/>
      <family val="3"/>
      <charset val="128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MS UI Gothic"/>
      <family val="3"/>
      <charset val="128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9"/>
      <color indexed="8"/>
      <name val="Tahoma"/>
      <family val="2"/>
      <charset val="1"/>
    </font>
    <font>
      <sz val="7"/>
      <name val="Times New Roman"/>
      <family val="1"/>
      <charset val="204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MS UI Gothic"/>
      <family val="3"/>
      <charset val="128"/>
    </font>
    <font>
      <sz val="10"/>
      <name val="Arial Unicode MS"/>
      <family val="3"/>
      <charset val="128"/>
    </font>
    <font>
      <sz val="10"/>
      <name val="Arial Unicode MS"/>
      <family val="2"/>
    </font>
    <font>
      <sz val="11"/>
      <name val="Arial Unicode MS"/>
      <family val="2"/>
    </font>
    <font>
      <sz val="9.8000000000000007"/>
      <name val="Arial Unicode MS"/>
      <family val="3"/>
      <charset val="128"/>
    </font>
    <font>
      <sz val="9"/>
      <name val="MS UI Gothic"/>
      <family val="3"/>
      <charset val="128"/>
    </font>
    <font>
      <sz val="12"/>
      <name val="Arial Unicode MS"/>
      <family val="2"/>
    </font>
    <font>
      <sz val="10"/>
      <name val="Calibri"/>
      <family val="3"/>
      <charset val="128"/>
    </font>
    <font>
      <sz val="11"/>
      <name val="Arial Unicode MS"/>
      <family val="3"/>
      <charset val="128"/>
    </font>
    <font>
      <sz val="12"/>
      <name val="Arial"/>
      <family val="2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indexed="40"/>
      <name val="Arial"/>
      <family val="2"/>
    </font>
    <font>
      <sz val="10"/>
      <name val="Arial"/>
      <family val="2"/>
    </font>
    <font>
      <b/>
      <sz val="18"/>
      <name val="Arial"/>
      <family val="2"/>
      <charset val="204"/>
    </font>
    <font>
      <sz val="7"/>
      <name val="Arial"/>
      <family val="2"/>
    </font>
    <font>
      <sz val="12"/>
      <color indexed="8"/>
      <name val="MS UI Gothic"/>
      <family val="3"/>
      <charset val="128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ＭＳ Ｐゴシック"/>
      <family val="3"/>
      <charset val="128"/>
    </font>
    <font>
      <b/>
      <sz val="12"/>
      <color indexed="8"/>
      <name val="MS UI Gothic"/>
      <family val="2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5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5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3" tint="0.79998168889431442"/>
        <bgColor indexed="45"/>
      </patternFill>
    </fill>
    <fill>
      <patternFill patternType="solid">
        <fgColor theme="0"/>
        <bgColor indexed="29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54"/>
      </patternFill>
    </fill>
    <fill>
      <patternFill patternType="solid">
        <fgColor theme="6" tint="0.59999389629810485"/>
        <bgColor indexed="1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59999389629810485"/>
        <bgColor indexed="53"/>
      </patternFill>
    </fill>
    <fill>
      <patternFill patternType="solid">
        <fgColor theme="6" tint="0.59999389629810485"/>
        <bgColor indexed="4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AEF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">
    <xf numFmtId="0" fontId="0" fillId="0" borderId="0"/>
    <xf numFmtId="0" fontId="1" fillId="0" borderId="0">
      <alignment horizontal="left"/>
    </xf>
    <xf numFmtId="171" fontId="52" fillId="0" borderId="0" applyFill="0" applyBorder="0" applyAlignment="0" applyProtection="0"/>
    <xf numFmtId="0" fontId="1" fillId="0" borderId="0">
      <alignment horizontal="left"/>
    </xf>
    <xf numFmtId="0" fontId="2" fillId="0" borderId="0"/>
    <xf numFmtId="0" fontId="3" fillId="0" borderId="0">
      <alignment vertical="center"/>
    </xf>
    <xf numFmtId="169" fontId="52" fillId="0" borderId="0" applyFill="0" applyBorder="0" applyAlignment="0" applyProtection="0"/>
    <xf numFmtId="165" fontId="1" fillId="0" borderId="0">
      <alignment horizontal="left"/>
    </xf>
    <xf numFmtId="164" fontId="1" fillId="0" borderId="0">
      <alignment horizontal="left"/>
    </xf>
    <xf numFmtId="164" fontId="1" fillId="0" borderId="0">
      <alignment horizontal="left"/>
    </xf>
    <xf numFmtId="164" fontId="1" fillId="0" borderId="0">
      <alignment horizontal="left"/>
    </xf>
    <xf numFmtId="164" fontId="1" fillId="0" borderId="0">
      <alignment horizontal="left"/>
    </xf>
    <xf numFmtId="164" fontId="1" fillId="0" borderId="0">
      <alignment horizontal="left"/>
    </xf>
    <xf numFmtId="166" fontId="52" fillId="0" borderId="0" applyFill="0" applyBorder="0" applyAlignment="0" applyProtection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6" fillId="0" borderId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</cellStyleXfs>
  <cellXfs count="551">
    <xf numFmtId="0" fontId="0" fillId="0" borderId="0" xfId="0"/>
    <xf numFmtId="167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9" fontId="23" fillId="0" borderId="0" xfId="14" applyNumberFormat="1" applyFont="1" applyFill="1" applyAlignment="1">
      <alignment horizontal="center" vertical="center"/>
    </xf>
    <xf numFmtId="0" fontId="17" fillId="0" borderId="0" xfId="14" applyFont="1" applyAlignment="1">
      <alignment horizontal="center" vertical="center"/>
    </xf>
    <xf numFmtId="0" fontId="17" fillId="0" borderId="0" xfId="14" applyFont="1" applyFill="1" applyBorder="1">
      <alignment vertical="center"/>
    </xf>
    <xf numFmtId="0" fontId="17" fillId="0" borderId="0" xfId="14" applyFont="1" applyFill="1" applyBorder="1" applyAlignment="1">
      <alignment horizontal="center" vertical="center"/>
    </xf>
    <xf numFmtId="0" fontId="17" fillId="0" borderId="0" xfId="14" applyFont="1">
      <alignment vertical="center"/>
    </xf>
    <xf numFmtId="0" fontId="17" fillId="0" borderId="0" xfId="14" applyFont="1" applyAlignment="1">
      <alignment vertical="center" wrapText="1"/>
    </xf>
    <xf numFmtId="0" fontId="31" fillId="0" borderId="0" xfId="14" applyFont="1" applyAlignment="1">
      <alignment vertical="center" wrapText="1"/>
    </xf>
    <xf numFmtId="0" fontId="31" fillId="3" borderId="0" xfId="14" applyFont="1" applyFill="1">
      <alignment vertical="center"/>
    </xf>
    <xf numFmtId="0" fontId="17" fillId="3" borderId="0" xfId="14" applyFont="1" applyFill="1">
      <alignment vertical="center"/>
    </xf>
    <xf numFmtId="0" fontId="17" fillId="0" borderId="2" xfId="14" applyFont="1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37" fillId="7" borderId="2" xfId="18" applyFont="1" applyFill="1" applyBorder="1" applyAlignment="1">
      <alignment horizontal="center" vertical="center" wrapText="1"/>
    </xf>
    <xf numFmtId="0" fontId="38" fillId="7" borderId="2" xfId="14" applyFont="1" applyFill="1" applyBorder="1" applyAlignment="1">
      <alignment horizontal="center" vertical="center"/>
    </xf>
    <xf numFmtId="0" fontId="39" fillId="7" borderId="2" xfId="14" applyFont="1" applyFill="1" applyBorder="1" applyAlignment="1">
      <alignment horizontal="center" vertical="center"/>
    </xf>
    <xf numFmtId="174" fontId="40" fillId="7" borderId="2" xfId="14" applyNumberFormat="1" applyFont="1" applyFill="1" applyBorder="1" applyAlignment="1">
      <alignment horizontal="center" vertical="center"/>
    </xf>
    <xf numFmtId="170" fontId="39" fillId="7" borderId="2" xfId="6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6" borderId="2" xfId="0" applyFill="1" applyBorder="1" applyAlignment="1" applyProtection="1">
      <alignment vertical="center"/>
      <protection locked="0"/>
    </xf>
    <xf numFmtId="170" fontId="0" fillId="5" borderId="2" xfId="6" applyNumberFormat="1" applyFont="1" applyFill="1" applyBorder="1" applyAlignment="1" applyProtection="1">
      <alignment vertical="center"/>
      <protection locked="0"/>
    </xf>
    <xf numFmtId="170" fontId="0" fillId="6" borderId="2" xfId="6" applyNumberFormat="1" applyFont="1" applyFill="1" applyBorder="1" applyAlignment="1" applyProtection="1">
      <alignment horizontal="center" vertical="center"/>
      <protection locked="0"/>
    </xf>
    <xf numFmtId="170" fontId="0" fillId="6" borderId="2" xfId="6" applyNumberFormat="1" applyFont="1" applyFill="1" applyBorder="1" applyAlignment="1" applyProtection="1">
      <alignment vertical="center"/>
      <protection locked="0"/>
    </xf>
    <xf numFmtId="170" fontId="0" fillId="0" borderId="0" xfId="6" applyNumberFormat="1" applyFont="1" applyFill="1" applyBorder="1" applyAlignment="1" applyProtection="1">
      <alignment vertical="center"/>
      <protection locked="0"/>
    </xf>
    <xf numFmtId="0" fontId="18" fillId="0" borderId="0" xfId="0" applyFont="1" applyAlignment="1">
      <alignment horizontal="center"/>
    </xf>
    <xf numFmtId="0" fontId="17" fillId="0" borderId="0" xfId="0" applyFont="1"/>
    <xf numFmtId="17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40" fillId="0" borderId="0" xfId="0" applyFont="1"/>
    <xf numFmtId="174" fontId="40" fillId="0" borderId="0" xfId="0" applyNumberFormat="1" applyFont="1"/>
    <xf numFmtId="0" fontId="40" fillId="4" borderId="1" xfId="17" applyFont="1" applyFill="1" applyBorder="1" applyAlignment="1">
      <alignment horizontal="center" vertical="center" shrinkToFit="1"/>
    </xf>
    <xf numFmtId="0" fontId="40" fillId="4" borderId="2" xfId="17" applyFont="1" applyFill="1" applyBorder="1" applyAlignment="1">
      <alignment horizontal="center" vertical="center" wrapText="1" shrinkToFit="1"/>
    </xf>
    <xf numFmtId="0" fontId="40" fillId="4" borderId="2" xfId="19" applyFont="1" applyFill="1" applyBorder="1" applyAlignment="1">
      <alignment horizontal="center" vertical="center" shrinkToFit="1"/>
    </xf>
    <xf numFmtId="174" fontId="40" fillId="4" borderId="2" xfId="19" applyNumberFormat="1" applyFont="1" applyFill="1" applyBorder="1" applyAlignment="1">
      <alignment horizontal="center" vertical="center" wrapText="1"/>
    </xf>
    <xf numFmtId="0" fontId="43" fillId="4" borderId="2" xfId="19" applyFont="1" applyFill="1" applyBorder="1" applyAlignment="1">
      <alignment horizontal="center" vertical="center" wrapText="1"/>
    </xf>
    <xf numFmtId="0" fontId="40" fillId="6" borderId="2" xfId="19" applyFont="1" applyFill="1" applyBorder="1" applyAlignment="1">
      <alignment horizontal="center" vertical="center" wrapText="1"/>
    </xf>
    <xf numFmtId="175" fontId="40" fillId="4" borderId="2" xfId="19" applyNumberFormat="1" applyFont="1" applyFill="1" applyBorder="1" applyAlignment="1">
      <alignment horizontal="center" vertical="center" wrapText="1"/>
    </xf>
    <xf numFmtId="173" fontId="44" fillId="0" borderId="2" xfId="20" applyNumberFormat="1" applyFont="1" applyFill="1" applyBorder="1" applyAlignment="1">
      <alignment horizontal="center"/>
    </xf>
    <xf numFmtId="0" fontId="39" fillId="0" borderId="2" xfId="0" applyFont="1" applyBorder="1"/>
    <xf numFmtId="0" fontId="40" fillId="0" borderId="2" xfId="0" applyFont="1" applyBorder="1" applyAlignment="1">
      <alignment horizontal="center"/>
    </xf>
    <xf numFmtId="174" fontId="40" fillId="0" borderId="2" xfId="0" applyNumberFormat="1" applyFont="1" applyBorder="1" applyAlignment="1">
      <alignment horizontal="center"/>
    </xf>
    <xf numFmtId="0" fontId="40" fillId="6" borderId="2" xfId="0" applyFont="1" applyFill="1" applyBorder="1"/>
    <xf numFmtId="174" fontId="40" fillId="0" borderId="2" xfId="0" applyNumberFormat="1" applyFont="1" applyBorder="1"/>
    <xf numFmtId="0" fontId="40" fillId="0" borderId="2" xfId="0" applyFont="1" applyBorder="1"/>
    <xf numFmtId="175" fontId="17" fillId="0" borderId="0" xfId="14" applyNumberFormat="1" applyFont="1" applyAlignment="1">
      <alignment horizontal="center" vertical="center"/>
    </xf>
    <xf numFmtId="0" fontId="28" fillId="0" borderId="0" xfId="14" applyFont="1">
      <alignment vertical="center"/>
    </xf>
    <xf numFmtId="0" fontId="46" fillId="0" borderId="0" xfId="0" applyFont="1" applyAlignment="1">
      <alignment wrapText="1"/>
    </xf>
    <xf numFmtId="0" fontId="47" fillId="8" borderId="2" xfId="17" applyFont="1" applyFill="1" applyBorder="1" applyAlignment="1">
      <alignment horizontal="center" vertical="center" shrinkToFit="1"/>
    </xf>
    <xf numFmtId="0" fontId="4" fillId="8" borderId="2" xfId="17" applyFont="1" applyFill="1" applyBorder="1" applyAlignment="1">
      <alignment horizontal="center" vertical="center" wrapText="1" shrinkToFit="1"/>
    </xf>
    <xf numFmtId="0" fontId="47" fillId="8" borderId="2" xfId="19" applyFont="1" applyFill="1" applyBorder="1" applyAlignment="1">
      <alignment horizontal="center" vertical="center" shrinkToFit="1"/>
    </xf>
    <xf numFmtId="175" fontId="47" fillId="8" borderId="2" xfId="19" applyNumberFormat="1" applyFont="1" applyFill="1" applyBorder="1" applyAlignment="1">
      <alignment horizontal="center" vertical="center" wrapText="1"/>
    </xf>
    <xf numFmtId="0" fontId="47" fillId="8" borderId="2" xfId="19" applyFont="1" applyFill="1" applyBorder="1" applyAlignment="1">
      <alignment horizontal="center" vertical="center" wrapText="1"/>
    </xf>
    <xf numFmtId="174" fontId="47" fillId="8" borderId="2" xfId="19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1" fillId="0" borderId="2" xfId="0" applyFont="1" applyBorder="1" applyAlignment="1">
      <alignment wrapText="1"/>
    </xf>
    <xf numFmtId="0" fontId="40" fillId="0" borderId="2" xfId="0" applyFont="1" applyBorder="1" applyAlignment="1">
      <alignment wrapText="1"/>
    </xf>
    <xf numFmtId="0" fontId="40" fillId="0" borderId="2" xfId="0" applyFont="1" applyBorder="1" applyAlignment="1">
      <alignment horizontal="center" vertical="center"/>
    </xf>
    <xf numFmtId="0" fontId="40" fillId="6" borderId="2" xfId="0" applyFont="1" applyFill="1" applyBorder="1" applyAlignment="1">
      <alignment horizontal="center" vertical="center"/>
    </xf>
    <xf numFmtId="174" fontId="40" fillId="0" borderId="2" xfId="0" applyNumberFormat="1" applyFont="1" applyBorder="1" applyAlignment="1">
      <alignment horizontal="center" vertical="center"/>
    </xf>
    <xf numFmtId="0" fontId="46" fillId="0" borderId="2" xfId="0" applyFont="1" applyBorder="1" applyAlignment="1">
      <alignment wrapText="1"/>
    </xf>
    <xf numFmtId="0" fontId="40" fillId="0" borderId="0" xfId="0" applyFont="1" applyFill="1"/>
    <xf numFmtId="0" fontId="0" fillId="3" borderId="0" xfId="0" applyFill="1"/>
    <xf numFmtId="0" fontId="48" fillId="0" borderId="0" xfId="0" applyFont="1"/>
    <xf numFmtId="0" fontId="51" fillId="0" borderId="0" xfId="0" applyFont="1"/>
    <xf numFmtId="0" fontId="0" fillId="0" borderId="0" xfId="0" applyAlignment="1">
      <alignment horizontal="center"/>
    </xf>
    <xf numFmtId="0" fontId="54" fillId="0" borderId="0" xfId="0" applyFont="1"/>
    <xf numFmtId="0" fontId="17" fillId="0" borderId="4" xfId="14" applyFont="1" applyBorder="1" applyAlignment="1">
      <alignment horizontal="center" vertical="center" wrapText="1"/>
    </xf>
    <xf numFmtId="0" fontId="27" fillId="0" borderId="4" xfId="3" applyNumberFormat="1" applyFont="1" applyFill="1" applyBorder="1" applyAlignment="1" applyProtection="1">
      <alignment vertical="center" wrapText="1"/>
    </xf>
    <xf numFmtId="0" fontId="28" fillId="0" borderId="4" xfId="14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0" xfId="14" applyFont="1" applyBorder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58" fillId="0" borderId="4" xfId="0" applyFont="1" applyBorder="1" applyAlignment="1">
      <alignment horizontal="center" vertical="center"/>
    </xf>
    <xf numFmtId="0" fontId="19" fillId="3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vertical="center" wrapText="1"/>
    </xf>
    <xf numFmtId="0" fontId="57" fillId="3" borderId="4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center" vertical="center"/>
    </xf>
    <xf numFmtId="0" fontId="15" fillId="17" borderId="7" xfId="17" applyFont="1" applyFill="1" applyBorder="1" applyAlignment="1">
      <alignment horizontal="center" vertical="center" shrinkToFit="1"/>
    </xf>
    <xf numFmtId="0" fontId="15" fillId="17" borderId="8" xfId="17" applyFont="1" applyFill="1" applyBorder="1" applyAlignment="1">
      <alignment horizontal="center" vertical="center" shrinkToFit="1"/>
    </xf>
    <xf numFmtId="0" fontId="25" fillId="17" borderId="8" xfId="17" applyFont="1" applyFill="1" applyBorder="1" applyAlignment="1">
      <alignment horizontal="center" vertical="center" wrapText="1" shrinkToFit="1"/>
    </xf>
    <xf numFmtId="0" fontId="25" fillId="17" borderId="8" xfId="19" applyFont="1" applyFill="1" applyBorder="1" applyAlignment="1">
      <alignment horizontal="center" vertical="center" wrapText="1" shrinkToFit="1"/>
    </xf>
    <xf numFmtId="0" fontId="25" fillId="17" borderId="8" xfId="19" applyFont="1" applyFill="1" applyBorder="1" applyAlignment="1">
      <alignment horizontal="center" vertical="center" wrapText="1"/>
    </xf>
    <xf numFmtId="0" fontId="20" fillId="17" borderId="8" xfId="14" applyFont="1" applyFill="1" applyBorder="1" applyAlignment="1">
      <alignment horizontal="center" vertical="center" wrapText="1"/>
    </xf>
    <xf numFmtId="0" fontId="15" fillId="16" borderId="8" xfId="0" applyFont="1" applyFill="1" applyBorder="1" applyAlignment="1">
      <alignment horizontal="center" vertical="center" wrapText="1"/>
    </xf>
    <xf numFmtId="0" fontId="15" fillId="16" borderId="9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vertical="center"/>
    </xf>
    <xf numFmtId="0" fontId="17" fillId="0" borderId="4" xfId="14" applyFont="1" applyBorder="1" applyAlignment="1">
      <alignment horizontal="center" vertical="center"/>
    </xf>
    <xf numFmtId="0" fontId="28" fillId="3" borderId="4" xfId="14" applyFont="1" applyFill="1" applyBorder="1" applyAlignment="1">
      <alignment vertical="center" wrapText="1"/>
    </xf>
    <xf numFmtId="172" fontId="28" fillId="0" borderId="4" xfId="2" applyNumberFormat="1" applyFont="1" applyFill="1" applyBorder="1" applyAlignment="1" applyProtection="1">
      <alignment horizontal="center" vertical="center" wrapText="1"/>
    </xf>
    <xf numFmtId="0" fontId="28" fillId="11" borderId="4" xfId="14" applyFont="1" applyFill="1" applyBorder="1" applyAlignment="1">
      <alignment vertical="center" wrapText="1"/>
    </xf>
    <xf numFmtId="0" fontId="17" fillId="11" borderId="4" xfId="0" applyFont="1" applyFill="1" applyBorder="1" applyAlignment="1">
      <alignment horizontal="center" vertical="center"/>
    </xf>
    <xf numFmtId="0" fontId="28" fillId="10" borderId="4" xfId="14" applyFont="1" applyFill="1" applyBorder="1" applyAlignment="1">
      <alignment horizontal="center" vertical="center" wrapText="1"/>
    </xf>
    <xf numFmtId="0" fontId="28" fillId="9" borderId="4" xfId="14" applyFont="1" applyFill="1" applyBorder="1" applyAlignment="1">
      <alignment vertical="center" wrapText="1"/>
    </xf>
    <xf numFmtId="0" fontId="17" fillId="10" borderId="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3" borderId="4" xfId="14" applyFont="1" applyFill="1" applyBorder="1" applyAlignment="1">
      <alignment horizontal="center" vertical="center"/>
    </xf>
    <xf numFmtId="168" fontId="17" fillId="0" borderId="11" xfId="0" applyNumberFormat="1" applyFont="1" applyBorder="1" applyAlignment="1">
      <alignment horizontal="center" vertical="center"/>
    </xf>
    <xf numFmtId="168" fontId="17" fillId="3" borderId="11" xfId="0" applyNumberFormat="1" applyFont="1" applyFill="1" applyBorder="1" applyAlignment="1">
      <alignment horizontal="center" vertical="center"/>
    </xf>
    <xf numFmtId="0" fontId="17" fillId="0" borderId="3" xfId="14" applyFont="1" applyBorder="1">
      <alignment vertical="center"/>
    </xf>
    <xf numFmtId="49" fontId="23" fillId="0" borderId="4" xfId="14" applyNumberFormat="1" applyFont="1" applyFill="1" applyBorder="1" applyAlignment="1">
      <alignment horizontal="center" vertical="center"/>
    </xf>
    <xf numFmtId="0" fontId="27" fillId="0" borderId="4" xfId="1" applyFont="1" applyBorder="1" applyAlignment="1">
      <alignment horizontal="left" vertical="center" wrapText="1"/>
    </xf>
    <xf numFmtId="0" fontId="28" fillId="0" borderId="4" xfId="14" applyFont="1" applyFill="1" applyBorder="1" applyAlignment="1">
      <alignment vertical="center" wrapText="1"/>
    </xf>
    <xf numFmtId="0" fontId="27" fillId="0" borderId="4" xfId="3" applyNumberFormat="1" applyFont="1" applyFill="1" applyBorder="1" applyAlignment="1" applyProtection="1">
      <alignment horizontal="left" wrapText="1"/>
    </xf>
    <xf numFmtId="0" fontId="27" fillId="0" borderId="4" xfId="3" applyNumberFormat="1" applyFont="1" applyFill="1" applyBorder="1" applyAlignment="1" applyProtection="1">
      <alignment horizontal="left" vertical="center" wrapText="1"/>
    </xf>
    <xf numFmtId="0" fontId="28" fillId="0" borderId="4" xfId="3" applyNumberFormat="1" applyFont="1" applyFill="1" applyBorder="1" applyAlignment="1" applyProtection="1">
      <alignment horizontal="left" wrapText="1"/>
    </xf>
    <xf numFmtId="0" fontId="29" fillId="0" borderId="4" xfId="14" applyFont="1" applyBorder="1" applyAlignment="1">
      <alignment horizontal="center" vertical="center" wrapText="1"/>
    </xf>
    <xf numFmtId="0" fontId="30" fillId="0" borderId="4" xfId="14" applyFont="1" applyFill="1" applyBorder="1" applyAlignment="1">
      <alignment vertical="center" wrapText="1"/>
    </xf>
    <xf numFmtId="0" fontId="28" fillId="0" borderId="4" xfId="3" applyNumberFormat="1" applyFont="1" applyFill="1" applyBorder="1" applyAlignment="1" applyProtection="1">
      <alignment vertical="center" wrapText="1"/>
    </xf>
    <xf numFmtId="0" fontId="31" fillId="0" borderId="4" xfId="14" applyFont="1" applyBorder="1" applyAlignment="1">
      <alignment horizontal="center" vertical="center" wrapText="1"/>
    </xf>
    <xf numFmtId="0" fontId="27" fillId="0" borderId="4" xfId="14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28" fillId="0" borderId="4" xfId="14" applyFont="1" applyFill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8" fillId="0" borderId="4" xfId="3" applyNumberFormat="1" applyFont="1" applyFill="1" applyBorder="1" applyAlignment="1" applyProtection="1"/>
    <xf numFmtId="0" fontId="28" fillId="0" borderId="4" xfId="14" applyFont="1" applyFill="1" applyBorder="1" applyAlignment="1">
      <alignment horizontal="center" vertical="center"/>
    </xf>
    <xf numFmtId="0" fontId="28" fillId="0" borderId="4" xfId="3" applyNumberFormat="1" applyFont="1" applyFill="1" applyBorder="1" applyAlignment="1" applyProtection="1">
      <alignment wrapText="1"/>
    </xf>
    <xf numFmtId="0" fontId="27" fillId="0" borderId="4" xfId="4" applyFont="1" applyFill="1" applyBorder="1" applyAlignment="1">
      <alignment horizontal="left" wrapText="1"/>
    </xf>
    <xf numFmtId="0" fontId="31" fillId="3" borderId="4" xfId="14" applyFont="1" applyFill="1" applyBorder="1" applyAlignment="1">
      <alignment horizontal="center" vertical="center"/>
    </xf>
    <xf numFmtId="0" fontId="27" fillId="3" borderId="4" xfId="4" applyFont="1" applyFill="1" applyBorder="1" applyAlignment="1">
      <alignment horizontal="left" wrapText="1"/>
    </xf>
    <xf numFmtId="0" fontId="27" fillId="3" borderId="4" xfId="14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28" fillId="3" borderId="4" xfId="14" applyFont="1" applyFill="1" applyBorder="1" applyAlignment="1">
      <alignment horizontal="center" vertical="center"/>
    </xf>
    <xf numFmtId="0" fontId="17" fillId="11" borderId="4" xfId="14" applyFont="1" applyFill="1" applyBorder="1" applyAlignment="1">
      <alignment horizontal="center" vertical="center"/>
    </xf>
    <xf numFmtId="0" fontId="28" fillId="11" borderId="4" xfId="14" applyFont="1" applyFill="1" applyBorder="1" applyAlignment="1">
      <alignment horizontal="center" vertical="center"/>
    </xf>
    <xf numFmtId="49" fontId="19" fillId="0" borderId="10" xfId="14" applyNumberFormat="1" applyFont="1" applyFill="1" applyBorder="1" applyAlignment="1">
      <alignment horizontal="center" vertical="center" wrapText="1"/>
    </xf>
    <xf numFmtId="1" fontId="56" fillId="0" borderId="10" xfId="3" applyNumberFormat="1" applyFont="1" applyFill="1" applyBorder="1" applyAlignment="1">
      <alignment horizontal="center" vertical="center"/>
    </xf>
    <xf numFmtId="49" fontId="19" fillId="0" borderId="10" xfId="14" applyNumberFormat="1" applyFont="1" applyFill="1" applyBorder="1" applyAlignment="1">
      <alignment horizontal="center" vertical="center"/>
    </xf>
    <xf numFmtId="1" fontId="19" fillId="0" borderId="10" xfId="3" applyNumberFormat="1" applyFont="1" applyFill="1" applyBorder="1" applyAlignment="1">
      <alignment horizontal="center" vertical="center"/>
    </xf>
    <xf numFmtId="1" fontId="56" fillId="3" borderId="10" xfId="3" applyNumberFormat="1" applyFont="1" applyFill="1" applyBorder="1" applyAlignment="1">
      <alignment horizontal="center" vertical="center"/>
    </xf>
    <xf numFmtId="1" fontId="19" fillId="3" borderId="10" xfId="3" applyNumberFormat="1" applyFont="1" applyFill="1" applyBorder="1" applyAlignment="1">
      <alignment horizontal="center" vertical="center"/>
    </xf>
    <xf numFmtId="49" fontId="19" fillId="3" borderId="10" xfId="14" applyNumberFormat="1" applyFont="1" applyFill="1" applyBorder="1" applyAlignment="1">
      <alignment horizontal="center" vertical="center"/>
    </xf>
    <xf numFmtId="1" fontId="56" fillId="11" borderId="10" xfId="3" applyNumberFormat="1" applyFont="1" applyFill="1" applyBorder="1" applyAlignment="1">
      <alignment horizontal="center" vertical="center"/>
    </xf>
    <xf numFmtId="49" fontId="23" fillId="0" borderId="12" xfId="14" applyNumberFormat="1" applyFont="1" applyFill="1" applyBorder="1" applyAlignment="1">
      <alignment horizontal="center" vertical="center"/>
    </xf>
    <xf numFmtId="0" fontId="17" fillId="0" borderId="13" xfId="14" applyFont="1" applyBorder="1" applyAlignment="1">
      <alignment horizontal="center" vertical="center"/>
    </xf>
    <xf numFmtId="0" fontId="17" fillId="0" borderId="13" xfId="14" applyFont="1" applyFill="1" applyBorder="1">
      <alignment vertical="center"/>
    </xf>
    <xf numFmtId="0" fontId="17" fillId="0" borderId="13" xfId="14" applyFont="1" applyFill="1" applyBorder="1" applyAlignment="1">
      <alignment horizontal="center" vertical="center"/>
    </xf>
    <xf numFmtId="0" fontId="25" fillId="0" borderId="13" xfId="14" applyFont="1" applyBorder="1" applyAlignment="1">
      <alignment horizontal="center" vertical="center"/>
    </xf>
    <xf numFmtId="0" fontId="15" fillId="0" borderId="13" xfId="14" applyFont="1" applyBorder="1">
      <alignment vertical="center"/>
    </xf>
    <xf numFmtId="0" fontId="17" fillId="23" borderId="4" xfId="0" applyFont="1" applyFill="1" applyBorder="1" applyAlignment="1">
      <alignment horizontal="center" vertical="center"/>
    </xf>
    <xf numFmtId="49" fontId="66" fillId="0" borderId="10" xfId="14" applyNumberFormat="1" applyFont="1" applyFill="1" applyBorder="1" applyAlignment="1">
      <alignment horizontal="center" vertical="center"/>
    </xf>
    <xf numFmtId="49" fontId="19" fillId="10" borderId="10" xfId="14" applyNumberFormat="1" applyFont="1" applyFill="1" applyBorder="1" applyAlignment="1">
      <alignment horizontal="center" vertical="center" wrapText="1"/>
    </xf>
    <xf numFmtId="0" fontId="17" fillId="10" borderId="4" xfId="14" applyFont="1" applyFill="1" applyBorder="1" applyAlignment="1">
      <alignment horizontal="center" vertical="center" wrapText="1"/>
    </xf>
    <xf numFmtId="0" fontId="27" fillId="10" borderId="4" xfId="3" applyNumberFormat="1" applyFont="1" applyFill="1" applyBorder="1" applyAlignment="1" applyProtection="1">
      <alignment vertical="center" wrapText="1"/>
    </xf>
    <xf numFmtId="49" fontId="19" fillId="10" borderId="10" xfId="14" applyNumberFormat="1" applyFont="1" applyFill="1" applyBorder="1" applyAlignment="1">
      <alignment horizontal="center" vertical="center"/>
    </xf>
    <xf numFmtId="0" fontId="17" fillId="10" borderId="4" xfId="14" applyFont="1" applyFill="1" applyBorder="1" applyAlignment="1">
      <alignment horizontal="center" vertical="center"/>
    </xf>
    <xf numFmtId="0" fontId="28" fillId="10" borderId="4" xfId="14" applyFont="1" applyFill="1" applyBorder="1" applyAlignment="1">
      <alignment vertical="center" wrapText="1"/>
    </xf>
    <xf numFmtId="0" fontId="28" fillId="10" borderId="4" xfId="14" applyFont="1" applyFill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vertical="center" wrapText="1"/>
    </xf>
    <xf numFmtId="170" fontId="20" fillId="0" borderId="4" xfId="6" applyNumberFormat="1" applyFont="1" applyFill="1" applyBorder="1" applyAlignment="1" applyProtection="1">
      <alignment horizontal="center" vertical="center"/>
    </xf>
    <xf numFmtId="1" fontId="19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wrapText="1"/>
    </xf>
    <xf numFmtId="0" fontId="19" fillId="3" borderId="4" xfId="0" applyFont="1" applyFill="1" applyBorder="1" applyAlignment="1">
      <alignment wrapText="1"/>
    </xf>
    <xf numFmtId="49" fontId="18" fillId="3" borderId="4" xfId="0" applyNumberFormat="1" applyFont="1" applyFill="1" applyBorder="1" applyAlignment="1">
      <alignment horizontal="center" vertical="center"/>
    </xf>
    <xf numFmtId="170" fontId="20" fillId="3" borderId="4" xfId="6" applyNumberFormat="1" applyFont="1" applyFill="1" applyBorder="1" applyAlignment="1" applyProtection="1">
      <alignment horizontal="center" vertical="center"/>
    </xf>
    <xf numFmtId="1" fontId="19" fillId="3" borderId="4" xfId="0" applyNumberFormat="1" applyFont="1" applyFill="1" applyBorder="1" applyAlignment="1">
      <alignment horizontal="center" vertical="center"/>
    </xf>
    <xf numFmtId="167" fontId="7" fillId="0" borderId="10" xfId="0" applyNumberFormat="1" applyFont="1" applyBorder="1" applyAlignment="1">
      <alignment horizontal="center" vertical="center"/>
    </xf>
    <xf numFmtId="167" fontId="7" fillId="3" borderId="10" xfId="0" applyNumberFormat="1" applyFont="1" applyFill="1" applyBorder="1" applyAlignment="1">
      <alignment horizontal="center" vertical="center"/>
    </xf>
    <xf numFmtId="167" fontId="13" fillId="23" borderId="10" xfId="0" applyNumberFormat="1" applyFont="1" applyFill="1" applyBorder="1" applyAlignment="1">
      <alignment vertical="center" wrapText="1"/>
    </xf>
    <xf numFmtId="167" fontId="13" fillId="23" borderId="10" xfId="0" applyNumberFormat="1" applyFont="1" applyFill="1" applyBorder="1" applyAlignment="1">
      <alignment vertical="center"/>
    </xf>
    <xf numFmtId="167" fontId="7" fillId="10" borderId="10" xfId="0" applyNumberFormat="1" applyFont="1" applyFill="1" applyBorder="1" applyAlignment="1">
      <alignment horizontal="center" vertical="center"/>
    </xf>
    <xf numFmtId="167" fontId="11" fillId="27" borderId="7" xfId="0" applyNumberFormat="1" applyFont="1" applyFill="1" applyBorder="1" applyAlignment="1">
      <alignment horizontal="center" vertical="center"/>
    </xf>
    <xf numFmtId="0" fontId="12" fillId="27" borderId="8" xfId="0" applyFont="1" applyFill="1" applyBorder="1" applyAlignment="1">
      <alignment horizontal="center" vertical="center" wrapText="1"/>
    </xf>
    <xf numFmtId="0" fontId="13" fillId="27" borderId="8" xfId="0" applyFont="1" applyFill="1" applyBorder="1" applyAlignment="1">
      <alignment horizontal="center" vertical="center" wrapText="1"/>
    </xf>
    <xf numFmtId="0" fontId="11" fillId="27" borderId="8" xfId="0" applyFont="1" applyFill="1" applyBorder="1" applyAlignment="1">
      <alignment horizontal="center" vertical="center" wrapText="1"/>
    </xf>
    <xf numFmtId="0" fontId="14" fillId="27" borderId="8" xfId="0" applyFont="1" applyFill="1" applyBorder="1" applyAlignment="1">
      <alignment horizontal="center" vertical="center" wrapText="1"/>
    </xf>
    <xf numFmtId="0" fontId="15" fillId="28" borderId="8" xfId="0" applyFont="1" applyFill="1" applyBorder="1" applyAlignment="1">
      <alignment horizontal="center" vertical="center" wrapText="1"/>
    </xf>
    <xf numFmtId="0" fontId="15" fillId="28" borderId="9" xfId="0" applyFont="1" applyFill="1" applyBorder="1" applyAlignment="1">
      <alignment horizontal="center" vertical="center" wrapText="1"/>
    </xf>
    <xf numFmtId="0" fontId="49" fillId="10" borderId="13" xfId="0" applyFont="1" applyFill="1" applyBorder="1" applyAlignment="1"/>
    <xf numFmtId="0" fontId="25" fillId="23" borderId="7" xfId="17" applyFont="1" applyFill="1" applyBorder="1" applyAlignment="1">
      <alignment horizontal="center" vertical="center" shrinkToFit="1"/>
    </xf>
    <xf numFmtId="0" fontId="25" fillId="23" borderId="8" xfId="17" applyFont="1" applyFill="1" applyBorder="1" applyAlignment="1">
      <alignment horizontal="center" vertical="center" shrinkToFit="1"/>
    </xf>
    <xf numFmtId="0" fontId="25" fillId="10" borderId="8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167" fontId="50" fillId="9" borderId="10" xfId="0" applyNumberFormat="1" applyFont="1" applyFill="1" applyBorder="1" applyAlignment="1">
      <alignment horizontal="center" vertical="center"/>
    </xf>
    <xf numFmtId="49" fontId="28" fillId="9" borderId="4" xfId="0" applyNumberFormat="1" applyFont="1" applyFill="1" applyBorder="1" applyAlignment="1">
      <alignment horizontal="center" vertical="center"/>
    </xf>
    <xf numFmtId="0" fontId="55" fillId="9" borderId="4" xfId="0" applyFont="1" applyFill="1" applyBorder="1" applyAlignment="1">
      <alignment vertical="center"/>
    </xf>
    <xf numFmtId="0" fontId="48" fillId="9" borderId="4" xfId="0" applyFont="1" applyFill="1" applyBorder="1" applyAlignment="1">
      <alignment vertical="center" wrapText="1"/>
    </xf>
    <xf numFmtId="0" fontId="48" fillId="9" borderId="4" xfId="0" applyFont="1" applyFill="1" applyBorder="1" applyAlignment="1">
      <alignment horizontal="center" vertical="center"/>
    </xf>
    <xf numFmtId="0" fontId="48" fillId="10" borderId="4" xfId="0" applyFont="1" applyFill="1" applyBorder="1"/>
    <xf numFmtId="167" fontId="50" fillId="13" borderId="10" xfId="0" applyNumberFormat="1" applyFont="1" applyFill="1" applyBorder="1" applyAlignment="1">
      <alignment horizontal="center" vertical="center"/>
    </xf>
    <xf numFmtId="49" fontId="28" fillId="13" borderId="4" xfId="0" applyNumberFormat="1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vertical="center" wrapText="1"/>
    </xf>
    <xf numFmtId="0" fontId="48" fillId="14" borderId="4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vertical="center"/>
    </xf>
    <xf numFmtId="0" fontId="48" fillId="9" borderId="4" xfId="0" applyFont="1" applyFill="1" applyBorder="1" applyAlignment="1">
      <alignment vertical="center"/>
    </xf>
    <xf numFmtId="0" fontId="48" fillId="9" borderId="4" xfId="0" applyFont="1" applyFill="1" applyBorder="1"/>
    <xf numFmtId="169" fontId="48" fillId="10" borderId="4" xfId="6" applyFont="1" applyFill="1" applyBorder="1" applyAlignment="1" applyProtection="1">
      <alignment horizontal="center" vertical="center"/>
    </xf>
    <xf numFmtId="169" fontId="48" fillId="9" borderId="4" xfId="6" applyFont="1" applyFill="1" applyBorder="1" applyAlignment="1" applyProtection="1">
      <alignment horizontal="center" vertical="center"/>
    </xf>
    <xf numFmtId="0" fontId="48" fillId="10" borderId="4" xfId="0" applyFont="1" applyFill="1" applyBorder="1" applyAlignment="1">
      <alignment horizontal="center" vertical="center"/>
    </xf>
    <xf numFmtId="0" fontId="48" fillId="15" borderId="4" xfId="0" applyFont="1" applyFill="1" applyBorder="1" applyAlignment="1">
      <alignment vertical="center"/>
    </xf>
    <xf numFmtId="0" fontId="48" fillId="15" borderId="4" xfId="0" applyFont="1" applyFill="1" applyBorder="1" applyAlignment="1">
      <alignment horizontal="center" vertical="center"/>
    </xf>
    <xf numFmtId="0" fontId="48" fillId="10" borderId="12" xfId="0" applyFont="1" applyFill="1" applyBorder="1"/>
    <xf numFmtId="0" fontId="48" fillId="10" borderId="13" xfId="0" applyFont="1" applyFill="1" applyBorder="1"/>
    <xf numFmtId="0" fontId="48" fillId="10" borderId="13" xfId="0" applyFont="1" applyFill="1" applyBorder="1" applyAlignment="1">
      <alignment vertical="center"/>
    </xf>
    <xf numFmtId="0" fontId="48" fillId="10" borderId="13" xfId="0" applyFont="1" applyFill="1" applyBorder="1" applyAlignment="1">
      <alignment horizontal="center" vertical="center"/>
    </xf>
    <xf numFmtId="0" fontId="55" fillId="9" borderId="11" xfId="0" applyNumberFormat="1" applyFont="1" applyFill="1" applyBorder="1" applyAlignment="1">
      <alignment vertical="center"/>
    </xf>
    <xf numFmtId="1" fontId="55" fillId="9" borderId="11" xfId="0" applyNumberFormat="1" applyFont="1" applyFill="1" applyBorder="1" applyAlignment="1">
      <alignment vertical="center"/>
    </xf>
    <xf numFmtId="1" fontId="68" fillId="9" borderId="14" xfId="0" applyNumberFormat="1" applyFont="1" applyFill="1" applyBorder="1" applyAlignment="1">
      <alignment vertical="center"/>
    </xf>
    <xf numFmtId="0" fontId="25" fillId="9" borderId="8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3" fontId="49" fillId="9" borderId="4" xfId="6" applyNumberFormat="1" applyFont="1" applyFill="1" applyBorder="1" applyAlignment="1" applyProtection="1">
      <alignment horizontal="center" vertical="center"/>
    </xf>
    <xf numFmtId="3" fontId="48" fillId="9" borderId="4" xfId="6" applyNumberFormat="1" applyFont="1" applyFill="1" applyBorder="1" applyAlignment="1" applyProtection="1">
      <alignment horizontal="center" vertical="center"/>
    </xf>
    <xf numFmtId="3" fontId="49" fillId="14" borderId="4" xfId="6" applyNumberFormat="1" applyFont="1" applyFill="1" applyBorder="1" applyAlignment="1" applyProtection="1">
      <alignment horizontal="center" vertical="center"/>
    </xf>
    <xf numFmtId="3" fontId="48" fillId="14" borderId="4" xfId="6" applyNumberFormat="1" applyFont="1" applyFill="1" applyBorder="1" applyAlignment="1" applyProtection="1">
      <alignment horizontal="center" vertical="center"/>
    </xf>
    <xf numFmtId="3" fontId="49" fillId="14" borderId="4" xfId="0" applyNumberFormat="1" applyFont="1" applyFill="1" applyBorder="1" applyAlignment="1">
      <alignment horizontal="center" vertical="center"/>
    </xf>
    <xf numFmtId="3" fontId="49" fillId="9" borderId="4" xfId="0" applyNumberFormat="1" applyFont="1" applyFill="1" applyBorder="1" applyAlignment="1">
      <alignment horizontal="center" vertical="center"/>
    </xf>
    <xf numFmtId="3" fontId="49" fillId="10" borderId="4" xfId="0" applyNumberFormat="1" applyFont="1" applyFill="1" applyBorder="1" applyAlignment="1">
      <alignment horizontal="center" vertical="center"/>
    </xf>
    <xf numFmtId="3" fontId="49" fillId="15" borderId="4" xfId="0" applyNumberFormat="1" applyFont="1" applyFill="1" applyBorder="1" applyAlignment="1">
      <alignment horizontal="center" vertical="center"/>
    </xf>
    <xf numFmtId="3" fontId="48" fillId="15" borderId="4" xfId="6" applyNumberFormat="1" applyFont="1" applyFill="1" applyBorder="1" applyAlignment="1" applyProtection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176" fontId="17" fillId="3" borderId="11" xfId="0" applyNumberFormat="1" applyFont="1" applyFill="1" applyBorder="1" applyAlignment="1">
      <alignment horizontal="center" vertical="center"/>
    </xf>
    <xf numFmtId="0" fontId="25" fillId="24" borderId="8" xfId="14" applyFont="1" applyFill="1" applyBorder="1" applyAlignment="1">
      <alignment horizontal="center" vertical="center" wrapText="1"/>
    </xf>
    <xf numFmtId="0" fontId="17" fillId="31" borderId="0" xfId="14" applyFont="1" applyFill="1">
      <alignment vertical="center"/>
    </xf>
    <xf numFmtId="49" fontId="25" fillId="24" borderId="7" xfId="14" applyNumberFormat="1" applyFont="1" applyFill="1" applyBorder="1" applyAlignment="1">
      <alignment horizontal="center" vertical="center"/>
    </xf>
    <xf numFmtId="0" fontId="25" fillId="24" borderId="8" xfId="14" applyFont="1" applyFill="1" applyBorder="1" applyAlignment="1">
      <alignment horizontal="center" vertical="center"/>
    </xf>
    <xf numFmtId="0" fontId="25" fillId="26" borderId="8" xfId="0" applyFont="1" applyFill="1" applyBorder="1" applyAlignment="1">
      <alignment horizontal="center" vertical="center" wrapText="1"/>
    </xf>
    <xf numFmtId="0" fontId="25" fillId="20" borderId="9" xfId="0" applyFont="1" applyFill="1" applyBorder="1" applyAlignment="1">
      <alignment horizontal="center" vertical="center" wrapText="1"/>
    </xf>
    <xf numFmtId="1" fontId="25" fillId="0" borderId="4" xfId="2" applyNumberFormat="1" applyFont="1" applyFill="1" applyBorder="1" applyAlignment="1" applyProtection="1">
      <alignment horizontal="center" vertical="center" wrapText="1"/>
    </xf>
    <xf numFmtId="1" fontId="17" fillId="0" borderId="11" xfId="0" applyNumberFormat="1" applyFont="1" applyBorder="1" applyAlignment="1">
      <alignment horizontal="center" vertical="center"/>
    </xf>
    <xf numFmtId="1" fontId="33" fillId="0" borderId="4" xfId="2" applyNumberFormat="1" applyFont="1" applyFill="1" applyBorder="1" applyAlignment="1" applyProtection="1">
      <alignment horizontal="center" vertical="center" wrapText="1"/>
    </xf>
    <xf numFmtId="1" fontId="25" fillId="10" borderId="4" xfId="2" applyNumberFormat="1" applyFont="1" applyFill="1" applyBorder="1" applyAlignment="1" applyProtection="1">
      <alignment horizontal="center" vertical="center" wrapText="1"/>
    </xf>
    <xf numFmtId="1" fontId="31" fillId="0" borderId="11" xfId="0" applyNumberFormat="1" applyFont="1" applyBorder="1" applyAlignment="1">
      <alignment horizontal="center" vertical="center"/>
    </xf>
    <xf numFmtId="1" fontId="17" fillId="10" borderId="11" xfId="0" applyNumberFormat="1" applyFont="1" applyFill="1" applyBorder="1" applyAlignment="1">
      <alignment horizontal="center" vertical="center"/>
    </xf>
    <xf numFmtId="1" fontId="25" fillId="0" borderId="4" xfId="2" applyNumberFormat="1" applyFont="1" applyFill="1" applyBorder="1" applyAlignment="1" applyProtection="1">
      <alignment horizontal="center" vertical="center"/>
    </xf>
    <xf numFmtId="1" fontId="33" fillId="3" borderId="4" xfId="2" applyNumberFormat="1" applyFont="1" applyFill="1" applyBorder="1" applyAlignment="1" applyProtection="1">
      <alignment horizontal="center" vertical="center"/>
    </xf>
    <xf numFmtId="1" fontId="25" fillId="3" borderId="4" xfId="2" applyNumberFormat="1" applyFont="1" applyFill="1" applyBorder="1" applyAlignment="1" applyProtection="1">
      <alignment horizontal="center" vertical="center"/>
    </xf>
    <xf numFmtId="1" fontId="25" fillId="10" borderId="4" xfId="2" applyNumberFormat="1" applyFont="1" applyFill="1" applyBorder="1" applyAlignment="1" applyProtection="1">
      <alignment horizontal="center" vertical="center"/>
    </xf>
    <xf numFmtId="1" fontId="31" fillId="3" borderId="11" xfId="0" applyNumberFormat="1" applyFont="1" applyFill="1" applyBorder="1" applyAlignment="1">
      <alignment horizontal="center" vertical="center"/>
    </xf>
    <xf numFmtId="1" fontId="17" fillId="3" borderId="11" xfId="0" applyNumberFormat="1" applyFont="1" applyFill="1" applyBorder="1" applyAlignment="1">
      <alignment horizontal="center" vertical="center"/>
    </xf>
    <xf numFmtId="1" fontId="25" fillId="11" borderId="4" xfId="2" applyNumberFormat="1" applyFont="1" applyFill="1" applyBorder="1" applyAlignment="1" applyProtection="1">
      <alignment horizontal="center" vertical="center"/>
    </xf>
    <xf numFmtId="1" fontId="17" fillId="25" borderId="11" xfId="0" applyNumberFormat="1" applyFont="1" applyFill="1" applyBorder="1" applyAlignment="1">
      <alignment horizontal="center" vertical="center"/>
    </xf>
    <xf numFmtId="1" fontId="15" fillId="0" borderId="14" xfId="14" applyNumberFormat="1" applyFont="1" applyBorder="1">
      <alignment vertical="center"/>
    </xf>
    <xf numFmtId="1" fontId="28" fillId="0" borderId="4" xfId="14" applyNumberFormat="1" applyFont="1" applyFill="1" applyBorder="1" applyAlignment="1">
      <alignment horizontal="center" vertical="center" wrapText="1"/>
    </xf>
    <xf numFmtId="1" fontId="17" fillId="11" borderId="11" xfId="0" applyNumberFormat="1" applyFont="1" applyFill="1" applyBorder="1" applyAlignment="1">
      <alignment horizontal="center" vertical="center"/>
    </xf>
    <xf numFmtId="1" fontId="19" fillId="0" borderId="13" xfId="0" applyNumberFormat="1" applyFont="1" applyBorder="1" applyAlignment="1">
      <alignment vertical="center"/>
    </xf>
    <xf numFmtId="1" fontId="22" fillId="0" borderId="13" xfId="0" applyNumberFormat="1" applyFont="1" applyBorder="1" applyAlignment="1">
      <alignment horizontal="left"/>
    </xf>
    <xf numFmtId="1" fontId="19" fillId="0" borderId="13" xfId="0" applyNumberFormat="1" applyFont="1" applyBorder="1" applyAlignment="1">
      <alignment horizontal="center"/>
    </xf>
    <xf numFmtId="0" fontId="28" fillId="3" borderId="4" xfId="0" applyFont="1" applyFill="1" applyBorder="1" applyAlignment="1">
      <alignment horizontal="center" vertical="center"/>
    </xf>
    <xf numFmtId="170" fontId="25" fillId="3" borderId="4" xfId="6" applyNumberFormat="1" applyFont="1" applyFill="1" applyBorder="1" applyAlignment="1" applyProtection="1">
      <alignment horizontal="center" vertical="center"/>
    </xf>
    <xf numFmtId="1" fontId="28" fillId="3" borderId="4" xfId="0" applyNumberFormat="1" applyFont="1" applyFill="1" applyBorder="1" applyAlignment="1">
      <alignment horizontal="center" vertical="center"/>
    </xf>
    <xf numFmtId="0" fontId="25" fillId="0" borderId="13" xfId="0" applyFont="1" applyBorder="1" applyAlignment="1"/>
    <xf numFmtId="0" fontId="28" fillId="0" borderId="13" xfId="0" applyFont="1" applyBorder="1"/>
    <xf numFmtId="49" fontId="28" fillId="3" borderId="4" xfId="0" applyNumberFormat="1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vertical="center"/>
    </xf>
    <xf numFmtId="167" fontId="27" fillId="3" borderId="10" xfId="0" applyNumberFormat="1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vertical="center"/>
    </xf>
    <xf numFmtId="0" fontId="28" fillId="0" borderId="12" xfId="0" applyFont="1" applyBorder="1"/>
    <xf numFmtId="0" fontId="27" fillId="3" borderId="14" xfId="0" applyFont="1" applyFill="1" applyBorder="1" applyAlignment="1">
      <alignment vertical="center"/>
    </xf>
    <xf numFmtId="0" fontId="25" fillId="19" borderId="7" xfId="17" applyFont="1" applyFill="1" applyBorder="1" applyAlignment="1">
      <alignment horizontal="center" vertical="center" shrinkToFit="1"/>
    </xf>
    <xf numFmtId="0" fontId="25" fillId="19" borderId="8" xfId="17" applyFont="1" applyFill="1" applyBorder="1" applyAlignment="1">
      <alignment horizontal="center" vertical="center" shrinkToFit="1"/>
    </xf>
    <xf numFmtId="0" fontId="25" fillId="19" borderId="8" xfId="17" applyFont="1" applyFill="1" applyBorder="1" applyAlignment="1">
      <alignment horizontal="center" vertical="center" wrapText="1" shrinkToFit="1"/>
    </xf>
    <xf numFmtId="174" fontId="25" fillId="19" borderId="8" xfId="19" applyNumberFormat="1" applyFont="1" applyFill="1" applyBorder="1" applyAlignment="1">
      <alignment horizontal="center" vertical="center" wrapText="1"/>
    </xf>
    <xf numFmtId="0" fontId="25" fillId="19" borderId="8" xfId="0" applyFont="1" applyFill="1" applyBorder="1" applyAlignment="1">
      <alignment horizontal="center" vertical="center" wrapText="1"/>
    </xf>
    <xf numFmtId="0" fontId="25" fillId="20" borderId="8" xfId="0" applyFont="1" applyFill="1" applyBorder="1" applyAlignment="1">
      <alignment horizontal="center" vertical="center" wrapText="1"/>
    </xf>
    <xf numFmtId="0" fontId="58" fillId="0" borderId="4" xfId="0" applyFont="1" applyBorder="1" applyAlignment="1">
      <alignment vertical="center" wrapText="1"/>
    </xf>
    <xf numFmtId="3" fontId="62" fillId="0" borderId="4" xfId="0" applyNumberFormat="1" applyFont="1" applyBorder="1" applyAlignment="1">
      <alignment horizontal="center" vertical="center"/>
    </xf>
    <xf numFmtId="0" fontId="49" fillId="9" borderId="4" xfId="0" applyFont="1" applyFill="1" applyBorder="1" applyAlignment="1">
      <alignment horizontal="center" vertical="center"/>
    </xf>
    <xf numFmtId="0" fontId="49" fillId="9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48" fillId="9" borderId="4" xfId="0" applyFont="1" applyFill="1" applyBorder="1" applyAlignment="1">
      <alignment horizontal="center" vertical="center" wrapText="1"/>
    </xf>
    <xf numFmtId="3" fontId="49" fillId="9" borderId="4" xfId="0" applyNumberFormat="1" applyFont="1" applyFill="1" applyBorder="1" applyAlignment="1">
      <alignment horizontal="center" vertical="center" wrapText="1"/>
    </xf>
    <xf numFmtId="0" fontId="48" fillId="0" borderId="4" xfId="0" applyFont="1" applyBorder="1" applyAlignment="1">
      <alignment wrapText="1"/>
    </xf>
    <xf numFmtId="1" fontId="56" fillId="9" borderId="10" xfId="3" applyNumberFormat="1" applyFont="1" applyFill="1" applyBorder="1" applyAlignment="1">
      <alignment horizontal="center" vertical="center"/>
    </xf>
    <xf numFmtId="0" fontId="17" fillId="9" borderId="4" xfId="14" applyFont="1" applyFill="1" applyBorder="1" applyAlignment="1">
      <alignment horizontal="center" vertical="center"/>
    </xf>
    <xf numFmtId="0" fontId="28" fillId="9" borderId="4" xfId="14" applyFont="1" applyFill="1" applyBorder="1">
      <alignment vertical="center"/>
    </xf>
    <xf numFmtId="0" fontId="28" fillId="9" borderId="4" xfId="14" applyFont="1" applyFill="1" applyBorder="1" applyAlignment="1">
      <alignment horizontal="center" vertical="center"/>
    </xf>
    <xf numFmtId="1" fontId="25" fillId="9" borderId="4" xfId="2" applyNumberFormat="1" applyFont="1" applyFill="1" applyBorder="1" applyAlignment="1" applyProtection="1">
      <alignment horizontal="center" vertical="center"/>
    </xf>
    <xf numFmtId="0" fontId="17" fillId="25" borderId="0" xfId="14" applyFont="1" applyFill="1">
      <alignment vertical="center"/>
    </xf>
    <xf numFmtId="49" fontId="19" fillId="9" borderId="10" xfId="14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1" fontId="19" fillId="9" borderId="4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 wrapText="1"/>
    </xf>
    <xf numFmtId="173" fontId="36" fillId="9" borderId="10" xfId="20" applyNumberFormat="1" applyFont="1" applyFill="1" applyBorder="1" applyAlignment="1">
      <alignment horizontal="center" vertical="center"/>
    </xf>
    <xf numFmtId="173" fontId="36" fillId="9" borderId="4" xfId="20" applyNumberFormat="1" applyFont="1" applyFill="1" applyBorder="1" applyAlignment="1">
      <alignment horizontal="center" vertical="center"/>
    </xf>
    <xf numFmtId="1" fontId="20" fillId="9" borderId="4" xfId="0" applyNumberFormat="1" applyFont="1" applyFill="1" applyBorder="1" applyAlignment="1">
      <alignment horizontal="center" vertical="center"/>
    </xf>
    <xf numFmtId="1" fontId="17" fillId="9" borderId="4" xfId="0" applyNumberFormat="1" applyFont="1" applyFill="1" applyBorder="1" applyAlignment="1">
      <alignment horizontal="center" vertical="center"/>
    </xf>
    <xf numFmtId="0" fontId="19" fillId="11" borderId="0" xfId="0" applyFont="1" applyFill="1" applyAlignment="1">
      <alignment vertical="center"/>
    </xf>
    <xf numFmtId="49" fontId="36" fillId="9" borderId="10" xfId="20" applyNumberFormat="1" applyFont="1" applyFill="1" applyBorder="1" applyAlignment="1">
      <alignment horizontal="center" vertical="center"/>
    </xf>
    <xf numFmtId="49" fontId="36" fillId="9" borderId="4" xfId="2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left" vertical="center" wrapText="1"/>
    </xf>
    <xf numFmtId="0" fontId="19" fillId="9" borderId="4" xfId="0" applyFont="1" applyFill="1" applyBorder="1" applyAlignment="1">
      <alignment vertical="center"/>
    </xf>
    <xf numFmtId="0" fontId="49" fillId="9" borderId="4" xfId="0" applyFont="1" applyFill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3" fontId="48" fillId="9" borderId="4" xfId="6" applyNumberFormat="1" applyFont="1" applyFill="1" applyBorder="1" applyAlignment="1" applyProtection="1">
      <alignment vertical="center"/>
    </xf>
    <xf numFmtId="169" fontId="48" fillId="9" borderId="4" xfId="6" applyFont="1" applyFill="1" applyBorder="1" applyAlignment="1" applyProtection="1">
      <alignment vertical="center"/>
    </xf>
    <xf numFmtId="0" fontId="69" fillId="0" borderId="0" xfId="0" applyFont="1" applyAlignment="1">
      <alignment horizontal="center" vertical="center"/>
    </xf>
    <xf numFmtId="1" fontId="64" fillId="0" borderId="4" xfId="0" applyNumberFormat="1" applyFont="1" applyFill="1" applyBorder="1" applyAlignment="1">
      <alignment horizontal="center" vertical="center"/>
    </xf>
    <xf numFmtId="0" fontId="57" fillId="0" borderId="4" xfId="0" applyFont="1" applyFill="1" applyBorder="1" applyAlignment="1">
      <alignment vertical="center" wrapText="1"/>
    </xf>
    <xf numFmtId="1" fontId="63" fillId="0" borderId="4" xfId="0" applyNumberFormat="1" applyFont="1" applyFill="1" applyBorder="1" applyAlignment="1">
      <alignment horizontal="center" vertical="center"/>
    </xf>
    <xf numFmtId="1" fontId="65" fillId="0" borderId="4" xfId="0" applyNumberFormat="1" applyFont="1" applyFill="1" applyBorder="1" applyAlignment="1">
      <alignment horizontal="center" vertical="center"/>
    </xf>
    <xf numFmtId="1" fontId="17" fillId="0" borderId="4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58" fillId="0" borderId="4" xfId="0" applyFont="1" applyFill="1" applyBorder="1" applyAlignment="1">
      <alignment vertical="center" wrapText="1"/>
    </xf>
    <xf numFmtId="1" fontId="17" fillId="0" borderId="4" xfId="0" applyNumberFormat="1" applyFont="1" applyFill="1" applyBorder="1" applyAlignment="1">
      <alignment vertical="center"/>
    </xf>
    <xf numFmtId="0" fontId="18" fillId="0" borderId="4" xfId="0" applyFont="1" applyBorder="1" applyAlignment="1">
      <alignment horizontal="center"/>
    </xf>
    <xf numFmtId="0" fontId="17" fillId="0" borderId="4" xfId="0" applyFont="1" applyBorder="1"/>
    <xf numFmtId="1" fontId="17" fillId="0" borderId="4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right"/>
    </xf>
    <xf numFmtId="1" fontId="17" fillId="0" borderId="4" xfId="0" applyNumberFormat="1" applyFont="1" applyBorder="1"/>
    <xf numFmtId="1" fontId="19" fillId="0" borderId="4" xfId="0" applyNumberFormat="1" applyFont="1" applyBorder="1" applyAlignment="1">
      <alignment horizontal="center"/>
    </xf>
    <xf numFmtId="1" fontId="17" fillId="18" borderId="4" xfId="0" applyNumberFormat="1" applyFont="1" applyFill="1" applyBorder="1"/>
    <xf numFmtId="167" fontId="7" fillId="0" borderId="1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/>
    </xf>
    <xf numFmtId="1" fontId="19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67" fontId="13" fillId="0" borderId="10" xfId="0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wrapText="1"/>
    </xf>
    <xf numFmtId="167" fontId="7" fillId="0" borderId="12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right"/>
    </xf>
    <xf numFmtId="0" fontId="9" fillId="0" borderId="13" xfId="0" applyFont="1" applyFill="1" applyBorder="1" applyAlignment="1">
      <alignment vertical="center"/>
    </xf>
    <xf numFmtId="176" fontId="19" fillId="0" borderId="14" xfId="0" applyNumberFormat="1" applyFont="1" applyFill="1" applyBorder="1" applyAlignment="1">
      <alignment horizontal="center"/>
    </xf>
    <xf numFmtId="167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0" fillId="0" borderId="7" xfId="14" applyFont="1" applyFill="1" applyBorder="1" applyAlignment="1">
      <alignment horizontal="center" vertical="center"/>
    </xf>
    <xf numFmtId="0" fontId="20" fillId="0" borderId="8" xfId="14" applyFont="1" applyFill="1" applyBorder="1" applyAlignment="1">
      <alignment horizontal="center" vertical="center"/>
    </xf>
    <xf numFmtId="0" fontId="26" fillId="0" borderId="8" xfId="14" applyFont="1" applyFill="1" applyBorder="1" applyAlignment="1">
      <alignment horizontal="center" vertical="center"/>
    </xf>
    <xf numFmtId="0" fontId="25" fillId="0" borderId="8" xfId="14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7" fillId="0" borderId="0" xfId="14" applyFont="1" applyFill="1">
      <alignment vertical="center"/>
    </xf>
    <xf numFmtId="0" fontId="17" fillId="0" borderId="10" xfId="14" applyFont="1" applyFill="1" applyBorder="1" applyAlignment="1">
      <alignment horizontal="center" vertical="center"/>
    </xf>
    <xf numFmtId="168" fontId="17" fillId="0" borderId="11" xfId="0" applyNumberFormat="1" applyFont="1" applyFill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 wrapText="1"/>
    </xf>
    <xf numFmtId="1" fontId="17" fillId="0" borderId="11" xfId="0" applyNumberFormat="1" applyFont="1" applyFill="1" applyBorder="1" applyAlignment="1">
      <alignment horizontal="center" vertical="center"/>
    </xf>
    <xf numFmtId="0" fontId="17" fillId="0" borderId="0" xfId="14" applyFont="1" applyFill="1" applyAlignment="1">
      <alignment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28" fillId="0" borderId="4" xfId="14" applyFont="1" applyFill="1" applyBorder="1" applyAlignment="1">
      <alignment horizontal="left" vertical="center"/>
    </xf>
    <xf numFmtId="0" fontId="27" fillId="0" borderId="4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/>
    </xf>
    <xf numFmtId="1" fontId="12" fillId="0" borderId="10" xfId="3" applyNumberFormat="1" applyFont="1" applyFill="1" applyBorder="1" applyAlignment="1">
      <alignment horizontal="center" vertical="center" wrapText="1"/>
    </xf>
    <xf numFmtId="0" fontId="17" fillId="0" borderId="12" xfId="14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right"/>
    </xf>
    <xf numFmtId="1" fontId="19" fillId="0" borderId="14" xfId="0" applyNumberFormat="1" applyFont="1" applyFill="1" applyBorder="1" applyAlignment="1">
      <alignment horizontal="center"/>
    </xf>
    <xf numFmtId="0" fontId="17" fillId="0" borderId="0" xfId="14" applyFont="1" applyFill="1" applyAlignment="1">
      <alignment horizontal="center" vertical="center"/>
    </xf>
    <xf numFmtId="0" fontId="62" fillId="0" borderId="7" xfId="17" applyFont="1" applyFill="1" applyBorder="1" applyAlignment="1">
      <alignment horizontal="center" vertical="center" shrinkToFit="1"/>
    </xf>
    <xf numFmtId="0" fontId="62" fillId="0" borderId="8" xfId="17" applyFont="1" applyFill="1" applyBorder="1" applyAlignment="1">
      <alignment horizontal="center" vertical="center" shrinkToFit="1"/>
    </xf>
    <xf numFmtId="0" fontId="62" fillId="0" borderId="8" xfId="17" applyFont="1" applyFill="1" applyBorder="1" applyAlignment="1">
      <alignment horizontal="center" vertical="center" wrapText="1" shrinkToFit="1"/>
    </xf>
    <xf numFmtId="174" fontId="62" fillId="0" borderId="8" xfId="19" applyNumberFormat="1" applyFont="1" applyFill="1" applyBorder="1" applyAlignment="1">
      <alignment horizontal="center" vertical="center" wrapText="1"/>
    </xf>
    <xf numFmtId="0" fontId="62" fillId="0" borderId="8" xfId="0" applyFont="1" applyFill="1" applyBorder="1" applyAlignment="1">
      <alignment horizontal="center" vertical="center" wrapText="1"/>
    </xf>
    <xf numFmtId="0" fontId="62" fillId="0" borderId="9" xfId="0" applyFont="1" applyFill="1" applyBorder="1" applyAlignment="1">
      <alignment horizontal="center" vertical="center" wrapText="1"/>
    </xf>
    <xf numFmtId="0" fontId="17" fillId="0" borderId="0" xfId="0" applyFont="1" applyFill="1"/>
    <xf numFmtId="167" fontId="56" fillId="0" borderId="1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vertical="center" wrapText="1"/>
    </xf>
    <xf numFmtId="170" fontId="25" fillId="0" borderId="4" xfId="6" applyNumberFormat="1" applyFont="1" applyFill="1" applyBorder="1" applyAlignment="1" applyProtection="1">
      <alignment horizontal="center" vertical="center"/>
    </xf>
    <xf numFmtId="1" fontId="28" fillId="0" borderId="4" xfId="0" applyNumberFormat="1" applyFont="1" applyFill="1" applyBorder="1" applyAlignment="1">
      <alignment horizontal="center" vertical="center"/>
    </xf>
    <xf numFmtId="0" fontId="56" fillId="0" borderId="4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center" vertical="center"/>
    </xf>
    <xf numFmtId="0" fontId="48" fillId="0" borderId="12" xfId="0" applyFont="1" applyFill="1" applyBorder="1"/>
    <xf numFmtId="0" fontId="48" fillId="0" borderId="13" xfId="0" applyFont="1" applyFill="1" applyBorder="1"/>
    <xf numFmtId="0" fontId="25" fillId="0" borderId="13" xfId="0" applyFont="1" applyFill="1" applyBorder="1" applyAlignment="1"/>
    <xf numFmtId="0" fontId="28" fillId="0" borderId="13" xfId="0" applyFont="1" applyFill="1" applyBorder="1"/>
    <xf numFmtId="0" fontId="27" fillId="0" borderId="14" xfId="0" applyFont="1" applyFill="1" applyBorder="1" applyAlignment="1">
      <alignment horizontal="center" vertical="center"/>
    </xf>
    <xf numFmtId="0" fontId="0" fillId="0" borderId="0" xfId="0" applyFill="1"/>
    <xf numFmtId="0" fontId="25" fillId="0" borderId="10" xfId="17" applyFont="1" applyFill="1" applyBorder="1" applyAlignment="1">
      <alignment horizontal="center" vertical="center" shrinkToFit="1"/>
    </xf>
    <xf numFmtId="0" fontId="25" fillId="0" borderId="4" xfId="17" applyFont="1" applyFill="1" applyBorder="1" applyAlignment="1">
      <alignment horizontal="center" vertical="center" shrinkToFit="1"/>
    </xf>
    <xf numFmtId="0" fontId="25" fillId="0" borderId="4" xfId="17" applyFont="1" applyFill="1" applyBorder="1" applyAlignment="1">
      <alignment horizontal="center" vertical="center" wrapText="1" shrinkToFit="1"/>
    </xf>
    <xf numFmtId="174" fontId="25" fillId="0" borderId="4" xfId="19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167" fontId="31" fillId="0" borderId="10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8" fillId="0" borderId="18" xfId="0" applyFont="1" applyFill="1" applyBorder="1"/>
    <xf numFmtId="0" fontId="61" fillId="0" borderId="4" xfId="17" applyFont="1" applyFill="1" applyBorder="1" applyAlignment="1">
      <alignment horizontal="center" vertical="center" shrinkToFit="1"/>
    </xf>
    <xf numFmtId="0" fontId="62" fillId="0" borderId="4" xfId="17" applyFont="1" applyFill="1" applyBorder="1" applyAlignment="1">
      <alignment horizontal="center" vertical="center" wrapText="1" shrinkToFit="1"/>
    </xf>
    <xf numFmtId="174" fontId="63" fillId="0" borderId="4" xfId="19" applyNumberFormat="1" applyFont="1" applyFill="1" applyBorder="1" applyAlignment="1">
      <alignment horizontal="center" vertical="center" wrapText="1"/>
    </xf>
    <xf numFmtId="0" fontId="63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62" fillId="0" borderId="4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 wrapText="1"/>
    </xf>
    <xf numFmtId="0" fontId="22" fillId="0" borderId="4" xfId="17" applyFont="1" applyFill="1" applyBorder="1" applyAlignment="1">
      <alignment horizontal="center" vertical="center" shrinkToFit="1"/>
    </xf>
    <xf numFmtId="174" fontId="15" fillId="0" borderId="4" xfId="19" applyNumberFormat="1" applyFont="1" applyFill="1" applyBorder="1" applyAlignment="1">
      <alignment horizontal="center" vertical="center" wrapText="1"/>
    </xf>
    <xf numFmtId="168" fontId="17" fillId="0" borderId="4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0" fontId="0" fillId="0" borderId="0" xfId="0" applyBorder="1"/>
    <xf numFmtId="174" fontId="15" fillId="0" borderId="0" xfId="19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7" fontId="27" fillId="3" borderId="4" xfId="0" applyNumberFormat="1" applyFont="1" applyFill="1" applyBorder="1" applyAlignment="1">
      <alignment horizontal="center" vertical="center"/>
    </xf>
    <xf numFmtId="1" fontId="0" fillId="0" borderId="4" xfId="0" applyNumberFormat="1" applyBorder="1"/>
    <xf numFmtId="1" fontId="17" fillId="0" borderId="4" xfId="0" applyNumberFormat="1" applyFont="1" applyFill="1" applyBorder="1" applyAlignment="1">
      <alignment horizontal="right" vertical="center"/>
    </xf>
    <xf numFmtId="0" fontId="27" fillId="3" borderId="4" xfId="0" applyFont="1" applyFill="1" applyBorder="1" applyAlignment="1">
      <alignment horizontal="right" vertical="center"/>
    </xf>
    <xf numFmtId="0" fontId="49" fillId="0" borderId="4" xfId="0" applyFont="1" applyBorder="1"/>
    <xf numFmtId="0" fontId="58" fillId="0" borderId="4" xfId="0" applyFont="1" applyBorder="1" applyAlignment="1">
      <alignment horizontal="distributed" vertical="top" wrapText="1"/>
    </xf>
    <xf numFmtId="0" fontId="27" fillId="3" borderId="4" xfId="0" applyFont="1" applyFill="1" applyBorder="1" applyAlignment="1">
      <alignment horizontal="distributed" vertical="top" wrapText="1"/>
    </xf>
    <xf numFmtId="0" fontId="58" fillId="0" borderId="4" xfId="0" applyFont="1" applyBorder="1" applyAlignment="1">
      <alignment horizontal="left" vertical="top" wrapText="1"/>
    </xf>
    <xf numFmtId="0" fontId="0" fillId="16" borderId="0" xfId="0" applyFill="1"/>
    <xf numFmtId="0" fontId="0" fillId="0" borderId="4" xfId="0" applyFill="1" applyBorder="1"/>
    <xf numFmtId="167" fontId="27" fillId="0" borderId="4" xfId="0" applyNumberFormat="1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center" vertical="center"/>
    </xf>
    <xf numFmtId="3" fontId="62" fillId="0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right" vertical="center"/>
    </xf>
    <xf numFmtId="0" fontId="26" fillId="12" borderId="6" xfId="17" applyFont="1" applyFill="1" applyBorder="1" applyAlignment="1">
      <alignment vertical="center" shrinkToFit="1"/>
    </xf>
    <xf numFmtId="0" fontId="26" fillId="12" borderId="16" xfId="17" applyFont="1" applyFill="1" applyBorder="1" applyAlignment="1">
      <alignment vertical="center" shrinkToFit="1"/>
    </xf>
    <xf numFmtId="0" fontId="26" fillId="12" borderId="5" xfId="17" applyFont="1" applyFill="1" applyBorder="1" applyAlignment="1">
      <alignment vertical="center" shrinkToFit="1"/>
    </xf>
    <xf numFmtId="0" fontId="60" fillId="12" borderId="6" xfId="0" applyFont="1" applyFill="1" applyBorder="1" applyAlignment="1">
      <alignment vertical="center"/>
    </xf>
    <xf numFmtId="0" fontId="60" fillId="12" borderId="16" xfId="0" applyFont="1" applyFill="1" applyBorder="1" applyAlignment="1">
      <alignment vertical="center"/>
    </xf>
    <xf numFmtId="0" fontId="60" fillId="12" borderId="5" xfId="0" applyFont="1" applyFill="1" applyBorder="1" applyAlignment="1">
      <alignment horizontal="right" vertical="center"/>
    </xf>
    <xf numFmtId="0" fontId="26" fillId="12" borderId="6" xfId="0" applyFont="1" applyFill="1" applyBorder="1" applyAlignment="1">
      <alignment vertical="center"/>
    </xf>
    <xf numFmtId="0" fontId="26" fillId="12" borderId="16" xfId="0" applyFont="1" applyFill="1" applyBorder="1" applyAlignment="1">
      <alignment vertical="center"/>
    </xf>
    <xf numFmtId="0" fontId="72" fillId="12" borderId="16" xfId="0" applyFont="1" applyFill="1" applyBorder="1" applyAlignment="1"/>
    <xf numFmtId="0" fontId="72" fillId="12" borderId="5" xfId="0" applyFont="1" applyFill="1" applyBorder="1" applyAlignment="1">
      <alignment horizontal="right"/>
    </xf>
    <xf numFmtId="0" fontId="58" fillId="12" borderId="4" xfId="0" applyFont="1" applyFill="1" applyBorder="1" applyAlignment="1">
      <alignment horizontal="left" vertical="top" wrapText="1"/>
    </xf>
    <xf numFmtId="0" fontId="58" fillId="0" borderId="4" xfId="0" applyFont="1" applyBorder="1" applyAlignment="1">
      <alignment horizontal="center" vertical="center" wrapText="1"/>
    </xf>
    <xf numFmtId="167" fontId="27" fillId="3" borderId="4" xfId="0" applyNumberFormat="1" applyFont="1" applyFill="1" applyBorder="1" applyAlignment="1">
      <alignment horizontal="distributed" vertical="top" wrapText="1"/>
    </xf>
    <xf numFmtId="0" fontId="57" fillId="12" borderId="4" xfId="0" applyFont="1" applyFill="1" applyBorder="1" applyAlignment="1">
      <alignment horizontal="distributed" vertical="top" wrapText="1"/>
    </xf>
    <xf numFmtId="0" fontId="62" fillId="12" borderId="4" xfId="0" applyFont="1" applyFill="1" applyBorder="1" applyAlignment="1">
      <alignment horizontal="distributed" vertical="top" wrapText="1"/>
    </xf>
    <xf numFmtId="0" fontId="33" fillId="37" borderId="4" xfId="0" applyFont="1" applyFill="1" applyBorder="1" applyAlignment="1">
      <alignment horizontal="distributed" vertical="top" wrapText="1"/>
    </xf>
    <xf numFmtId="0" fontId="73" fillId="12" borderId="4" xfId="0" applyFont="1" applyFill="1" applyBorder="1" applyAlignment="1">
      <alignment vertical="center"/>
    </xf>
    <xf numFmtId="0" fontId="0" fillId="12" borderId="4" xfId="0" applyFill="1" applyBorder="1"/>
    <xf numFmtId="1" fontId="58" fillId="10" borderId="4" xfId="0" applyNumberFormat="1" applyFont="1" applyFill="1" applyBorder="1" applyAlignment="1">
      <alignment horizontal="center" vertical="center"/>
    </xf>
    <xf numFmtId="0" fontId="58" fillId="10" borderId="4" xfId="0" applyFont="1" applyFill="1" applyBorder="1" applyAlignment="1">
      <alignment horizontal="left" vertical="justify" wrapText="1"/>
    </xf>
    <xf numFmtId="0" fontId="62" fillId="10" borderId="4" xfId="0" applyFont="1" applyFill="1" applyBorder="1" applyAlignment="1">
      <alignment horizontal="center" vertical="center" wrapText="1"/>
    </xf>
    <xf numFmtId="0" fontId="62" fillId="23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justify" wrapText="1"/>
    </xf>
    <xf numFmtId="0" fontId="48" fillId="0" borderId="4" xfId="0" applyFont="1" applyBorder="1"/>
    <xf numFmtId="0" fontId="49" fillId="0" borderId="4" xfId="0" applyFont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 vertical="center"/>
    </xf>
    <xf numFmtId="0" fontId="58" fillId="10" borderId="4" xfId="0" applyFont="1" applyFill="1" applyBorder="1" applyAlignment="1">
      <alignment horizontal="center" vertical="center"/>
    </xf>
    <xf numFmtId="1" fontId="25" fillId="3" borderId="4" xfId="0" applyNumberFormat="1" applyFont="1" applyFill="1" applyBorder="1" applyAlignment="1">
      <alignment horizontal="center" vertical="center"/>
    </xf>
    <xf numFmtId="1" fontId="25" fillId="3" borderId="4" xfId="0" applyNumberFormat="1" applyFont="1" applyFill="1" applyBorder="1" applyAlignment="1">
      <alignment horizontal="distributed" vertical="top" wrapText="1"/>
    </xf>
    <xf numFmtId="0" fontId="25" fillId="0" borderId="4" xfId="0" applyFont="1" applyBorder="1" applyAlignment="1">
      <alignment horizontal="distributed" vertical="top" wrapText="1"/>
    </xf>
    <xf numFmtId="0" fontId="25" fillId="0" borderId="4" xfId="0" applyFont="1" applyFill="1" applyBorder="1" applyAlignment="1">
      <alignment horizontal="distributed" vertical="top" wrapText="1"/>
    </xf>
    <xf numFmtId="0" fontId="58" fillId="10" borderId="4" xfId="0" applyFont="1" applyFill="1" applyBorder="1" applyAlignment="1">
      <alignment horizontal="center" vertical="center" wrapText="1"/>
    </xf>
    <xf numFmtId="0" fontId="21" fillId="0" borderId="4" xfId="0" applyFont="1" applyBorder="1"/>
    <xf numFmtId="0" fontId="0" fillId="0" borderId="4" xfId="0" applyBorder="1" applyAlignment="1">
      <alignment horizontal="center"/>
    </xf>
    <xf numFmtId="1" fontId="28" fillId="0" borderId="4" xfId="0" applyNumberFormat="1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54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7" fontId="50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horizontal="center" vertical="center"/>
    </xf>
    <xf numFmtId="3" fontId="49" fillId="0" borderId="0" xfId="6" applyNumberFormat="1" applyFont="1" applyFill="1" applyBorder="1" applyAlignment="1" applyProtection="1">
      <alignment horizontal="center" vertical="center"/>
    </xf>
    <xf numFmtId="3" fontId="48" fillId="0" borderId="0" xfId="6" applyNumberFormat="1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>
      <alignment vertical="center"/>
    </xf>
    <xf numFmtId="1" fontId="55" fillId="0" borderId="0" xfId="0" applyNumberFormat="1" applyFont="1" applyFill="1" applyBorder="1" applyAlignment="1">
      <alignment vertical="center"/>
    </xf>
    <xf numFmtId="0" fontId="48" fillId="0" borderId="0" xfId="0" applyFont="1" applyFill="1" applyBorder="1"/>
    <xf numFmtId="1" fontId="0" fillId="0" borderId="0" xfId="0" applyNumberFormat="1"/>
    <xf numFmtId="0" fontId="25" fillId="23" borderId="4" xfId="17" applyFont="1" applyFill="1" applyBorder="1" applyAlignment="1">
      <alignment horizontal="center" vertical="center" shrinkToFit="1"/>
    </xf>
    <xf numFmtId="0" fontId="25" fillId="9" borderId="4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10" borderId="4" xfId="0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62" fillId="0" borderId="4" xfId="0" applyNumberFormat="1" applyFont="1" applyBorder="1" applyAlignment="1">
      <alignment horizontal="center" vertical="top" wrapText="1"/>
    </xf>
    <xf numFmtId="0" fontId="62" fillId="0" borderId="4" xfId="0" applyFont="1" applyBorder="1" applyAlignment="1">
      <alignment horizontal="center" vertical="top" wrapText="1"/>
    </xf>
    <xf numFmtId="167" fontId="20" fillId="0" borderId="4" xfId="0" applyNumberFormat="1" applyFont="1" applyFill="1" applyBorder="1" applyAlignment="1">
      <alignment horizontal="center" vertical="center"/>
    </xf>
    <xf numFmtId="167" fontId="59" fillId="2" borderId="4" xfId="0" applyNumberFormat="1" applyFont="1" applyFill="1" applyBorder="1" applyAlignment="1">
      <alignment horizontal="center" vertical="center" wrapText="1"/>
    </xf>
    <xf numFmtId="167" fontId="20" fillId="2" borderId="4" xfId="0" applyNumberFormat="1" applyFont="1" applyFill="1" applyBorder="1" applyAlignment="1">
      <alignment horizontal="center" vertical="center" wrapText="1"/>
    </xf>
    <xf numFmtId="167" fontId="20" fillId="2" borderId="4" xfId="0" applyNumberFormat="1" applyFont="1" applyFill="1" applyBorder="1" applyAlignment="1">
      <alignment horizontal="center" vertical="center"/>
    </xf>
    <xf numFmtId="0" fontId="26" fillId="22" borderId="4" xfId="14" applyFont="1" applyFill="1" applyBorder="1" applyAlignment="1">
      <alignment horizontal="center" vertical="center"/>
    </xf>
    <xf numFmtId="0" fontId="26" fillId="34" borderId="4" xfId="14" applyFont="1" applyFill="1" applyBorder="1" applyAlignment="1">
      <alignment horizontal="center" vertical="center" wrapText="1"/>
    </xf>
    <xf numFmtId="0" fontId="34" fillId="34" borderId="4" xfId="3" applyNumberFormat="1" applyFont="1" applyFill="1" applyBorder="1" applyAlignment="1" applyProtection="1">
      <alignment horizontal="center" vertical="center" wrapText="1"/>
    </xf>
    <xf numFmtId="0" fontId="34" fillId="34" borderId="4" xfId="0" applyFont="1" applyFill="1" applyBorder="1" applyAlignment="1">
      <alignment horizontal="center" vertical="center" wrapText="1"/>
    </xf>
    <xf numFmtId="0" fontId="26" fillId="34" borderId="4" xfId="14" applyFont="1" applyFill="1" applyBorder="1" applyAlignment="1">
      <alignment horizontal="center" vertical="center"/>
    </xf>
    <xf numFmtId="0" fontId="20" fillId="21" borderId="4" xfId="14" applyFont="1" applyFill="1" applyBorder="1" applyAlignment="1">
      <alignment horizontal="center" vertical="center"/>
    </xf>
    <xf numFmtId="0" fontId="25" fillId="21" borderId="4" xfId="14" applyFont="1" applyFill="1" applyBorder="1" applyAlignment="1">
      <alignment horizontal="center" vertical="center" wrapText="1"/>
    </xf>
    <xf numFmtId="0" fontId="0" fillId="21" borderId="4" xfId="0" applyFill="1" applyBorder="1" applyAlignment="1">
      <alignment vertical="center" wrapText="1"/>
    </xf>
    <xf numFmtId="0" fontId="54" fillId="12" borderId="0" xfId="0" applyFont="1" applyFill="1" applyAlignment="1"/>
    <xf numFmtId="0" fontId="0" fillId="12" borderId="0" xfId="0" applyFill="1" applyAlignment="1"/>
    <xf numFmtId="0" fontId="49" fillId="22" borderId="6" xfId="0" applyFont="1" applyFill="1" applyBorder="1" applyAlignment="1">
      <alignment horizontal="center" vertical="center" shrinkToFit="1"/>
    </xf>
    <xf numFmtId="0" fontId="49" fillId="22" borderId="16" xfId="0" applyFont="1" applyFill="1" applyBorder="1" applyAlignment="1">
      <alignment horizontal="center" vertical="center" shrinkToFit="1"/>
    </xf>
    <xf numFmtId="0" fontId="49" fillId="22" borderId="5" xfId="0" applyFont="1" applyFill="1" applyBorder="1" applyAlignment="1">
      <alignment horizontal="center" vertical="center" shrinkToFit="1"/>
    </xf>
    <xf numFmtId="0" fontId="49" fillId="29" borderId="4" xfId="0" applyFont="1" applyFill="1" applyBorder="1" applyAlignment="1">
      <alignment horizontal="center" vertical="center"/>
    </xf>
    <xf numFmtId="0" fontId="49" fillId="30" borderId="4" xfId="0" applyFont="1" applyFill="1" applyBorder="1" applyAlignment="1">
      <alignment horizontal="center" vertical="center" wrapText="1"/>
    </xf>
    <xf numFmtId="0" fontId="49" fillId="22" borderId="4" xfId="0" applyFont="1" applyFill="1" applyBorder="1" applyAlignment="1">
      <alignment horizontal="center" vertical="center" wrapText="1"/>
    </xf>
    <xf numFmtId="0" fontId="49" fillId="22" borderId="4" xfId="0" applyFont="1" applyFill="1" applyBorder="1" applyAlignment="1">
      <alignment horizontal="center" vertical="center"/>
    </xf>
    <xf numFmtId="0" fontId="49" fillId="32" borderId="4" xfId="0" applyFont="1" applyFill="1" applyBorder="1" applyAlignment="1">
      <alignment horizontal="center" vertical="center"/>
    </xf>
    <xf numFmtId="0" fontId="49" fillId="33" borderId="4" xfId="0" applyFont="1" applyFill="1" applyBorder="1" applyAlignment="1">
      <alignment horizontal="center" vertical="center"/>
    </xf>
    <xf numFmtId="0" fontId="49" fillId="9" borderId="4" xfId="0" applyFont="1" applyFill="1" applyBorder="1" applyAlignment="1">
      <alignment horizontal="center" vertical="center"/>
    </xf>
    <xf numFmtId="0" fontId="26" fillId="38" borderId="0" xfId="0" applyFont="1" applyFill="1" applyBorder="1" applyAlignment="1">
      <alignment horizontal="center" vertical="center"/>
    </xf>
    <xf numFmtId="0" fontId="26" fillId="36" borderId="6" xfId="0" applyFont="1" applyFill="1" applyBorder="1" applyAlignment="1">
      <alignment horizontal="center" vertical="center"/>
    </xf>
    <xf numFmtId="0" fontId="26" fillId="36" borderId="16" xfId="0" applyFont="1" applyFill="1" applyBorder="1" applyAlignment="1">
      <alignment horizontal="center" vertical="center"/>
    </xf>
    <xf numFmtId="0" fontId="26" fillId="36" borderId="5" xfId="0" applyFont="1" applyFill="1" applyBorder="1" applyAlignment="1">
      <alignment horizontal="center" vertical="center"/>
    </xf>
    <xf numFmtId="0" fontId="26" fillId="12" borderId="6" xfId="0" applyFont="1" applyFill="1" applyBorder="1" applyAlignment="1">
      <alignment horizontal="center" vertical="center"/>
    </xf>
    <xf numFmtId="0" fontId="26" fillId="12" borderId="16" xfId="0" applyFont="1" applyFill="1" applyBorder="1" applyAlignment="1">
      <alignment horizontal="center" vertical="center"/>
    </xf>
    <xf numFmtId="0" fontId="26" fillId="12" borderId="5" xfId="0" applyFont="1" applyFill="1" applyBorder="1" applyAlignment="1">
      <alignment horizontal="center" vertical="center"/>
    </xf>
    <xf numFmtId="0" fontId="26" fillId="12" borderId="6" xfId="0" applyFont="1" applyFill="1" applyBorder="1" applyAlignment="1">
      <alignment horizontal="center"/>
    </xf>
    <xf numFmtId="0" fontId="26" fillId="12" borderId="16" xfId="0" applyFont="1" applyFill="1" applyBorder="1" applyAlignment="1">
      <alignment horizontal="center"/>
    </xf>
    <xf numFmtId="0" fontId="26" fillId="12" borderId="5" xfId="0" applyFont="1" applyFill="1" applyBorder="1" applyAlignment="1">
      <alignment horizontal="center"/>
    </xf>
    <xf numFmtId="0" fontId="60" fillId="12" borderId="4" xfId="0" applyFont="1" applyFill="1" applyBorder="1" applyAlignment="1">
      <alignment horizontal="center" vertical="center"/>
    </xf>
    <xf numFmtId="0" fontId="60" fillId="12" borderId="4" xfId="0" applyFont="1" applyFill="1" applyBorder="1" applyAlignment="1">
      <alignment horizontal="center" vertical="top" wrapText="1"/>
    </xf>
    <xf numFmtId="0" fontId="60" fillId="12" borderId="16" xfId="0" applyFont="1" applyFill="1" applyBorder="1" applyAlignment="1">
      <alignment horizontal="center" vertical="center"/>
    </xf>
    <xf numFmtId="0" fontId="26" fillId="12" borderId="16" xfId="17" applyFont="1" applyFill="1" applyBorder="1" applyAlignment="1">
      <alignment horizontal="center" vertical="center" shrinkToFit="1"/>
    </xf>
    <xf numFmtId="0" fontId="73" fillId="16" borderId="17" xfId="0" applyFont="1" applyFill="1" applyBorder="1" applyAlignment="1">
      <alignment horizontal="center" vertical="center"/>
    </xf>
    <xf numFmtId="0" fontId="53" fillId="35" borderId="19" xfId="0" applyFont="1" applyFill="1" applyBorder="1" applyAlignment="1">
      <alignment horizontal="center" vertical="center"/>
    </xf>
    <xf numFmtId="0" fontId="53" fillId="35" borderId="20" xfId="0" applyFont="1" applyFill="1" applyBorder="1" applyAlignment="1">
      <alignment horizontal="center" vertical="center"/>
    </xf>
    <xf numFmtId="0" fontId="0" fillId="35" borderId="20" xfId="0" applyFill="1" applyBorder="1" applyAlignment="1"/>
    <xf numFmtId="0" fontId="0" fillId="35" borderId="21" xfId="0" applyFill="1" applyBorder="1" applyAlignment="1"/>
    <xf numFmtId="0" fontId="60" fillId="16" borderId="4" xfId="17" applyFont="1" applyFill="1" applyBorder="1" applyAlignment="1">
      <alignment horizontal="center" vertical="center" shrinkToFit="1"/>
    </xf>
    <xf numFmtId="0" fontId="0" fillId="16" borderId="4" xfId="0" applyFill="1" applyBorder="1" applyAlignment="1"/>
    <xf numFmtId="0" fontId="53" fillId="0" borderId="15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0" fillId="0" borderId="0" xfId="0" applyAlignment="1"/>
    <xf numFmtId="0" fontId="24" fillId="0" borderId="0" xfId="17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3" fillId="21" borderId="7" xfId="0" applyFont="1" applyFill="1" applyBorder="1" applyAlignment="1">
      <alignment horizontal="center" vertical="center"/>
    </xf>
    <xf numFmtId="0" fontId="53" fillId="21" borderId="8" xfId="0" applyFont="1" applyFill="1" applyBorder="1" applyAlignment="1">
      <alignment horizontal="center" vertical="center"/>
    </xf>
    <xf numFmtId="0" fontId="0" fillId="21" borderId="8" xfId="0" applyFill="1" applyBorder="1" applyAlignment="1"/>
    <xf numFmtId="0" fontId="0" fillId="21" borderId="9" xfId="0" applyFill="1" applyBorder="1" applyAlignment="1"/>
    <xf numFmtId="1" fontId="33" fillId="3" borderId="4" xfId="2" applyNumberFormat="1" applyFont="1" applyFill="1" applyBorder="1" applyAlignment="1" applyProtection="1">
      <alignment horizontal="center" vertical="center" wrapText="1"/>
    </xf>
    <xf numFmtId="1" fontId="25" fillId="3" borderId="4" xfId="2" applyNumberFormat="1" applyFont="1" applyFill="1" applyBorder="1" applyAlignment="1" applyProtection="1">
      <alignment horizontal="center" vertical="center" wrapText="1"/>
    </xf>
    <xf numFmtId="1" fontId="25" fillId="9" borderId="4" xfId="2" applyNumberFormat="1" applyFont="1" applyFill="1" applyBorder="1" applyAlignment="1" applyProtection="1">
      <alignment horizontal="center" vertical="center" wrapText="1"/>
    </xf>
    <xf numFmtId="1" fontId="25" fillId="11" borderId="4" xfId="2" applyNumberFormat="1" applyFont="1" applyFill="1" applyBorder="1" applyAlignment="1" applyProtection="1">
      <alignment horizontal="center" vertical="center" wrapText="1"/>
    </xf>
    <xf numFmtId="0" fontId="15" fillId="0" borderId="0" xfId="14" applyFont="1" applyAlignment="1">
      <alignment horizontal="center" vertical="center"/>
    </xf>
  </cellXfs>
  <cellStyles count="25">
    <cellStyle name="Excel Built-in Normal" xfId="1"/>
    <cellStyle name="Гиперссылка" xfId="23" builtinId="8" hidden="1"/>
    <cellStyle name="Гиперссылка" xfId="21" builtinId="8" hidden="1"/>
    <cellStyle name="Денежный [0]" xfId="2" builtinId="7"/>
    <cellStyle name="Обычный" xfId="0" builtinId="0"/>
    <cellStyle name="Обычный 2" xfId="3"/>
    <cellStyle name="Обычный 3" xfId="4"/>
    <cellStyle name="Обычный 3 2" xfId="5"/>
    <cellStyle name="Открывавшаяся гиперссылка" xfId="24" builtinId="9" hidden="1"/>
    <cellStyle name="Открывавшаяся гиперссылка" xfId="22" builtinId="9" hidden="1"/>
    <cellStyle name="Финансовый [0]" xfId="6" builtinId="6"/>
    <cellStyle name="Финансовый [0] 2" xfId="7"/>
    <cellStyle name="Финансовый 2" xfId="8"/>
    <cellStyle name="Финансовый 3" xfId="9"/>
    <cellStyle name="Финансовый 4" xfId="10"/>
    <cellStyle name="Финансовый 5" xfId="11"/>
    <cellStyle name="Финансовый 6" xfId="12"/>
    <cellStyle name="桁区切り 2" xfId="13"/>
    <cellStyle name="標準 2" xfId="14"/>
    <cellStyle name="標準 2 2" xfId="15"/>
    <cellStyle name="標準 5" xfId="16"/>
    <cellStyle name="標準_【化粧品】取扱商品一覧表" xfId="17"/>
    <cellStyle name="標準_2007.05.31　売上(SLC在庫売上処理)" xfId="18"/>
    <cellStyle name="標準_2007.06.28　売上予定（輸出フライト予定）" xfId="19"/>
    <cellStyle name="標準_平和堂１２月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66CC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00AE00"/>
      <rgbColor rgb="00003300"/>
      <rgbColor rgb="00333300"/>
      <rgbColor rgb="00993300"/>
      <rgbColor rgb="00993366"/>
      <rgbColor rgb="00333399"/>
      <rgbColor rgb="00333333"/>
    </indexedColors>
    <mruColors>
      <color rgb="FFFFEAEF"/>
      <color rgb="FFFFDFDF"/>
      <color rgb="FFFF3300"/>
      <color rgb="FF0099CC"/>
      <color rgb="FFFFA7C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13</xdr:row>
      <xdr:rowOff>76200</xdr:rowOff>
    </xdr:from>
    <xdr:to>
      <xdr:col>2</xdr:col>
      <xdr:colOff>504825</xdr:colOff>
      <xdr:row>13</xdr:row>
      <xdr:rowOff>400050</xdr:rowOff>
    </xdr:to>
    <xdr:pic>
      <xdr:nvPicPr>
        <xdr:cNvPr id="1105" name="Рисунок 3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4791075"/>
          <a:ext cx="9239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7</xdr:row>
      <xdr:rowOff>85725</xdr:rowOff>
    </xdr:from>
    <xdr:to>
      <xdr:col>2</xdr:col>
      <xdr:colOff>504825</xdr:colOff>
      <xdr:row>7</xdr:row>
      <xdr:rowOff>409575</xdr:rowOff>
    </xdr:to>
    <xdr:pic>
      <xdr:nvPicPr>
        <xdr:cNvPr id="1106" name="Рисунок 4">
          <a:extLst>
            <a:ext uri="{FF2B5EF4-FFF2-40B4-BE49-F238E27FC236}">
              <a16:creationId xmlns=""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800350"/>
          <a:ext cx="9239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1</xdr:row>
      <xdr:rowOff>238125</xdr:rowOff>
    </xdr:from>
    <xdr:to>
      <xdr:col>2</xdr:col>
      <xdr:colOff>504825</xdr:colOff>
      <xdr:row>1</xdr:row>
      <xdr:rowOff>552450</xdr:rowOff>
    </xdr:to>
    <xdr:pic>
      <xdr:nvPicPr>
        <xdr:cNvPr id="1107" name="Рисунок 5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790575"/>
          <a:ext cx="923925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27</xdr:row>
      <xdr:rowOff>180975</xdr:rowOff>
    </xdr:from>
    <xdr:to>
      <xdr:col>2</xdr:col>
      <xdr:colOff>504825</xdr:colOff>
      <xdr:row>27</xdr:row>
      <xdr:rowOff>495300</xdr:rowOff>
    </xdr:to>
    <xdr:pic>
      <xdr:nvPicPr>
        <xdr:cNvPr id="1108" name="Рисунок 6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8801100"/>
          <a:ext cx="923925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19</xdr:row>
      <xdr:rowOff>209550</xdr:rowOff>
    </xdr:from>
    <xdr:to>
      <xdr:col>2</xdr:col>
      <xdr:colOff>504825</xdr:colOff>
      <xdr:row>19</xdr:row>
      <xdr:rowOff>523875</xdr:rowOff>
    </xdr:to>
    <xdr:pic>
      <xdr:nvPicPr>
        <xdr:cNvPr id="1109" name="Рисунок 7">
          <a:extLst>
            <a:ext uri="{FF2B5EF4-FFF2-40B4-BE49-F238E27FC236}">
              <a16:creationId xmlns=""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6372225"/>
          <a:ext cx="923925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42</xdr:row>
      <xdr:rowOff>57150</xdr:rowOff>
    </xdr:from>
    <xdr:to>
      <xdr:col>2</xdr:col>
      <xdr:colOff>504825</xdr:colOff>
      <xdr:row>42</xdr:row>
      <xdr:rowOff>381000</xdr:rowOff>
    </xdr:to>
    <xdr:pic>
      <xdr:nvPicPr>
        <xdr:cNvPr id="1110" name="Рисунок 8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2649200"/>
          <a:ext cx="9239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46</xdr:row>
      <xdr:rowOff>66675</xdr:rowOff>
    </xdr:from>
    <xdr:to>
      <xdr:col>2</xdr:col>
      <xdr:colOff>504825</xdr:colOff>
      <xdr:row>46</xdr:row>
      <xdr:rowOff>381000</xdr:rowOff>
    </xdr:to>
    <xdr:pic>
      <xdr:nvPicPr>
        <xdr:cNvPr id="1111" name="Рисунок 9">
          <a:extLst>
            <a:ext uri="{FF2B5EF4-FFF2-40B4-BE49-F238E27FC236}">
              <a16:creationId xmlns="" xmlns:a16="http://schemas.microsoft.com/office/drawing/2014/main" id="{00000000-0008-0000-00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3668375"/>
          <a:ext cx="923925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72</xdr:row>
      <xdr:rowOff>47625</xdr:rowOff>
    </xdr:from>
    <xdr:to>
      <xdr:col>2</xdr:col>
      <xdr:colOff>504825</xdr:colOff>
      <xdr:row>72</xdr:row>
      <xdr:rowOff>371475</xdr:rowOff>
    </xdr:to>
    <xdr:pic>
      <xdr:nvPicPr>
        <xdr:cNvPr id="1112" name="Рисунок 11">
          <a:extLst>
            <a:ext uri="{FF2B5EF4-FFF2-40B4-BE49-F238E27FC236}">
              <a16:creationId xmlns=""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0478750"/>
          <a:ext cx="9239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80</xdr:row>
      <xdr:rowOff>28575</xdr:rowOff>
    </xdr:from>
    <xdr:to>
      <xdr:col>2</xdr:col>
      <xdr:colOff>504825</xdr:colOff>
      <xdr:row>80</xdr:row>
      <xdr:rowOff>342900</xdr:rowOff>
    </xdr:to>
    <xdr:pic>
      <xdr:nvPicPr>
        <xdr:cNvPr id="1113" name="Рисунок 12">
          <a:extLst>
            <a:ext uri="{FF2B5EF4-FFF2-40B4-BE49-F238E27FC236}">
              <a16:creationId xmlns="" xmlns:a16="http://schemas.microsoft.com/office/drawing/2014/main" id="{00000000-0008-0000-00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2221825"/>
          <a:ext cx="923925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30</xdr:row>
      <xdr:rowOff>38100</xdr:rowOff>
    </xdr:from>
    <xdr:to>
      <xdr:col>2</xdr:col>
      <xdr:colOff>514350</xdr:colOff>
      <xdr:row>30</xdr:row>
      <xdr:rowOff>361950</xdr:rowOff>
    </xdr:to>
    <xdr:pic>
      <xdr:nvPicPr>
        <xdr:cNvPr id="1114" name="Рисунок 8">
          <a:extLst>
            <a:ext uri="{FF2B5EF4-FFF2-40B4-BE49-F238E27FC236}">
              <a16:creationId xmlns=""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9820275"/>
          <a:ext cx="933450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246530</xdr:colOff>
      <xdr:row>1</xdr:row>
      <xdr:rowOff>200585</xdr:rowOff>
    </xdr:from>
    <xdr:to>
      <xdr:col>0</xdr:col>
      <xdr:colOff>1256180</xdr:colOff>
      <xdr:row>1</xdr:row>
      <xdr:rowOff>553010</xdr:rowOff>
    </xdr:to>
    <xdr:pic>
      <xdr:nvPicPr>
        <xdr:cNvPr id="2058" name="Рисунок 1">
          <a:extLst>
            <a:ext uri="{FF2B5EF4-FFF2-40B4-BE49-F238E27FC236}">
              <a16:creationId xmlns="" xmlns:a16="http://schemas.microsoft.com/office/drawing/2014/main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0" y="884144"/>
          <a:ext cx="100965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55</xdr:row>
      <xdr:rowOff>76200</xdr:rowOff>
    </xdr:from>
    <xdr:to>
      <xdr:col>2</xdr:col>
      <xdr:colOff>371475</xdr:colOff>
      <xdr:row>56</xdr:row>
      <xdr:rowOff>9525</xdr:rowOff>
    </xdr:to>
    <xdr:pic>
      <xdr:nvPicPr>
        <xdr:cNvPr id="12394" name="Рисунок 1">
          <a:extLst>
            <a:ext uri="{FF2B5EF4-FFF2-40B4-BE49-F238E27FC236}">
              <a16:creationId xmlns="" xmlns:a16="http://schemas.microsoft.com/office/drawing/2014/main" id="{00000000-0008-0000-0300-00006A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0097750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14</xdr:row>
      <xdr:rowOff>38100</xdr:rowOff>
    </xdr:from>
    <xdr:to>
      <xdr:col>2</xdr:col>
      <xdr:colOff>447675</xdr:colOff>
      <xdr:row>14</xdr:row>
      <xdr:rowOff>390525</xdr:rowOff>
    </xdr:to>
    <xdr:pic>
      <xdr:nvPicPr>
        <xdr:cNvPr id="12395" name="Рисунок 2">
          <a:extLst>
            <a:ext uri="{FF2B5EF4-FFF2-40B4-BE49-F238E27FC236}">
              <a16:creationId xmlns="" xmlns:a16="http://schemas.microsoft.com/office/drawing/2014/main" id="{00000000-0008-0000-0300-00006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00275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18</xdr:row>
      <xdr:rowOff>47625</xdr:rowOff>
    </xdr:from>
    <xdr:to>
      <xdr:col>2</xdr:col>
      <xdr:colOff>447675</xdr:colOff>
      <xdr:row>18</xdr:row>
      <xdr:rowOff>400050</xdr:rowOff>
    </xdr:to>
    <xdr:pic>
      <xdr:nvPicPr>
        <xdr:cNvPr id="12396" name="Рисунок 3">
          <a:extLst>
            <a:ext uri="{FF2B5EF4-FFF2-40B4-BE49-F238E27FC236}">
              <a16:creationId xmlns="" xmlns:a16="http://schemas.microsoft.com/office/drawing/2014/main" id="{00000000-0008-0000-0300-00006C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114800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50</xdr:row>
      <xdr:rowOff>38100</xdr:rowOff>
    </xdr:from>
    <xdr:to>
      <xdr:col>2</xdr:col>
      <xdr:colOff>447675</xdr:colOff>
      <xdr:row>50</xdr:row>
      <xdr:rowOff>390525</xdr:rowOff>
    </xdr:to>
    <xdr:pic>
      <xdr:nvPicPr>
        <xdr:cNvPr id="12397" name="Рисунок 4">
          <a:extLst>
            <a:ext uri="{FF2B5EF4-FFF2-40B4-BE49-F238E27FC236}">
              <a16:creationId xmlns="" xmlns:a16="http://schemas.microsoft.com/office/drawing/2014/main" id="{00000000-0008-0000-0300-00006D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5381625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5</xdr:row>
      <xdr:rowOff>38100</xdr:rowOff>
    </xdr:from>
    <xdr:to>
      <xdr:col>2</xdr:col>
      <xdr:colOff>447675</xdr:colOff>
      <xdr:row>5</xdr:row>
      <xdr:rowOff>390525</xdr:rowOff>
    </xdr:to>
    <xdr:pic>
      <xdr:nvPicPr>
        <xdr:cNvPr id="12398" name="Рисунок 5">
          <a:extLst>
            <a:ext uri="{FF2B5EF4-FFF2-40B4-BE49-F238E27FC236}">
              <a16:creationId xmlns="" xmlns:a16="http://schemas.microsoft.com/office/drawing/2014/main" id="{00000000-0008-0000-0300-00006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7781925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21</xdr:row>
      <xdr:rowOff>38100</xdr:rowOff>
    </xdr:from>
    <xdr:to>
      <xdr:col>2</xdr:col>
      <xdr:colOff>447675</xdr:colOff>
      <xdr:row>21</xdr:row>
      <xdr:rowOff>390525</xdr:rowOff>
    </xdr:to>
    <xdr:pic>
      <xdr:nvPicPr>
        <xdr:cNvPr id="12399" name="Рисунок 6">
          <a:extLst>
            <a:ext uri="{FF2B5EF4-FFF2-40B4-BE49-F238E27FC236}">
              <a16:creationId xmlns="" xmlns:a16="http://schemas.microsoft.com/office/drawing/2014/main" id="{00000000-0008-0000-0300-00006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9486900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25</xdr:row>
      <xdr:rowOff>47625</xdr:rowOff>
    </xdr:from>
    <xdr:to>
      <xdr:col>2</xdr:col>
      <xdr:colOff>447675</xdr:colOff>
      <xdr:row>25</xdr:row>
      <xdr:rowOff>400050</xdr:rowOff>
    </xdr:to>
    <xdr:pic>
      <xdr:nvPicPr>
        <xdr:cNvPr id="12400" name="Рисунок 7">
          <a:extLst>
            <a:ext uri="{FF2B5EF4-FFF2-40B4-BE49-F238E27FC236}">
              <a16:creationId xmlns="" xmlns:a16="http://schemas.microsoft.com/office/drawing/2014/main" id="{00000000-0008-0000-0300-000070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1125200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33</xdr:row>
      <xdr:rowOff>28575</xdr:rowOff>
    </xdr:from>
    <xdr:to>
      <xdr:col>2</xdr:col>
      <xdr:colOff>447675</xdr:colOff>
      <xdr:row>33</xdr:row>
      <xdr:rowOff>381000</xdr:rowOff>
    </xdr:to>
    <xdr:pic>
      <xdr:nvPicPr>
        <xdr:cNvPr id="12401" name="Рисунок 8">
          <a:extLst>
            <a:ext uri="{FF2B5EF4-FFF2-40B4-BE49-F238E27FC236}">
              <a16:creationId xmlns="" xmlns:a16="http://schemas.microsoft.com/office/drawing/2014/main" id="{00000000-0008-0000-0300-00007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4335125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35</xdr:row>
      <xdr:rowOff>38100</xdr:rowOff>
    </xdr:from>
    <xdr:to>
      <xdr:col>2</xdr:col>
      <xdr:colOff>447675</xdr:colOff>
      <xdr:row>35</xdr:row>
      <xdr:rowOff>390525</xdr:rowOff>
    </xdr:to>
    <xdr:pic>
      <xdr:nvPicPr>
        <xdr:cNvPr id="12402" name="Рисунок 9">
          <a:extLst>
            <a:ext uri="{FF2B5EF4-FFF2-40B4-BE49-F238E27FC236}">
              <a16:creationId xmlns="" xmlns:a16="http://schemas.microsoft.com/office/drawing/2014/main" id="{00000000-0008-0000-0300-00007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5173325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1</xdr:row>
      <xdr:rowOff>47625</xdr:rowOff>
    </xdr:from>
    <xdr:to>
      <xdr:col>2</xdr:col>
      <xdr:colOff>447675</xdr:colOff>
      <xdr:row>1</xdr:row>
      <xdr:rowOff>400050</xdr:rowOff>
    </xdr:to>
    <xdr:pic>
      <xdr:nvPicPr>
        <xdr:cNvPr id="12403" name="Рисунок 10">
          <a:extLst>
            <a:ext uri="{FF2B5EF4-FFF2-40B4-BE49-F238E27FC236}">
              <a16:creationId xmlns="" xmlns:a16="http://schemas.microsoft.com/office/drawing/2014/main" id="{00000000-0008-0000-0300-000073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581025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59</xdr:row>
      <xdr:rowOff>0</xdr:rowOff>
    </xdr:from>
    <xdr:to>
      <xdr:col>2</xdr:col>
      <xdr:colOff>361950</xdr:colOff>
      <xdr:row>59</xdr:row>
      <xdr:rowOff>352425</xdr:rowOff>
    </xdr:to>
    <xdr:pic>
      <xdr:nvPicPr>
        <xdr:cNvPr id="12404" name="Рисунок 11">
          <a:extLst>
            <a:ext uri="{FF2B5EF4-FFF2-40B4-BE49-F238E27FC236}">
              <a16:creationId xmlns="" xmlns:a16="http://schemas.microsoft.com/office/drawing/2014/main" id="{00000000-0008-0000-0300-000074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1926550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44</xdr:row>
      <xdr:rowOff>47625</xdr:rowOff>
    </xdr:from>
    <xdr:to>
      <xdr:col>2</xdr:col>
      <xdr:colOff>447675</xdr:colOff>
      <xdr:row>44</xdr:row>
      <xdr:rowOff>400050</xdr:rowOff>
    </xdr:to>
    <xdr:pic>
      <xdr:nvPicPr>
        <xdr:cNvPr id="12405" name="Рисунок 12">
          <a:extLst>
            <a:ext uri="{FF2B5EF4-FFF2-40B4-BE49-F238E27FC236}">
              <a16:creationId xmlns="" xmlns:a16="http://schemas.microsoft.com/office/drawing/2014/main" id="{00000000-0008-0000-0300-000075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8840450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61</xdr:row>
      <xdr:rowOff>47625</xdr:rowOff>
    </xdr:from>
    <xdr:to>
      <xdr:col>2</xdr:col>
      <xdr:colOff>447675</xdr:colOff>
      <xdr:row>61</xdr:row>
      <xdr:rowOff>400050</xdr:rowOff>
    </xdr:to>
    <xdr:pic>
      <xdr:nvPicPr>
        <xdr:cNvPr id="12406" name="Рисунок 13">
          <a:extLst>
            <a:ext uri="{FF2B5EF4-FFF2-40B4-BE49-F238E27FC236}">
              <a16:creationId xmlns="" xmlns:a16="http://schemas.microsoft.com/office/drawing/2014/main" id="{00000000-0008-0000-0300-000076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802850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63</xdr:row>
      <xdr:rowOff>38100</xdr:rowOff>
    </xdr:from>
    <xdr:to>
      <xdr:col>2</xdr:col>
      <xdr:colOff>447675</xdr:colOff>
      <xdr:row>63</xdr:row>
      <xdr:rowOff>390525</xdr:rowOff>
    </xdr:to>
    <xdr:pic>
      <xdr:nvPicPr>
        <xdr:cNvPr id="12407" name="Рисунок 15">
          <a:extLst>
            <a:ext uri="{FF2B5EF4-FFF2-40B4-BE49-F238E27FC236}">
              <a16:creationId xmlns="" xmlns:a16="http://schemas.microsoft.com/office/drawing/2014/main" id="{00000000-0008-0000-0300-000077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3622000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40</xdr:row>
      <xdr:rowOff>38100</xdr:rowOff>
    </xdr:from>
    <xdr:to>
      <xdr:col>2</xdr:col>
      <xdr:colOff>447675</xdr:colOff>
      <xdr:row>40</xdr:row>
      <xdr:rowOff>390525</xdr:rowOff>
    </xdr:to>
    <xdr:pic>
      <xdr:nvPicPr>
        <xdr:cNvPr id="12408" name="Рисунок 16">
          <a:extLst>
            <a:ext uri="{FF2B5EF4-FFF2-40B4-BE49-F238E27FC236}">
              <a16:creationId xmlns="" xmlns:a16="http://schemas.microsoft.com/office/drawing/2014/main" id="{00000000-0008-0000-0300-000078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7202150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9</xdr:row>
      <xdr:rowOff>47625</xdr:rowOff>
    </xdr:from>
    <xdr:to>
      <xdr:col>2</xdr:col>
      <xdr:colOff>371475</xdr:colOff>
      <xdr:row>9</xdr:row>
      <xdr:rowOff>400050</xdr:rowOff>
    </xdr:to>
    <xdr:pic>
      <xdr:nvPicPr>
        <xdr:cNvPr id="17" name="Рисунок 2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800475"/>
          <a:ext cx="885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47</xdr:row>
      <xdr:rowOff>38100</xdr:rowOff>
    </xdr:from>
    <xdr:to>
      <xdr:col>2</xdr:col>
      <xdr:colOff>447675</xdr:colOff>
      <xdr:row>47</xdr:row>
      <xdr:rowOff>390525</xdr:rowOff>
    </xdr:to>
    <xdr:pic>
      <xdr:nvPicPr>
        <xdr:cNvPr id="18" name="Рисунок 4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20472400"/>
          <a:ext cx="9683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2724150</xdr:colOff>
      <xdr:row>0</xdr:row>
      <xdr:rowOff>123825</xdr:rowOff>
    </xdr:from>
    <xdr:to>
      <xdr:col>2</xdr:col>
      <xdr:colOff>4143375</xdr:colOff>
      <xdr:row>0</xdr:row>
      <xdr:rowOff>666750</xdr:rowOff>
    </xdr:to>
    <xdr:pic>
      <xdr:nvPicPr>
        <xdr:cNvPr id="10244" name="Рисунок 2">
          <a:extLst>
            <a:ext uri="{FF2B5EF4-FFF2-40B4-BE49-F238E27FC236}">
              <a16:creationId xmlns="" xmlns:a16="http://schemas.microsoft.com/office/drawing/2014/main" id="{00000000-0008-0000-0400-000004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23825"/>
          <a:ext cx="1419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371872</xdr:colOff>
      <xdr:row>2</xdr:row>
      <xdr:rowOff>0</xdr:rowOff>
    </xdr:from>
    <xdr:to>
      <xdr:col>6</xdr:col>
      <xdr:colOff>200819</xdr:colOff>
      <xdr:row>2</xdr:row>
      <xdr:rowOff>431800</xdr:rowOff>
    </xdr:to>
    <xdr:pic>
      <xdr:nvPicPr>
        <xdr:cNvPr id="2" name="Рисунок 5" descr="logo-q1st.pn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3272" y="419100"/>
          <a:ext cx="654447" cy="431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133350</xdr:rowOff>
    </xdr:from>
    <xdr:to>
      <xdr:col>2</xdr:col>
      <xdr:colOff>1514475</xdr:colOff>
      <xdr:row>0</xdr:row>
      <xdr:rowOff>676275</xdr:rowOff>
    </xdr:to>
    <xdr:pic>
      <xdr:nvPicPr>
        <xdr:cNvPr id="11269" name="Рисунок 1">
          <a:extLst>
            <a:ext uri="{FF2B5EF4-FFF2-40B4-BE49-F238E27FC236}">
              <a16:creationId xmlns="" xmlns:a16="http://schemas.microsoft.com/office/drawing/2014/main" id="{00000000-0008-0000-0700-000005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33350"/>
          <a:ext cx="790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50800</xdr:rowOff>
    </xdr:from>
    <xdr:to>
      <xdr:col>1</xdr:col>
      <xdr:colOff>12700</xdr:colOff>
      <xdr:row>0</xdr:row>
      <xdr:rowOff>717550</xdr:rowOff>
    </xdr:to>
    <xdr:pic>
      <xdr:nvPicPr>
        <xdr:cNvPr id="4105" name="Рисунок 1">
          <a:extLst>
            <a:ext uri="{FF2B5EF4-FFF2-40B4-BE49-F238E27FC236}">
              <a16:creationId xmlns="" xmlns:a16="http://schemas.microsoft.com/office/drawing/2014/main" id="{00000000-0008-0000-0800-00000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0800"/>
          <a:ext cx="666750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142875</xdr:rowOff>
    </xdr:from>
    <xdr:to>
      <xdr:col>2</xdr:col>
      <xdr:colOff>1590675</xdr:colOff>
      <xdr:row>0</xdr:row>
      <xdr:rowOff>600075</xdr:rowOff>
    </xdr:to>
    <xdr:pic>
      <xdr:nvPicPr>
        <xdr:cNvPr id="5127" name="Рисунок 1">
          <a:extLst>
            <a:ext uri="{FF2B5EF4-FFF2-40B4-BE49-F238E27FC236}">
              <a16:creationId xmlns="" xmlns:a16="http://schemas.microsoft.com/office/drawing/2014/main" id="{00000000-0008-0000-0A00-000007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42875"/>
          <a:ext cx="1323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88"/>
  <sheetViews>
    <sheetView view="pageBreakPreview" zoomScaleNormal="115" zoomScaleSheetLayoutView="100" zoomScalePageLayoutView="115" workbookViewId="0">
      <pane ySplit="1" topLeftCell="A11" activePane="bottomLeft" state="frozen"/>
      <selection pane="bottomLeft" activeCell="J85" sqref="J85"/>
    </sheetView>
  </sheetViews>
  <sheetFormatPr defaultColWidth="8.85546875" defaultRowHeight="13.5"/>
  <cols>
    <col min="1" max="1" width="13" style="1" customWidth="1"/>
    <col min="2" max="2" width="7.85546875" style="2" customWidth="1"/>
    <col min="3" max="3" width="74.85546875" style="3" customWidth="1"/>
    <col min="4" max="4" width="8" style="4" customWidth="1"/>
    <col min="5" max="5" width="11.42578125" style="5" customWidth="1"/>
    <col min="6" max="6" width="12.28515625" style="4" customWidth="1"/>
    <col min="7" max="7" width="7.28515625" style="6" customWidth="1"/>
    <col min="8" max="8" width="11.140625" style="6" customWidth="1"/>
    <col min="9" max="16384" width="8.85546875" style="6"/>
  </cols>
  <sheetData>
    <row r="1" spans="1:8" s="7" customFormat="1" ht="36.75" customHeight="1">
      <c r="A1" s="181" t="s">
        <v>0</v>
      </c>
      <c r="B1" s="182" t="s">
        <v>1</v>
      </c>
      <c r="C1" s="183" t="s">
        <v>2</v>
      </c>
      <c r="D1" s="184" t="s">
        <v>3</v>
      </c>
      <c r="E1" s="185" t="s">
        <v>965</v>
      </c>
      <c r="F1" s="185" t="s">
        <v>966</v>
      </c>
      <c r="G1" s="186" t="s">
        <v>4</v>
      </c>
      <c r="H1" s="187" t="s">
        <v>5</v>
      </c>
    </row>
    <row r="2" spans="1:8" ht="43.5" customHeight="1">
      <c r="A2" s="178"/>
      <c r="B2" s="493" t="s">
        <v>6</v>
      </c>
      <c r="C2" s="493"/>
      <c r="D2" s="493"/>
      <c r="E2" s="493"/>
      <c r="F2" s="493"/>
      <c r="G2" s="158"/>
      <c r="H2" s="115"/>
    </row>
    <row r="3" spans="1:8" ht="30">
      <c r="A3" s="176" t="s">
        <v>7</v>
      </c>
      <c r="B3" s="167" t="s">
        <v>8</v>
      </c>
      <c r="C3" s="168" t="s">
        <v>9</v>
      </c>
      <c r="D3" s="101" t="s">
        <v>10</v>
      </c>
      <c r="E3" s="169">
        <v>7700</v>
      </c>
      <c r="F3" s="170">
        <f>E3*2</f>
        <v>15400</v>
      </c>
      <c r="G3" s="83"/>
      <c r="H3" s="229">
        <f>E3*G3</f>
        <v>0</v>
      </c>
    </row>
    <row r="4" spans="1:8" ht="15.75" customHeight="1">
      <c r="A4" s="176" t="s">
        <v>11</v>
      </c>
      <c r="B4" s="167" t="s">
        <v>12</v>
      </c>
      <c r="C4" s="171" t="s">
        <v>13</v>
      </c>
      <c r="D4" s="101" t="s">
        <v>14</v>
      </c>
      <c r="E4" s="169">
        <v>7700</v>
      </c>
      <c r="F4" s="170">
        <f>E4*2</f>
        <v>15400</v>
      </c>
      <c r="G4" s="83"/>
      <c r="H4" s="229">
        <f>E4*G4</f>
        <v>0</v>
      </c>
    </row>
    <row r="5" spans="1:8" ht="30">
      <c r="A5" s="176" t="s">
        <v>15</v>
      </c>
      <c r="B5" s="167" t="s">
        <v>16</v>
      </c>
      <c r="C5" s="168" t="s">
        <v>17</v>
      </c>
      <c r="D5" s="101" t="s">
        <v>18</v>
      </c>
      <c r="E5" s="169">
        <v>10100</v>
      </c>
      <c r="F5" s="170">
        <f>E5*2</f>
        <v>20200</v>
      </c>
      <c r="G5" s="83"/>
      <c r="H5" s="229">
        <f>E5*G5</f>
        <v>0</v>
      </c>
    </row>
    <row r="6" spans="1:8" ht="15" customHeight="1">
      <c r="A6" s="176" t="s">
        <v>19</v>
      </c>
      <c r="B6" s="167" t="s">
        <v>20</v>
      </c>
      <c r="C6" s="171" t="s">
        <v>21</v>
      </c>
      <c r="D6" s="101" t="s">
        <v>22</v>
      </c>
      <c r="E6" s="169">
        <v>17600</v>
      </c>
      <c r="F6" s="170">
        <f>E6*2</f>
        <v>35200</v>
      </c>
      <c r="G6" s="83"/>
      <c r="H6" s="229">
        <f>E6*G6</f>
        <v>0</v>
      </c>
    </row>
    <row r="7" spans="1:8" ht="15.75" customHeight="1">
      <c r="A7" s="176" t="s">
        <v>23</v>
      </c>
      <c r="B7" s="167" t="s">
        <v>24</v>
      </c>
      <c r="C7" s="168" t="s">
        <v>25</v>
      </c>
      <c r="D7" s="101" t="s">
        <v>26</v>
      </c>
      <c r="E7" s="169">
        <v>26400</v>
      </c>
      <c r="F7" s="170">
        <f>E7*2</f>
        <v>52800</v>
      </c>
      <c r="G7" s="83"/>
      <c r="H7" s="229">
        <f>E7*G7</f>
        <v>0</v>
      </c>
    </row>
    <row r="8" spans="1:8" ht="35.25" customHeight="1">
      <c r="A8" s="179"/>
      <c r="B8" s="494" t="s">
        <v>27</v>
      </c>
      <c r="C8" s="494"/>
      <c r="D8" s="494"/>
      <c r="E8" s="494"/>
      <c r="F8" s="494"/>
      <c r="G8" s="158"/>
      <c r="H8" s="229"/>
    </row>
    <row r="9" spans="1:8" ht="30" customHeight="1">
      <c r="A9" s="176" t="s">
        <v>28</v>
      </c>
      <c r="B9" s="167" t="s">
        <v>29</v>
      </c>
      <c r="C9" s="168" t="s">
        <v>30</v>
      </c>
      <c r="D9" s="101" t="s">
        <v>14</v>
      </c>
      <c r="E9" s="169">
        <v>6160</v>
      </c>
      <c r="F9" s="170">
        <f>E9*2</f>
        <v>12320</v>
      </c>
      <c r="G9" s="83"/>
      <c r="H9" s="229">
        <f>E9*G9</f>
        <v>0</v>
      </c>
    </row>
    <row r="10" spans="1:8" ht="27.75" customHeight="1">
      <c r="A10" s="176" t="s">
        <v>31</v>
      </c>
      <c r="B10" s="167" t="s">
        <v>32</v>
      </c>
      <c r="C10" s="168" t="s">
        <v>33</v>
      </c>
      <c r="D10" s="101" t="s">
        <v>14</v>
      </c>
      <c r="E10" s="169">
        <v>5500</v>
      </c>
      <c r="F10" s="170">
        <f>E10*2</f>
        <v>11000</v>
      </c>
      <c r="G10" s="83"/>
      <c r="H10" s="229">
        <f>E10*G10</f>
        <v>0</v>
      </c>
    </row>
    <row r="11" spans="1:8" ht="28.5" customHeight="1">
      <c r="A11" s="176" t="s">
        <v>34</v>
      </c>
      <c r="B11" s="167" t="s">
        <v>35</v>
      </c>
      <c r="C11" s="168" t="s">
        <v>36</v>
      </c>
      <c r="D11" s="101" t="s">
        <v>37</v>
      </c>
      <c r="E11" s="169">
        <v>8800</v>
      </c>
      <c r="F11" s="170">
        <f>E11*2</f>
        <v>17600</v>
      </c>
      <c r="G11" s="83"/>
      <c r="H11" s="229">
        <f>E11*G11</f>
        <v>0</v>
      </c>
    </row>
    <row r="12" spans="1:8" ht="15">
      <c r="A12" s="176" t="s">
        <v>38</v>
      </c>
      <c r="B12" s="167" t="s">
        <v>39</v>
      </c>
      <c r="C12" s="168" t="s">
        <v>40</v>
      </c>
      <c r="D12" s="101" t="s">
        <v>41</v>
      </c>
      <c r="E12" s="169">
        <v>8800</v>
      </c>
      <c r="F12" s="170">
        <f>E12*2</f>
        <v>17600</v>
      </c>
      <c r="G12" s="83"/>
      <c r="H12" s="229">
        <f>E12*G12</f>
        <v>0</v>
      </c>
    </row>
    <row r="13" spans="1:8" ht="30">
      <c r="A13" s="176" t="s">
        <v>42</v>
      </c>
      <c r="B13" s="167" t="s">
        <v>43</v>
      </c>
      <c r="C13" s="168" t="s">
        <v>44</v>
      </c>
      <c r="D13" s="101" t="s">
        <v>45</v>
      </c>
      <c r="E13" s="169">
        <v>9460</v>
      </c>
      <c r="F13" s="170">
        <f>E13*2</f>
        <v>18920</v>
      </c>
      <c r="G13" s="83"/>
      <c r="H13" s="229">
        <f>E13*G13</f>
        <v>0</v>
      </c>
    </row>
    <row r="14" spans="1:8" s="7" customFormat="1" ht="36.75" customHeight="1">
      <c r="A14" s="179"/>
      <c r="B14" s="494" t="s">
        <v>46</v>
      </c>
      <c r="C14" s="494"/>
      <c r="D14" s="494"/>
      <c r="E14" s="494"/>
      <c r="F14" s="494"/>
      <c r="G14" s="158"/>
      <c r="H14" s="229"/>
    </row>
    <row r="15" spans="1:8" ht="17.25" customHeight="1">
      <c r="A15" s="176" t="s">
        <v>47</v>
      </c>
      <c r="B15" s="167" t="s">
        <v>48</v>
      </c>
      <c r="C15" s="88" t="s">
        <v>49</v>
      </c>
      <c r="D15" s="101" t="s">
        <v>14</v>
      </c>
      <c r="E15" s="169">
        <v>3520</v>
      </c>
      <c r="F15" s="170">
        <f>E15*2</f>
        <v>7040</v>
      </c>
      <c r="G15" s="83"/>
      <c r="H15" s="229">
        <f>E15*G15</f>
        <v>0</v>
      </c>
    </row>
    <row r="16" spans="1:8" ht="15">
      <c r="A16" s="176" t="s">
        <v>50</v>
      </c>
      <c r="B16" s="167" t="s">
        <v>51</v>
      </c>
      <c r="C16" s="172" t="s">
        <v>52</v>
      </c>
      <c r="D16" s="101" t="s">
        <v>14</v>
      </c>
      <c r="E16" s="169">
        <v>3520</v>
      </c>
      <c r="F16" s="170">
        <f>E16*2</f>
        <v>7040</v>
      </c>
      <c r="G16" s="83"/>
      <c r="H16" s="229">
        <f>E16*G16</f>
        <v>0</v>
      </c>
    </row>
    <row r="17" spans="1:8" ht="15">
      <c r="A17" s="176" t="s">
        <v>53</v>
      </c>
      <c r="B17" s="167" t="s">
        <v>54</v>
      </c>
      <c r="C17" s="88" t="s">
        <v>55</v>
      </c>
      <c r="D17" s="101" t="s">
        <v>56</v>
      </c>
      <c r="E17" s="169">
        <v>3960</v>
      </c>
      <c r="F17" s="170">
        <f>E17*2</f>
        <v>7920</v>
      </c>
      <c r="G17" s="83"/>
      <c r="H17" s="229">
        <f>E17*G17</f>
        <v>0</v>
      </c>
    </row>
    <row r="18" spans="1:8" ht="15">
      <c r="A18" s="176" t="s">
        <v>57</v>
      </c>
      <c r="B18" s="167" t="s">
        <v>58</v>
      </c>
      <c r="C18" s="172" t="s">
        <v>59</v>
      </c>
      <c r="D18" s="101" t="s">
        <v>60</v>
      </c>
      <c r="E18" s="169">
        <v>4400</v>
      </c>
      <c r="F18" s="170">
        <f>E18*2</f>
        <v>8800</v>
      </c>
      <c r="G18" s="83"/>
      <c r="H18" s="229">
        <f>E18*G18</f>
        <v>0</v>
      </c>
    </row>
    <row r="19" spans="1:8" ht="15">
      <c r="A19" s="176" t="s">
        <v>61</v>
      </c>
      <c r="B19" s="167" t="s">
        <v>62</v>
      </c>
      <c r="C19" s="172" t="s">
        <v>63</v>
      </c>
      <c r="D19" s="101" t="s">
        <v>45</v>
      </c>
      <c r="E19" s="169">
        <v>4840</v>
      </c>
      <c r="F19" s="170">
        <f>E19*2</f>
        <v>9680</v>
      </c>
      <c r="G19" s="83"/>
      <c r="H19" s="229">
        <f>E19*G19</f>
        <v>0</v>
      </c>
    </row>
    <row r="20" spans="1:8" ht="43.5" customHeight="1">
      <c r="A20" s="178"/>
      <c r="B20" s="494" t="s">
        <v>64</v>
      </c>
      <c r="C20" s="494"/>
      <c r="D20" s="494"/>
      <c r="E20" s="494"/>
      <c r="F20" s="494"/>
      <c r="G20" s="158"/>
      <c r="H20" s="229"/>
    </row>
    <row r="21" spans="1:8" ht="15">
      <c r="A21" s="180" t="s">
        <v>65</v>
      </c>
      <c r="B21" s="167" t="s">
        <v>66</v>
      </c>
      <c r="C21" s="168" t="s">
        <v>67</v>
      </c>
      <c r="D21" s="101" t="s">
        <v>68</v>
      </c>
      <c r="E21" s="169">
        <v>3410</v>
      </c>
      <c r="F21" s="170">
        <f t="shared" ref="F21:F26" si="0">E21*2</f>
        <v>6820</v>
      </c>
      <c r="G21" s="83"/>
      <c r="H21" s="229">
        <f t="shared" ref="H21:H27" si="1">E21*G21</f>
        <v>0</v>
      </c>
    </row>
    <row r="22" spans="1:8" ht="30">
      <c r="A22" s="176" t="s">
        <v>69</v>
      </c>
      <c r="B22" s="167" t="s">
        <v>70</v>
      </c>
      <c r="C22" s="171" t="s">
        <v>71</v>
      </c>
      <c r="D22" s="101" t="s">
        <v>72</v>
      </c>
      <c r="E22" s="169">
        <v>3300</v>
      </c>
      <c r="F22" s="170">
        <f t="shared" si="0"/>
        <v>6600</v>
      </c>
      <c r="G22" s="83"/>
      <c r="H22" s="229">
        <f>E22*G22</f>
        <v>0</v>
      </c>
    </row>
    <row r="23" spans="1:8" ht="15">
      <c r="A23" s="176" t="s">
        <v>74</v>
      </c>
      <c r="B23" s="167" t="s">
        <v>75</v>
      </c>
      <c r="C23" s="168" t="s">
        <v>76</v>
      </c>
      <c r="D23" s="101" t="s">
        <v>77</v>
      </c>
      <c r="E23" s="169">
        <v>6710</v>
      </c>
      <c r="F23" s="170">
        <f t="shared" si="0"/>
        <v>13420</v>
      </c>
      <c r="G23" s="83"/>
      <c r="H23" s="229">
        <f t="shared" si="1"/>
        <v>0</v>
      </c>
    </row>
    <row r="24" spans="1:8" ht="15">
      <c r="A24" s="176" t="s">
        <v>78</v>
      </c>
      <c r="B24" s="167" t="s">
        <v>79</v>
      </c>
      <c r="C24" s="168" t="s">
        <v>80</v>
      </c>
      <c r="D24" s="101" t="s">
        <v>60</v>
      </c>
      <c r="E24" s="169">
        <v>9350</v>
      </c>
      <c r="F24" s="170">
        <f t="shared" si="0"/>
        <v>18700</v>
      </c>
      <c r="G24" s="83"/>
      <c r="H24" s="229">
        <f t="shared" si="1"/>
        <v>0</v>
      </c>
    </row>
    <row r="25" spans="1:8" ht="15" customHeight="1">
      <c r="A25" s="176" t="s">
        <v>81</v>
      </c>
      <c r="B25" s="167" t="s">
        <v>82</v>
      </c>
      <c r="C25" s="168" t="s">
        <v>83</v>
      </c>
      <c r="D25" s="101" t="s">
        <v>84</v>
      </c>
      <c r="E25" s="169">
        <v>8690</v>
      </c>
      <c r="F25" s="170">
        <f t="shared" si="0"/>
        <v>17380</v>
      </c>
      <c r="G25" s="83"/>
      <c r="H25" s="229">
        <f t="shared" si="1"/>
        <v>0</v>
      </c>
    </row>
    <row r="26" spans="1:8" ht="15">
      <c r="A26" s="176" t="s">
        <v>85</v>
      </c>
      <c r="B26" s="167" t="s">
        <v>86</v>
      </c>
      <c r="C26" s="168" t="s">
        <v>87</v>
      </c>
      <c r="D26" s="101" t="s">
        <v>88</v>
      </c>
      <c r="E26" s="169">
        <v>8690</v>
      </c>
      <c r="F26" s="170">
        <f t="shared" si="0"/>
        <v>17380</v>
      </c>
      <c r="G26" s="83"/>
      <c r="H26" s="229">
        <f t="shared" si="1"/>
        <v>0</v>
      </c>
    </row>
    <row r="27" spans="1:8" s="8" customFormat="1" ht="30">
      <c r="A27" s="177" t="s">
        <v>89</v>
      </c>
      <c r="B27" s="173" t="s">
        <v>90</v>
      </c>
      <c r="C27" s="88" t="s">
        <v>91</v>
      </c>
      <c r="D27" s="92" t="s">
        <v>92</v>
      </c>
      <c r="E27" s="174">
        <v>2640</v>
      </c>
      <c r="F27" s="175">
        <v>4800</v>
      </c>
      <c r="G27" s="89"/>
      <c r="H27" s="230">
        <f t="shared" si="1"/>
        <v>0</v>
      </c>
    </row>
    <row r="28" spans="1:8" ht="45.75" customHeight="1">
      <c r="A28" s="178"/>
      <c r="B28" s="494" t="s">
        <v>93</v>
      </c>
      <c r="C28" s="494"/>
      <c r="D28" s="494"/>
      <c r="E28" s="494"/>
      <c r="F28" s="494"/>
      <c r="G28" s="158"/>
      <c r="H28" s="229"/>
    </row>
    <row r="29" spans="1:8" ht="15">
      <c r="A29" s="176" t="s">
        <v>94</v>
      </c>
      <c r="B29" s="167" t="s">
        <v>95</v>
      </c>
      <c r="C29" s="168" t="s">
        <v>96</v>
      </c>
      <c r="D29" s="101" t="s">
        <v>22</v>
      </c>
      <c r="E29" s="169">
        <v>20130</v>
      </c>
      <c r="F29" s="170">
        <f>E29*2</f>
        <v>40260</v>
      </c>
      <c r="G29" s="83"/>
      <c r="H29" s="229">
        <f>E29*G29</f>
        <v>0</v>
      </c>
    </row>
    <row r="30" spans="1:8" ht="18" customHeight="1">
      <c r="A30" s="176" t="s">
        <v>97</v>
      </c>
      <c r="B30" s="167" t="s">
        <v>98</v>
      </c>
      <c r="C30" s="168" t="s">
        <v>99</v>
      </c>
      <c r="D30" s="101" t="s">
        <v>92</v>
      </c>
      <c r="E30" s="169">
        <v>7920</v>
      </c>
      <c r="F30" s="170">
        <f>E30*2</f>
        <v>15840</v>
      </c>
      <c r="G30" s="83"/>
      <c r="H30" s="229">
        <f>E30*G30</f>
        <v>0</v>
      </c>
    </row>
    <row r="31" spans="1:8" ht="26.25" customHeight="1">
      <c r="A31" s="179"/>
      <c r="B31" s="495" t="s">
        <v>100</v>
      </c>
      <c r="C31" s="495"/>
      <c r="D31" s="495"/>
      <c r="E31" s="495"/>
      <c r="F31" s="495"/>
      <c r="G31" s="158"/>
      <c r="H31" s="229"/>
    </row>
    <row r="32" spans="1:8" s="328" customFormat="1" ht="15">
      <c r="A32" s="321">
        <v>4949775100330</v>
      </c>
      <c r="B32" s="322" t="s">
        <v>101</v>
      </c>
      <c r="C32" s="323" t="s">
        <v>102</v>
      </c>
      <c r="D32" s="324" t="s">
        <v>103</v>
      </c>
      <c r="E32" s="169">
        <v>3080</v>
      </c>
      <c r="F32" s="325">
        <f>E32*2</f>
        <v>6160</v>
      </c>
      <c r="G32" s="326"/>
      <c r="H32" s="327">
        <f t="shared" ref="H32:H40" si="2">E32*G32</f>
        <v>0</v>
      </c>
    </row>
    <row r="33" spans="1:8" s="328" customFormat="1" ht="15">
      <c r="A33" s="321" t="s">
        <v>104</v>
      </c>
      <c r="B33" s="322" t="s">
        <v>105</v>
      </c>
      <c r="C33" s="330" t="s">
        <v>106</v>
      </c>
      <c r="D33" s="324" t="s">
        <v>107</v>
      </c>
      <c r="E33" s="169">
        <v>6600</v>
      </c>
      <c r="F33" s="325">
        <f>E33*2</f>
        <v>13200</v>
      </c>
      <c r="G33" s="326"/>
      <c r="H33" s="327">
        <f t="shared" si="2"/>
        <v>0</v>
      </c>
    </row>
    <row r="34" spans="1:8" s="328" customFormat="1" ht="15">
      <c r="A34" s="321" t="s">
        <v>108</v>
      </c>
      <c r="B34" s="322" t="s">
        <v>109</v>
      </c>
      <c r="C34" s="323" t="s">
        <v>110</v>
      </c>
      <c r="D34" s="324" t="s">
        <v>111</v>
      </c>
      <c r="E34" s="169">
        <v>7700</v>
      </c>
      <c r="F34" s="325">
        <f>E34*2</f>
        <v>15400</v>
      </c>
      <c r="G34" s="326"/>
      <c r="H34" s="327">
        <f t="shared" si="2"/>
        <v>0</v>
      </c>
    </row>
    <row r="35" spans="1:8" s="328" customFormat="1" ht="15">
      <c r="A35" s="321" t="s">
        <v>112</v>
      </c>
      <c r="B35" s="322" t="s">
        <v>113</v>
      </c>
      <c r="C35" s="323" t="s">
        <v>114</v>
      </c>
      <c r="D35" s="324" t="s">
        <v>115</v>
      </c>
      <c r="E35" s="169">
        <v>3300</v>
      </c>
      <c r="F35" s="325">
        <v>6000</v>
      </c>
      <c r="G35" s="326"/>
      <c r="H35" s="327">
        <f t="shared" si="2"/>
        <v>0</v>
      </c>
    </row>
    <row r="36" spans="1:8" s="328" customFormat="1" ht="15.75" customHeight="1">
      <c r="A36" s="321">
        <v>4560168291093</v>
      </c>
      <c r="B36" s="322" t="s">
        <v>116</v>
      </c>
      <c r="C36" s="323" t="s">
        <v>117</v>
      </c>
      <c r="D36" s="324" t="s">
        <v>111</v>
      </c>
      <c r="E36" s="169">
        <v>2750</v>
      </c>
      <c r="F36" s="325">
        <f>E36*2</f>
        <v>5500</v>
      </c>
      <c r="G36" s="326"/>
      <c r="H36" s="327">
        <f t="shared" si="2"/>
        <v>0</v>
      </c>
    </row>
    <row r="37" spans="1:8" s="328" customFormat="1" ht="15">
      <c r="A37" s="321">
        <v>4949775300617</v>
      </c>
      <c r="B37" s="322" t="s">
        <v>118</v>
      </c>
      <c r="C37" s="323" t="s">
        <v>119</v>
      </c>
      <c r="D37" s="324" t="s">
        <v>120</v>
      </c>
      <c r="E37" s="169">
        <v>2100</v>
      </c>
      <c r="F37" s="325">
        <f>E37*2</f>
        <v>4200</v>
      </c>
      <c r="G37" s="326"/>
      <c r="H37" s="327">
        <f t="shared" si="2"/>
        <v>0</v>
      </c>
    </row>
    <row r="38" spans="1:8" s="328" customFormat="1" ht="15">
      <c r="A38" s="321">
        <v>4949775500123</v>
      </c>
      <c r="B38" s="322" t="s">
        <v>121</v>
      </c>
      <c r="C38" s="323" t="s">
        <v>122</v>
      </c>
      <c r="D38" s="324" t="s">
        <v>123</v>
      </c>
      <c r="E38" s="169">
        <v>3500</v>
      </c>
      <c r="F38" s="325">
        <v>7000</v>
      </c>
      <c r="G38" s="326"/>
      <c r="H38" s="327">
        <f t="shared" si="2"/>
        <v>0</v>
      </c>
    </row>
    <row r="39" spans="1:8" s="328" customFormat="1" ht="15">
      <c r="A39" s="321">
        <v>4949775500116</v>
      </c>
      <c r="B39" s="322" t="s">
        <v>124</v>
      </c>
      <c r="C39" s="323" t="s">
        <v>125</v>
      </c>
      <c r="D39" s="324" t="s">
        <v>123</v>
      </c>
      <c r="E39" s="169">
        <v>3500</v>
      </c>
      <c r="F39" s="325">
        <f>E39*2</f>
        <v>7000</v>
      </c>
      <c r="G39" s="326"/>
      <c r="H39" s="327">
        <f t="shared" si="2"/>
        <v>0</v>
      </c>
    </row>
    <row r="40" spans="1:8" s="328" customFormat="1" ht="30">
      <c r="A40" s="321">
        <v>4949775100590</v>
      </c>
      <c r="B40" s="322" t="s">
        <v>126</v>
      </c>
      <c r="C40" s="323" t="s">
        <v>1029</v>
      </c>
      <c r="D40" s="324" t="s">
        <v>127</v>
      </c>
      <c r="E40" s="169">
        <v>7700</v>
      </c>
      <c r="F40" s="325">
        <v>14000</v>
      </c>
      <c r="G40" s="326"/>
      <c r="H40" s="327">
        <f t="shared" si="2"/>
        <v>0</v>
      </c>
    </row>
    <row r="41" spans="1:8" s="328" customFormat="1" ht="15">
      <c r="A41" s="321">
        <v>4949775500093</v>
      </c>
      <c r="B41" s="322" t="s">
        <v>128</v>
      </c>
      <c r="C41" s="323" t="s">
        <v>129</v>
      </c>
      <c r="D41" s="324" t="s">
        <v>130</v>
      </c>
      <c r="E41" s="169">
        <v>1760</v>
      </c>
      <c r="F41" s="325">
        <f>E41*2</f>
        <v>3520</v>
      </c>
      <c r="G41" s="326"/>
      <c r="H41" s="327">
        <f>E41*G41</f>
        <v>0</v>
      </c>
    </row>
    <row r="42" spans="1:8" s="328" customFormat="1" ht="30.75" customHeight="1">
      <c r="A42" s="321">
        <v>4949775100514</v>
      </c>
      <c r="B42" s="322" t="s">
        <v>131</v>
      </c>
      <c r="C42" s="323" t="s">
        <v>1030</v>
      </c>
      <c r="D42" s="324"/>
      <c r="E42" s="169">
        <v>3500</v>
      </c>
      <c r="F42" s="325">
        <v>7000</v>
      </c>
      <c r="G42" s="326"/>
      <c r="H42" s="327">
        <f>E42*G42</f>
        <v>0</v>
      </c>
    </row>
    <row r="43" spans="1:8" s="328" customFormat="1" ht="25.5" customHeight="1">
      <c r="A43" s="329"/>
      <c r="B43" s="492" t="s">
        <v>132</v>
      </c>
      <c r="C43" s="492"/>
      <c r="D43" s="492"/>
      <c r="E43" s="492"/>
      <c r="F43" s="492"/>
      <c r="G43" s="326"/>
      <c r="H43" s="327"/>
    </row>
    <row r="44" spans="1:8" s="328" customFormat="1" ht="15" customHeight="1">
      <c r="A44" s="321" t="s">
        <v>133</v>
      </c>
      <c r="B44" s="322" t="s">
        <v>134</v>
      </c>
      <c r="C44" s="330" t="s">
        <v>135</v>
      </c>
      <c r="D44" s="324" t="s">
        <v>18</v>
      </c>
      <c r="E44" s="169">
        <v>1980</v>
      </c>
      <c r="F44" s="325">
        <f>E44*2</f>
        <v>3960</v>
      </c>
      <c r="G44" s="326"/>
      <c r="H44" s="327">
        <f>E44*G44</f>
        <v>0</v>
      </c>
    </row>
    <row r="45" spans="1:8" s="328" customFormat="1" ht="15">
      <c r="A45" s="321" t="s">
        <v>136</v>
      </c>
      <c r="B45" s="322" t="s">
        <v>137</v>
      </c>
      <c r="C45" s="330" t="s">
        <v>138</v>
      </c>
      <c r="D45" s="324" t="s">
        <v>84</v>
      </c>
      <c r="E45" s="169">
        <v>3300</v>
      </c>
      <c r="F45" s="325">
        <f>E45*2</f>
        <v>6600</v>
      </c>
      <c r="G45" s="326"/>
      <c r="H45" s="327">
        <f>E45*G45</f>
        <v>0</v>
      </c>
    </row>
    <row r="46" spans="1:8" s="328" customFormat="1" ht="15.75" customHeight="1">
      <c r="A46" s="321" t="s">
        <v>139</v>
      </c>
      <c r="B46" s="322" t="s">
        <v>140</v>
      </c>
      <c r="C46" s="323" t="s">
        <v>141</v>
      </c>
      <c r="D46" s="324" t="s">
        <v>18</v>
      </c>
      <c r="E46" s="169">
        <v>1870</v>
      </c>
      <c r="F46" s="325">
        <f>E46*2</f>
        <v>3740</v>
      </c>
      <c r="G46" s="326"/>
      <c r="H46" s="327">
        <f>E46*G46</f>
        <v>0</v>
      </c>
    </row>
    <row r="47" spans="1:8" s="328" customFormat="1" ht="25.5" customHeight="1">
      <c r="A47" s="329"/>
      <c r="B47" s="492" t="s">
        <v>142</v>
      </c>
      <c r="C47" s="492"/>
      <c r="D47" s="492"/>
      <c r="E47" s="492"/>
      <c r="F47" s="492"/>
      <c r="G47" s="326"/>
      <c r="H47" s="327"/>
    </row>
    <row r="48" spans="1:8" s="328" customFormat="1" ht="15">
      <c r="A48" s="321" t="s">
        <v>143</v>
      </c>
      <c r="B48" s="322" t="s">
        <v>144</v>
      </c>
      <c r="C48" s="323" t="s">
        <v>145</v>
      </c>
      <c r="D48" s="324" t="s">
        <v>18</v>
      </c>
      <c r="E48" s="169">
        <v>2420</v>
      </c>
      <c r="F48" s="325">
        <f t="shared" ref="F48:F69" si="3">E48*2</f>
        <v>4840</v>
      </c>
      <c r="G48" s="326"/>
      <c r="H48" s="327">
        <f t="shared" ref="H48:H72" si="4">E48*G48</f>
        <v>0</v>
      </c>
    </row>
    <row r="49" spans="1:8" s="328" customFormat="1" ht="15">
      <c r="A49" s="321" t="s">
        <v>146</v>
      </c>
      <c r="B49" s="322" t="s">
        <v>147</v>
      </c>
      <c r="C49" s="323" t="s">
        <v>148</v>
      </c>
      <c r="D49" s="324" t="s">
        <v>111</v>
      </c>
      <c r="E49" s="169">
        <v>3520</v>
      </c>
      <c r="F49" s="325">
        <f t="shared" si="3"/>
        <v>7040</v>
      </c>
      <c r="G49" s="326"/>
      <c r="H49" s="327">
        <f t="shared" si="4"/>
        <v>0</v>
      </c>
    </row>
    <row r="50" spans="1:8" s="328" customFormat="1" ht="15">
      <c r="A50" s="321" t="s">
        <v>149</v>
      </c>
      <c r="B50" s="322" t="s">
        <v>150</v>
      </c>
      <c r="C50" s="323" t="s">
        <v>151</v>
      </c>
      <c r="D50" s="324" t="s">
        <v>152</v>
      </c>
      <c r="E50" s="169">
        <v>3080</v>
      </c>
      <c r="F50" s="325">
        <f t="shared" si="3"/>
        <v>6160</v>
      </c>
      <c r="G50" s="326"/>
      <c r="H50" s="327">
        <f t="shared" si="4"/>
        <v>0</v>
      </c>
    </row>
    <row r="51" spans="1:8" s="328" customFormat="1" ht="15">
      <c r="A51" s="321" t="s">
        <v>153</v>
      </c>
      <c r="B51" s="322" t="s">
        <v>154</v>
      </c>
      <c r="C51" s="323" t="s">
        <v>155</v>
      </c>
      <c r="D51" s="324" t="s">
        <v>152</v>
      </c>
      <c r="E51" s="169">
        <v>3080</v>
      </c>
      <c r="F51" s="325">
        <f t="shared" si="3"/>
        <v>6160</v>
      </c>
      <c r="G51" s="326"/>
      <c r="H51" s="327">
        <f t="shared" si="4"/>
        <v>0</v>
      </c>
    </row>
    <row r="52" spans="1:8" s="328" customFormat="1" ht="16.5" customHeight="1">
      <c r="A52" s="321" t="s">
        <v>156</v>
      </c>
      <c r="B52" s="322" t="s">
        <v>157</v>
      </c>
      <c r="C52" s="323" t="s">
        <v>158</v>
      </c>
      <c r="D52" s="324" t="s">
        <v>152</v>
      </c>
      <c r="E52" s="169">
        <v>3080</v>
      </c>
      <c r="F52" s="325">
        <f t="shared" si="3"/>
        <v>6160</v>
      </c>
      <c r="G52" s="326"/>
      <c r="H52" s="327">
        <f t="shared" si="4"/>
        <v>0</v>
      </c>
    </row>
    <row r="53" spans="1:8" s="328" customFormat="1" ht="16.5" customHeight="1">
      <c r="A53" s="321" t="s">
        <v>159</v>
      </c>
      <c r="B53" s="322" t="s">
        <v>160</v>
      </c>
      <c r="C53" s="323" t="s">
        <v>161</v>
      </c>
      <c r="D53" s="324" t="s">
        <v>152</v>
      </c>
      <c r="E53" s="169">
        <v>3080</v>
      </c>
      <c r="F53" s="325">
        <f t="shared" si="3"/>
        <v>6160</v>
      </c>
      <c r="G53" s="326"/>
      <c r="H53" s="327">
        <f t="shared" si="4"/>
        <v>0</v>
      </c>
    </row>
    <row r="54" spans="1:8" s="328" customFormat="1" ht="15">
      <c r="A54" s="321">
        <v>4949775200054</v>
      </c>
      <c r="B54" s="322" t="s">
        <v>162</v>
      </c>
      <c r="C54" s="323" t="s">
        <v>163</v>
      </c>
      <c r="D54" s="324" t="s">
        <v>152</v>
      </c>
      <c r="E54" s="169">
        <v>3080</v>
      </c>
      <c r="F54" s="325">
        <f t="shared" si="3"/>
        <v>6160</v>
      </c>
      <c r="G54" s="326"/>
      <c r="H54" s="327">
        <f t="shared" si="4"/>
        <v>0</v>
      </c>
    </row>
    <row r="55" spans="1:8" s="328" customFormat="1" ht="15">
      <c r="A55" s="321" t="s">
        <v>164</v>
      </c>
      <c r="B55" s="322" t="s">
        <v>165</v>
      </c>
      <c r="C55" s="323" t="s">
        <v>166</v>
      </c>
      <c r="D55" s="324" t="s">
        <v>152</v>
      </c>
      <c r="E55" s="169">
        <v>3080</v>
      </c>
      <c r="F55" s="325">
        <f t="shared" si="3"/>
        <v>6160</v>
      </c>
      <c r="G55" s="326"/>
      <c r="H55" s="327">
        <f t="shared" si="4"/>
        <v>0</v>
      </c>
    </row>
    <row r="56" spans="1:8" s="328" customFormat="1" ht="15">
      <c r="A56" s="321">
        <v>4949775200085</v>
      </c>
      <c r="B56" s="322" t="s">
        <v>167</v>
      </c>
      <c r="C56" s="323" t="s">
        <v>168</v>
      </c>
      <c r="D56" s="324" t="s">
        <v>45</v>
      </c>
      <c r="E56" s="169">
        <v>2640</v>
      </c>
      <c r="F56" s="325">
        <f t="shared" si="3"/>
        <v>5280</v>
      </c>
      <c r="G56" s="326"/>
      <c r="H56" s="327">
        <f t="shared" si="4"/>
        <v>0</v>
      </c>
    </row>
    <row r="57" spans="1:8" s="328" customFormat="1" ht="30">
      <c r="A57" s="321" t="s">
        <v>169</v>
      </c>
      <c r="B57" s="322" t="s">
        <v>170</v>
      </c>
      <c r="C57" s="323" t="s">
        <v>171</v>
      </c>
      <c r="D57" s="324" t="s">
        <v>88</v>
      </c>
      <c r="E57" s="169">
        <v>4400</v>
      </c>
      <c r="F57" s="325">
        <f t="shared" si="3"/>
        <v>8800</v>
      </c>
      <c r="G57" s="326"/>
      <c r="H57" s="327">
        <f t="shared" si="4"/>
        <v>0</v>
      </c>
    </row>
    <row r="58" spans="1:8" s="328" customFormat="1" ht="30">
      <c r="A58" s="321" t="s">
        <v>172</v>
      </c>
      <c r="B58" s="322" t="s">
        <v>173</v>
      </c>
      <c r="C58" s="323" t="s">
        <v>174</v>
      </c>
      <c r="D58" s="324" t="s">
        <v>88</v>
      </c>
      <c r="E58" s="169">
        <v>4400</v>
      </c>
      <c r="F58" s="325">
        <f t="shared" si="3"/>
        <v>8800</v>
      </c>
      <c r="G58" s="326"/>
      <c r="H58" s="327">
        <f t="shared" si="4"/>
        <v>0</v>
      </c>
    </row>
    <row r="59" spans="1:8" s="328" customFormat="1" ht="30">
      <c r="A59" s="321" t="s">
        <v>175</v>
      </c>
      <c r="B59" s="322" t="s">
        <v>176</v>
      </c>
      <c r="C59" s="323" t="s">
        <v>177</v>
      </c>
      <c r="D59" s="324" t="s">
        <v>88</v>
      </c>
      <c r="E59" s="169">
        <v>4400</v>
      </c>
      <c r="F59" s="325">
        <f t="shared" si="3"/>
        <v>8800</v>
      </c>
      <c r="G59" s="326"/>
      <c r="H59" s="327">
        <f t="shared" si="4"/>
        <v>0</v>
      </c>
    </row>
    <row r="60" spans="1:8" s="328" customFormat="1" ht="30">
      <c r="A60" s="321" t="s">
        <v>178</v>
      </c>
      <c r="B60" s="322" t="s">
        <v>179</v>
      </c>
      <c r="C60" s="323" t="s">
        <v>180</v>
      </c>
      <c r="D60" s="324" t="s">
        <v>88</v>
      </c>
      <c r="E60" s="169">
        <v>4400</v>
      </c>
      <c r="F60" s="325">
        <f t="shared" si="3"/>
        <v>8800</v>
      </c>
      <c r="G60" s="326"/>
      <c r="H60" s="327">
        <f t="shared" si="4"/>
        <v>0</v>
      </c>
    </row>
    <row r="61" spans="1:8" s="328" customFormat="1" ht="30">
      <c r="A61" s="321" t="s">
        <v>181</v>
      </c>
      <c r="B61" s="322" t="s">
        <v>182</v>
      </c>
      <c r="C61" s="323" t="s">
        <v>183</v>
      </c>
      <c r="D61" s="324" t="s">
        <v>88</v>
      </c>
      <c r="E61" s="169">
        <v>4400</v>
      </c>
      <c r="F61" s="325">
        <f t="shared" si="3"/>
        <v>8800</v>
      </c>
      <c r="G61" s="326"/>
      <c r="H61" s="327">
        <f t="shared" si="4"/>
        <v>0</v>
      </c>
    </row>
    <row r="62" spans="1:8" s="328" customFormat="1" ht="21.75" customHeight="1">
      <c r="A62" s="321" t="s">
        <v>184</v>
      </c>
      <c r="B62" s="322" t="s">
        <v>185</v>
      </c>
      <c r="C62" s="323" t="s">
        <v>186</v>
      </c>
      <c r="D62" s="324" t="s">
        <v>88</v>
      </c>
      <c r="E62" s="169">
        <v>2750</v>
      </c>
      <c r="F62" s="325">
        <f t="shared" si="3"/>
        <v>5500</v>
      </c>
      <c r="G62" s="326"/>
      <c r="H62" s="327">
        <f t="shared" si="4"/>
        <v>0</v>
      </c>
    </row>
    <row r="63" spans="1:8" s="328" customFormat="1" ht="21.75" customHeight="1">
      <c r="A63" s="321" t="s">
        <v>187</v>
      </c>
      <c r="B63" s="322" t="s">
        <v>188</v>
      </c>
      <c r="C63" s="323" t="s">
        <v>189</v>
      </c>
      <c r="D63" s="324" t="s">
        <v>88</v>
      </c>
      <c r="E63" s="169">
        <v>2750</v>
      </c>
      <c r="F63" s="325">
        <f t="shared" si="3"/>
        <v>5500</v>
      </c>
      <c r="G63" s="326"/>
      <c r="H63" s="327">
        <f t="shared" si="4"/>
        <v>0</v>
      </c>
    </row>
    <row r="64" spans="1:8" s="328" customFormat="1" ht="21.75" customHeight="1">
      <c r="A64" s="321" t="s">
        <v>190</v>
      </c>
      <c r="B64" s="322" t="s">
        <v>191</v>
      </c>
      <c r="C64" s="323" t="s">
        <v>192</v>
      </c>
      <c r="D64" s="324" t="s">
        <v>88</v>
      </c>
      <c r="E64" s="169">
        <v>2750</v>
      </c>
      <c r="F64" s="325">
        <f t="shared" si="3"/>
        <v>5500</v>
      </c>
      <c r="G64" s="326"/>
      <c r="H64" s="327">
        <f t="shared" si="4"/>
        <v>0</v>
      </c>
    </row>
    <row r="65" spans="1:8" s="328" customFormat="1" ht="21.75" customHeight="1">
      <c r="A65" s="321" t="s">
        <v>193</v>
      </c>
      <c r="B65" s="322" t="s">
        <v>194</v>
      </c>
      <c r="C65" s="323" t="s">
        <v>195</v>
      </c>
      <c r="D65" s="324" t="s">
        <v>88</v>
      </c>
      <c r="E65" s="169">
        <v>2750</v>
      </c>
      <c r="F65" s="325">
        <f t="shared" si="3"/>
        <v>5500</v>
      </c>
      <c r="G65" s="326"/>
      <c r="H65" s="327">
        <f t="shared" si="4"/>
        <v>0</v>
      </c>
    </row>
    <row r="66" spans="1:8" s="328" customFormat="1" ht="21.75" customHeight="1">
      <c r="A66" s="321" t="s">
        <v>196</v>
      </c>
      <c r="B66" s="322" t="s">
        <v>197</v>
      </c>
      <c r="C66" s="323" t="s">
        <v>198</v>
      </c>
      <c r="D66" s="324" t="s">
        <v>88</v>
      </c>
      <c r="E66" s="169">
        <v>2750</v>
      </c>
      <c r="F66" s="325">
        <f t="shared" si="3"/>
        <v>5500</v>
      </c>
      <c r="G66" s="326"/>
      <c r="H66" s="327">
        <f t="shared" si="4"/>
        <v>0</v>
      </c>
    </row>
    <row r="67" spans="1:8" s="328" customFormat="1" ht="15">
      <c r="A67" s="321">
        <v>4901416175022</v>
      </c>
      <c r="B67" s="322" t="s">
        <v>199</v>
      </c>
      <c r="C67" s="323" t="s">
        <v>200</v>
      </c>
      <c r="D67" s="324" t="s">
        <v>201</v>
      </c>
      <c r="E67" s="169">
        <v>1430</v>
      </c>
      <c r="F67" s="325">
        <f t="shared" si="3"/>
        <v>2860</v>
      </c>
      <c r="G67" s="326"/>
      <c r="H67" s="327">
        <f t="shared" si="4"/>
        <v>0</v>
      </c>
    </row>
    <row r="68" spans="1:8" s="328" customFormat="1" ht="15">
      <c r="A68" s="321">
        <v>4901416175220</v>
      </c>
      <c r="B68" s="322" t="s">
        <v>202</v>
      </c>
      <c r="C68" s="323" t="s">
        <v>203</v>
      </c>
      <c r="D68" s="324" t="s">
        <v>201</v>
      </c>
      <c r="E68" s="169">
        <v>1430</v>
      </c>
      <c r="F68" s="325">
        <f t="shared" si="3"/>
        <v>2860</v>
      </c>
      <c r="G68" s="326"/>
      <c r="H68" s="327">
        <f t="shared" si="4"/>
        <v>0</v>
      </c>
    </row>
    <row r="69" spans="1:8" s="328" customFormat="1" ht="15">
      <c r="A69" s="321">
        <v>4949775239108</v>
      </c>
      <c r="B69" s="322" t="s">
        <v>204</v>
      </c>
      <c r="C69" s="330" t="s">
        <v>205</v>
      </c>
      <c r="D69" s="324" t="s">
        <v>206</v>
      </c>
      <c r="E69" s="169">
        <v>4400</v>
      </c>
      <c r="F69" s="325">
        <f t="shared" si="3"/>
        <v>8800</v>
      </c>
      <c r="G69" s="326"/>
      <c r="H69" s="327">
        <f t="shared" si="4"/>
        <v>0</v>
      </c>
    </row>
    <row r="70" spans="1:8" s="328" customFormat="1" ht="30.75" customHeight="1">
      <c r="A70" s="321">
        <v>4949775200276</v>
      </c>
      <c r="B70" s="322" t="s">
        <v>207</v>
      </c>
      <c r="C70" s="330" t="s">
        <v>208</v>
      </c>
      <c r="D70" s="324" t="s">
        <v>115</v>
      </c>
      <c r="E70" s="169">
        <v>4500</v>
      </c>
      <c r="F70" s="325">
        <v>9000</v>
      </c>
      <c r="G70" s="326"/>
      <c r="H70" s="327">
        <f t="shared" si="4"/>
        <v>0</v>
      </c>
    </row>
    <row r="71" spans="1:8" s="328" customFormat="1" ht="15">
      <c r="A71" s="321">
        <v>4949775205011</v>
      </c>
      <c r="B71" s="322" t="s">
        <v>209</v>
      </c>
      <c r="C71" s="330" t="s">
        <v>210</v>
      </c>
      <c r="D71" s="324"/>
      <c r="E71" s="169">
        <v>1430</v>
      </c>
      <c r="F71" s="325">
        <f>E71*2</f>
        <v>2860</v>
      </c>
      <c r="G71" s="326"/>
      <c r="H71" s="327">
        <f t="shared" si="4"/>
        <v>0</v>
      </c>
    </row>
    <row r="72" spans="1:8" s="328" customFormat="1" ht="15.75" customHeight="1">
      <c r="A72" s="321">
        <v>4949775205028</v>
      </c>
      <c r="B72" s="322" t="s">
        <v>211</v>
      </c>
      <c r="C72" s="330" t="s">
        <v>212</v>
      </c>
      <c r="D72" s="324"/>
      <c r="E72" s="169">
        <v>1430</v>
      </c>
      <c r="F72" s="325">
        <f>E72*2</f>
        <v>2860</v>
      </c>
      <c r="G72" s="326"/>
      <c r="H72" s="327">
        <f t="shared" si="4"/>
        <v>0</v>
      </c>
    </row>
    <row r="73" spans="1:8" s="328" customFormat="1" ht="24.75" customHeight="1">
      <c r="A73" s="329"/>
      <c r="B73" s="492" t="s">
        <v>213</v>
      </c>
      <c r="C73" s="492"/>
      <c r="D73" s="492"/>
      <c r="E73" s="492"/>
      <c r="F73" s="492"/>
      <c r="G73" s="326"/>
      <c r="H73" s="327"/>
    </row>
    <row r="74" spans="1:8" s="328" customFormat="1" ht="30">
      <c r="A74" s="321" t="s">
        <v>214</v>
      </c>
      <c r="B74" s="322" t="s">
        <v>215</v>
      </c>
      <c r="C74" s="330" t="s">
        <v>216</v>
      </c>
      <c r="D74" s="324" t="s">
        <v>56</v>
      </c>
      <c r="E74" s="169">
        <v>3080</v>
      </c>
      <c r="F74" s="325">
        <f t="shared" ref="F74:F80" si="5">E74*2</f>
        <v>6160</v>
      </c>
      <c r="G74" s="326"/>
      <c r="H74" s="327">
        <f t="shared" ref="H74:H80" si="6">E74*G74</f>
        <v>0</v>
      </c>
    </row>
    <row r="75" spans="1:8" s="328" customFormat="1" ht="30">
      <c r="A75" s="321" t="s">
        <v>217</v>
      </c>
      <c r="B75" s="322" t="s">
        <v>218</v>
      </c>
      <c r="C75" s="323" t="s">
        <v>219</v>
      </c>
      <c r="D75" s="324" t="s">
        <v>56</v>
      </c>
      <c r="E75" s="169">
        <v>3520</v>
      </c>
      <c r="F75" s="325">
        <f t="shared" si="5"/>
        <v>7040</v>
      </c>
      <c r="G75" s="326"/>
      <c r="H75" s="327">
        <f t="shared" si="6"/>
        <v>0</v>
      </c>
    </row>
    <row r="76" spans="1:8" s="328" customFormat="1" ht="15">
      <c r="A76" s="321">
        <v>4949775600137</v>
      </c>
      <c r="B76" s="322" t="s">
        <v>220</v>
      </c>
      <c r="C76" s="323" t="s">
        <v>221</v>
      </c>
      <c r="D76" s="324" t="s">
        <v>222</v>
      </c>
      <c r="E76" s="169">
        <v>2640</v>
      </c>
      <c r="F76" s="325">
        <f t="shared" si="5"/>
        <v>5280</v>
      </c>
      <c r="G76" s="326"/>
      <c r="H76" s="327">
        <f t="shared" si="6"/>
        <v>0</v>
      </c>
    </row>
    <row r="77" spans="1:8" s="328" customFormat="1" ht="15">
      <c r="A77" s="321">
        <v>4949775600144</v>
      </c>
      <c r="B77" s="322" t="s">
        <v>223</v>
      </c>
      <c r="C77" s="323" t="s">
        <v>224</v>
      </c>
      <c r="D77" s="324" t="s">
        <v>222</v>
      </c>
      <c r="E77" s="169">
        <v>2640</v>
      </c>
      <c r="F77" s="325">
        <f t="shared" si="5"/>
        <v>5280</v>
      </c>
      <c r="G77" s="326"/>
      <c r="H77" s="327">
        <f t="shared" si="6"/>
        <v>0</v>
      </c>
    </row>
    <row r="78" spans="1:8" s="328" customFormat="1" ht="15" hidden="1">
      <c r="A78" s="321" t="s">
        <v>225</v>
      </c>
      <c r="B78" s="322"/>
      <c r="C78" s="323" t="s">
        <v>226</v>
      </c>
      <c r="D78" s="324" t="s">
        <v>227</v>
      </c>
      <c r="E78" s="169">
        <v>1600</v>
      </c>
      <c r="F78" s="325">
        <f t="shared" si="5"/>
        <v>3200</v>
      </c>
      <c r="G78" s="326"/>
      <c r="H78" s="327">
        <f t="shared" si="6"/>
        <v>0</v>
      </c>
    </row>
    <row r="79" spans="1:8" s="328" customFormat="1" ht="15" hidden="1">
      <c r="A79" s="321" t="s">
        <v>228</v>
      </c>
      <c r="B79" s="322"/>
      <c r="C79" s="323" t="s">
        <v>229</v>
      </c>
      <c r="D79" s="324" t="s">
        <v>227</v>
      </c>
      <c r="E79" s="169">
        <v>1600</v>
      </c>
      <c r="F79" s="325">
        <f t="shared" si="5"/>
        <v>3200</v>
      </c>
      <c r="G79" s="326"/>
      <c r="H79" s="327">
        <f t="shared" si="6"/>
        <v>0</v>
      </c>
    </row>
    <row r="80" spans="1:8" s="328" customFormat="1" ht="15">
      <c r="A80" s="321" t="s">
        <v>230</v>
      </c>
      <c r="B80" s="322" t="s">
        <v>231</v>
      </c>
      <c r="C80" s="323" t="s">
        <v>232</v>
      </c>
      <c r="D80" s="324" t="s">
        <v>107</v>
      </c>
      <c r="E80" s="169">
        <v>2200</v>
      </c>
      <c r="F80" s="325">
        <f t="shared" si="5"/>
        <v>4400</v>
      </c>
      <c r="G80" s="326"/>
      <c r="H80" s="327">
        <f t="shared" si="6"/>
        <v>0</v>
      </c>
    </row>
    <row r="81" spans="1:8" s="328" customFormat="1" ht="23.25" customHeight="1">
      <c r="A81" s="329"/>
      <c r="B81" s="492" t="s">
        <v>233</v>
      </c>
      <c r="C81" s="492"/>
      <c r="D81" s="492"/>
      <c r="E81" s="492"/>
      <c r="F81" s="492"/>
      <c r="G81" s="326"/>
      <c r="H81" s="327"/>
    </row>
    <row r="82" spans="1:8" s="328" customFormat="1" ht="30">
      <c r="A82" s="321" t="s">
        <v>234</v>
      </c>
      <c r="B82" s="322" t="s">
        <v>235</v>
      </c>
      <c r="C82" s="323" t="s">
        <v>236</v>
      </c>
      <c r="D82" s="324" t="s">
        <v>107</v>
      </c>
      <c r="E82" s="169">
        <v>3080</v>
      </c>
      <c r="F82" s="325">
        <f>E82*2</f>
        <v>6160</v>
      </c>
      <c r="G82" s="326"/>
      <c r="H82" s="327">
        <f>E82*G82</f>
        <v>0</v>
      </c>
    </row>
    <row r="83" spans="1:8" s="328" customFormat="1" ht="34.5" hidden="1" customHeight="1">
      <c r="A83" s="321" t="s">
        <v>237</v>
      </c>
      <c r="B83" s="322"/>
      <c r="C83" s="323" t="s">
        <v>238</v>
      </c>
      <c r="D83" s="324" t="s">
        <v>239</v>
      </c>
      <c r="E83" s="169">
        <v>2100</v>
      </c>
      <c r="F83" s="325">
        <f>E83*2</f>
        <v>4200</v>
      </c>
      <c r="G83" s="326"/>
      <c r="H83" s="327">
        <f>E83*G83</f>
        <v>0</v>
      </c>
    </row>
    <row r="84" spans="1:8" s="328" customFormat="1" ht="30">
      <c r="A84" s="321" t="s">
        <v>240</v>
      </c>
      <c r="B84" s="322" t="s">
        <v>241</v>
      </c>
      <c r="C84" s="323" t="s">
        <v>242</v>
      </c>
      <c r="D84" s="324" t="s">
        <v>243</v>
      </c>
      <c r="E84" s="169">
        <v>3850</v>
      </c>
      <c r="F84" s="325">
        <f>E84*2</f>
        <v>7700</v>
      </c>
      <c r="G84" s="326"/>
      <c r="H84" s="327">
        <f>E84*G84</f>
        <v>0</v>
      </c>
    </row>
    <row r="85" spans="1:8" s="328" customFormat="1" ht="30">
      <c r="A85" s="321" t="s">
        <v>244</v>
      </c>
      <c r="B85" s="322" t="s">
        <v>245</v>
      </c>
      <c r="C85" s="323" t="s">
        <v>246</v>
      </c>
      <c r="D85" s="324" t="s">
        <v>247</v>
      </c>
      <c r="E85" s="169">
        <v>1870</v>
      </c>
      <c r="F85" s="325">
        <f>E85*2</f>
        <v>3740</v>
      </c>
      <c r="G85" s="326"/>
      <c r="H85" s="327">
        <f>E85*G85</f>
        <v>0</v>
      </c>
    </row>
    <row r="86" spans="1:8" s="328" customFormat="1" ht="15.75" thickBot="1">
      <c r="A86" s="331"/>
      <c r="B86" s="332"/>
      <c r="C86" s="333"/>
      <c r="D86" s="334"/>
      <c r="E86" s="335"/>
      <c r="F86" s="336" t="s">
        <v>248</v>
      </c>
      <c r="G86" s="337">
        <f>SUM(G3:G7,G9:G13,G15:G19,G21:G27,G29:G30,G32:G42,G44:G46,G48:G72,G74:G80,G82:G85)</f>
        <v>0</v>
      </c>
      <c r="H86" s="338">
        <f>SUM(H15:H85)</f>
        <v>0</v>
      </c>
    </row>
    <row r="87" spans="1:8" s="328" customFormat="1">
      <c r="A87" s="339"/>
      <c r="B87" s="340"/>
      <c r="C87" s="341"/>
      <c r="D87" s="342"/>
      <c r="E87" s="343"/>
      <c r="F87" s="342"/>
    </row>
    <row r="88" spans="1:8" s="328" customFormat="1">
      <c r="A88" s="339"/>
      <c r="B88" s="340"/>
      <c r="C88" s="341"/>
      <c r="D88" s="342"/>
      <c r="E88" s="343"/>
      <c r="F88" s="342"/>
    </row>
  </sheetData>
  <sheetProtection selectLockedCells="1" selectUnlockedCells="1"/>
  <mergeCells count="10">
    <mergeCell ref="B43:F43"/>
    <mergeCell ref="B47:F47"/>
    <mergeCell ref="B73:F73"/>
    <mergeCell ref="B81:F81"/>
    <mergeCell ref="B2:F2"/>
    <mergeCell ref="B8:F8"/>
    <mergeCell ref="B14:F14"/>
    <mergeCell ref="B20:F20"/>
    <mergeCell ref="B28:F28"/>
    <mergeCell ref="B31:F31"/>
  </mergeCells>
  <printOptions horizontalCentered="1"/>
  <pageMargins left="0.19652777777777777" right="0.19652777777777777" top="0.70833333333333326" bottom="0.39305555555555555" header="0.19652777777777777" footer="0.19652777777777777"/>
  <pageSetup paperSize="9" scale="70" firstPageNumber="0" fitToHeight="0" orientation="portrait" horizontalDpi="300" verticalDpi="300" r:id="rId1"/>
  <headerFooter alignWithMargins="0">
    <oddHeader>&amp;RООО «Роял Косметикс». 119 590, Москва, ул. Улофа Пальме, д. 1, оф. 2007. Тел.: +7 (495) 967 8645, +7 (499) 281 8580 E-mail: info@royalcosmetics.ru      Сайт: www.royalcosmetics.ru</oddHeader>
    <oddFooter>&amp;R&amp;P из &amp;N страниц</oddFooter>
  </headerFooter>
  <rowBreaks count="1" manualBreakCount="1">
    <brk id="46" max="16383" man="1"/>
  </rowBreaks>
  <ignoredErrors>
    <ignoredError sqref="A3:A85 B42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view="pageBreakPreview" zoomScaleSheetLayoutView="100" workbookViewId="0">
      <selection activeCell="B3" sqref="B3:F3"/>
    </sheetView>
  </sheetViews>
  <sheetFormatPr defaultColWidth="8.85546875" defaultRowHeight="12.75"/>
  <cols>
    <col min="1" max="1" width="14.28515625" style="35" customWidth="1"/>
    <col min="2" max="2" width="11.42578125" style="36" customWidth="1"/>
    <col min="3" max="3" width="34.140625" style="37" customWidth="1"/>
    <col min="4" max="4" width="12" style="38" customWidth="1"/>
    <col min="5" max="5" width="8.85546875" style="36"/>
    <col min="6" max="6" width="10.7109375" style="36" customWidth="1"/>
    <col min="7" max="7" width="0" style="36" hidden="1" customWidth="1"/>
    <col min="8" max="16384" width="8.85546875" style="36"/>
  </cols>
  <sheetData>
    <row r="1" spans="1:8" ht="58.5" customHeight="1">
      <c r="A1" s="535" t="s">
        <v>578</v>
      </c>
      <c r="B1" s="535"/>
      <c r="C1" s="535"/>
      <c r="D1" s="535"/>
      <c r="E1" s="535"/>
      <c r="F1" s="535"/>
      <c r="G1" s="536"/>
      <c r="H1" s="536"/>
    </row>
    <row r="2" spans="1:8" ht="45.75" customHeight="1">
      <c r="A2" s="400" t="s">
        <v>0</v>
      </c>
      <c r="B2" s="400" t="s">
        <v>1</v>
      </c>
      <c r="C2" s="401" t="s">
        <v>2</v>
      </c>
      <c r="D2" s="402" t="s">
        <v>972</v>
      </c>
      <c r="E2" s="403" t="s">
        <v>966</v>
      </c>
      <c r="F2" s="403" t="s">
        <v>4</v>
      </c>
      <c r="G2" s="404" t="s">
        <v>5</v>
      </c>
      <c r="H2" s="391" t="s">
        <v>962</v>
      </c>
    </row>
    <row r="3" spans="1:8" s="311" customFormat="1" ht="33.75" customHeight="1">
      <c r="A3" s="306">
        <v>4571342190026</v>
      </c>
      <c r="B3" s="306" t="s">
        <v>579</v>
      </c>
      <c r="C3" s="307" t="s">
        <v>580</v>
      </c>
      <c r="D3" s="308">
        <v>3080</v>
      </c>
      <c r="E3" s="309">
        <f t="shared" ref="E3:E10" si="0">D3*2</f>
        <v>6160</v>
      </c>
      <c r="F3" s="309"/>
      <c r="G3" s="310">
        <f t="shared" ref="G3:G10" si="1">D3*F3</f>
        <v>0</v>
      </c>
      <c r="H3" s="313">
        <f>D3*F3</f>
        <v>0</v>
      </c>
    </row>
    <row r="4" spans="1:8" s="311" customFormat="1" ht="33.75" customHeight="1">
      <c r="A4" s="306">
        <v>4571342190019</v>
      </c>
      <c r="B4" s="306" t="s">
        <v>581</v>
      </c>
      <c r="C4" s="312" t="s">
        <v>582</v>
      </c>
      <c r="D4" s="308">
        <v>1760</v>
      </c>
      <c r="E4" s="309">
        <f t="shared" si="0"/>
        <v>3520</v>
      </c>
      <c r="F4" s="309"/>
      <c r="G4" s="310">
        <f t="shared" si="1"/>
        <v>0</v>
      </c>
      <c r="H4" s="313">
        <f t="shared" ref="H4:H10" si="2">D4*F4</f>
        <v>0</v>
      </c>
    </row>
    <row r="5" spans="1:8" s="311" customFormat="1" ht="33.75" customHeight="1">
      <c r="A5" s="306">
        <v>4571342190064</v>
      </c>
      <c r="B5" s="306" t="s">
        <v>583</v>
      </c>
      <c r="C5" s="307" t="s">
        <v>584</v>
      </c>
      <c r="D5" s="308">
        <v>2640</v>
      </c>
      <c r="E5" s="309">
        <f t="shared" si="0"/>
        <v>5280</v>
      </c>
      <c r="F5" s="309"/>
      <c r="G5" s="310">
        <f t="shared" si="1"/>
        <v>0</v>
      </c>
      <c r="H5" s="313">
        <f t="shared" si="2"/>
        <v>0</v>
      </c>
    </row>
    <row r="6" spans="1:8" s="311" customFormat="1" ht="33.75" customHeight="1">
      <c r="A6" s="306">
        <v>4571342190057</v>
      </c>
      <c r="B6" s="306" t="s">
        <v>585</v>
      </c>
      <c r="C6" s="312" t="s">
        <v>586</v>
      </c>
      <c r="D6" s="308">
        <v>2970</v>
      </c>
      <c r="E6" s="309">
        <f t="shared" si="0"/>
        <v>5940</v>
      </c>
      <c r="F6" s="309"/>
      <c r="G6" s="310">
        <f t="shared" si="1"/>
        <v>0</v>
      </c>
      <c r="H6" s="313">
        <f t="shared" si="2"/>
        <v>0</v>
      </c>
    </row>
    <row r="7" spans="1:8" s="311" customFormat="1" ht="33.75" customHeight="1">
      <c r="A7" s="306">
        <v>4582276130071</v>
      </c>
      <c r="B7" s="306" t="s">
        <v>587</v>
      </c>
      <c r="C7" s="312" t="s">
        <v>963</v>
      </c>
      <c r="D7" s="308">
        <v>1880</v>
      </c>
      <c r="E7" s="309">
        <f t="shared" si="0"/>
        <v>3760</v>
      </c>
      <c r="F7" s="309"/>
      <c r="G7" s="310">
        <f t="shared" si="1"/>
        <v>0</v>
      </c>
      <c r="H7" s="313">
        <f t="shared" si="2"/>
        <v>0</v>
      </c>
    </row>
    <row r="8" spans="1:8" s="311" customFormat="1" ht="51.75" customHeight="1">
      <c r="A8" s="306">
        <v>4582276130798</v>
      </c>
      <c r="B8" s="306" t="s">
        <v>588</v>
      </c>
      <c r="C8" s="312" t="s">
        <v>964</v>
      </c>
      <c r="D8" s="308">
        <v>2620</v>
      </c>
      <c r="E8" s="309">
        <f t="shared" si="0"/>
        <v>5240</v>
      </c>
      <c r="F8" s="309"/>
      <c r="G8" s="310">
        <f t="shared" si="1"/>
        <v>0</v>
      </c>
      <c r="H8" s="313">
        <f t="shared" si="2"/>
        <v>0</v>
      </c>
    </row>
    <row r="9" spans="1:8" s="311" customFormat="1" ht="33.75" customHeight="1">
      <c r="A9" s="306">
        <v>4571342190071</v>
      </c>
      <c r="B9" s="306" t="s">
        <v>589</v>
      </c>
      <c r="C9" s="312" t="s">
        <v>590</v>
      </c>
      <c r="D9" s="308">
        <v>1100</v>
      </c>
      <c r="E9" s="309">
        <f t="shared" si="0"/>
        <v>2200</v>
      </c>
      <c r="F9" s="309"/>
      <c r="G9" s="310">
        <f t="shared" si="1"/>
        <v>0</v>
      </c>
      <c r="H9" s="313">
        <f t="shared" si="2"/>
        <v>0</v>
      </c>
    </row>
    <row r="10" spans="1:8" s="311" customFormat="1" ht="33.75" customHeight="1">
      <c r="A10" s="306">
        <v>4582276130668</v>
      </c>
      <c r="B10" s="306" t="s">
        <v>591</v>
      </c>
      <c r="C10" s="307" t="s">
        <v>592</v>
      </c>
      <c r="D10" s="308">
        <v>1320</v>
      </c>
      <c r="E10" s="309">
        <f t="shared" si="0"/>
        <v>2640</v>
      </c>
      <c r="F10" s="309"/>
      <c r="G10" s="310">
        <f t="shared" si="1"/>
        <v>0</v>
      </c>
      <c r="H10" s="313">
        <f t="shared" si="2"/>
        <v>0</v>
      </c>
    </row>
    <row r="11" spans="1:8" ht="15">
      <c r="A11" s="314"/>
      <c r="B11" s="315"/>
      <c r="C11" s="91"/>
      <c r="D11" s="316"/>
      <c r="E11" s="317" t="s">
        <v>248</v>
      </c>
      <c r="F11" s="318">
        <f>SUM(F3:F10)</f>
        <v>0</v>
      </c>
      <c r="G11" s="319">
        <f>SUM(G3:G10)</f>
        <v>0</v>
      </c>
      <c r="H11" s="320">
        <f>SUM(H3:H10)</f>
        <v>0</v>
      </c>
    </row>
  </sheetData>
  <sheetProtection selectLockedCells="1" selectUnlockedCells="1"/>
  <mergeCells count="1">
    <mergeCell ref="A1:H1"/>
  </mergeCells>
  <pageMargins left="0.2298611111111111" right="0.22013888888888888" top="0.70833333333333326" bottom="0.39374999999999999" header="0.19652777777777777" footer="0.51180555555555551"/>
  <pageSetup paperSize="9" scale="126" firstPageNumber="0" orientation="landscape" horizontalDpi="300" verticalDpi="300" r:id="rId1"/>
  <headerFooter alignWithMargins="0">
    <oddHeader>&amp;RООО «Роял Косметикс». 119 590, Москва, ул. Улофа Пальме, д. 1, оф. 2007. Тел.: +7 (495) 967 8645, +7 (499) 281 8580 E-mail: info@royalcosmetics.ru      Сайт: www.royalcosmetics.ru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2"/>
  <sheetViews>
    <sheetView view="pageBreakPreview" workbookViewId="0">
      <selection activeCell="E6" sqref="E6"/>
    </sheetView>
  </sheetViews>
  <sheetFormatPr defaultColWidth="8.85546875" defaultRowHeight="15"/>
  <cols>
    <col min="1" max="1" width="18.85546875" style="76" customWidth="1"/>
    <col min="2" max="2" width="9.42578125" style="76" customWidth="1"/>
    <col min="3" max="3" width="36.85546875" style="76" customWidth="1"/>
    <col min="4" max="4" width="20.85546875" style="76" customWidth="1"/>
    <col min="5" max="5" width="17" style="76" customWidth="1"/>
    <col min="6" max="6" width="14.28515625" style="76" customWidth="1"/>
    <col min="8" max="8" width="12.85546875" customWidth="1"/>
  </cols>
  <sheetData>
    <row r="1" spans="1:8" ht="63.75" customHeight="1" thickBot="1">
      <c r="A1" s="537" t="s">
        <v>879</v>
      </c>
      <c r="B1" s="538"/>
      <c r="C1" s="538"/>
      <c r="D1" s="538"/>
      <c r="E1" s="538"/>
      <c r="F1" s="538"/>
      <c r="G1" s="539"/>
      <c r="H1" s="539"/>
    </row>
    <row r="2" spans="1:8" s="36" customFormat="1" ht="45.75" customHeight="1">
      <c r="A2" s="268" t="s">
        <v>0</v>
      </c>
      <c r="B2" s="269" t="s">
        <v>1</v>
      </c>
      <c r="C2" s="270" t="s">
        <v>2</v>
      </c>
      <c r="D2" s="271" t="s">
        <v>855</v>
      </c>
      <c r="E2" s="271" t="s">
        <v>972</v>
      </c>
      <c r="F2" s="272" t="s">
        <v>966</v>
      </c>
      <c r="G2" s="273" t="s">
        <v>4</v>
      </c>
      <c r="H2" s="236" t="s">
        <v>5</v>
      </c>
    </row>
    <row r="3" spans="1:8" s="8" customFormat="1" ht="31.5">
      <c r="A3" s="264">
        <v>4561002880015</v>
      </c>
      <c r="B3" s="262" t="s">
        <v>881</v>
      </c>
      <c r="C3" s="90" t="s">
        <v>880</v>
      </c>
      <c r="D3" s="257" t="s">
        <v>247</v>
      </c>
      <c r="E3" s="258">
        <v>6330</v>
      </c>
      <c r="F3" s="259">
        <v>9999</v>
      </c>
      <c r="G3" s="263"/>
      <c r="H3" s="265">
        <f>G3*F3</f>
        <v>0</v>
      </c>
    </row>
    <row r="4" spans="1:8" s="8" customFormat="1" ht="31.5">
      <c r="A4" s="264">
        <v>4561002880022</v>
      </c>
      <c r="B4" s="262" t="s">
        <v>882</v>
      </c>
      <c r="C4" s="90" t="s">
        <v>885</v>
      </c>
      <c r="D4" s="257" t="s">
        <v>911</v>
      </c>
      <c r="E4" s="258">
        <v>7740</v>
      </c>
      <c r="F4" s="259">
        <v>12400</v>
      </c>
      <c r="G4" s="263"/>
      <c r="H4" s="265">
        <f>G4*F4</f>
        <v>0</v>
      </c>
    </row>
    <row r="5" spans="1:8" s="8" customFormat="1" ht="31.5">
      <c r="A5" s="264">
        <v>4571308390118</v>
      </c>
      <c r="B5" s="262" t="s">
        <v>883</v>
      </c>
      <c r="C5" s="90" t="s">
        <v>886</v>
      </c>
      <c r="D5" s="257" t="s">
        <v>913</v>
      </c>
      <c r="E5" s="258">
        <v>1440</v>
      </c>
      <c r="F5" s="259">
        <v>2880</v>
      </c>
      <c r="G5" s="263"/>
      <c r="H5" s="265">
        <f t="shared" ref="H5" si="0">G5*F5</f>
        <v>0</v>
      </c>
    </row>
    <row r="6" spans="1:8" s="8" customFormat="1" ht="78.75">
      <c r="A6" s="264">
        <v>4561002880039</v>
      </c>
      <c r="B6" s="262" t="s">
        <v>884</v>
      </c>
      <c r="C6" s="90" t="s">
        <v>887</v>
      </c>
      <c r="D6" s="257" t="s">
        <v>912</v>
      </c>
      <c r="E6" s="258">
        <v>3600</v>
      </c>
      <c r="F6" s="259">
        <v>7200</v>
      </c>
      <c r="G6" s="263"/>
      <c r="H6" s="265">
        <f t="shared" ref="H6" si="1">G6*F6</f>
        <v>0</v>
      </c>
    </row>
    <row r="7" spans="1:8" ht="16.5" thickBot="1">
      <c r="A7" s="266"/>
      <c r="B7" s="261"/>
      <c r="C7" s="261"/>
      <c r="D7" s="261"/>
      <c r="E7" s="261"/>
      <c r="F7" s="260" t="s">
        <v>248</v>
      </c>
      <c r="G7" s="261">
        <f>SUM(G3:G6)</f>
        <v>0</v>
      </c>
      <c r="H7" s="267">
        <f>SUM(H3:H6)</f>
        <v>0</v>
      </c>
    </row>
    <row r="12" spans="1:8">
      <c r="D12" s="77"/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scale="96" firstPageNumber="0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4"/>
  <sheetViews>
    <sheetView view="pageBreakPreview" zoomScaleSheetLayoutView="100" workbookViewId="0">
      <selection activeCell="B3" sqref="B3:F3"/>
    </sheetView>
  </sheetViews>
  <sheetFormatPr defaultColWidth="8.85546875" defaultRowHeight="15"/>
  <cols>
    <col min="1" max="1" width="11.85546875" style="39" customWidth="1"/>
    <col min="2" max="2" width="9.42578125" style="39" customWidth="1"/>
    <col min="3" max="3" width="58.7109375" style="40" customWidth="1"/>
    <col min="4" max="4" width="8.85546875" style="41" customWidth="1"/>
    <col min="5" max="5" width="8.140625" style="41" customWidth="1"/>
    <col min="6" max="6" width="18.7109375" style="41" customWidth="1"/>
    <col min="7" max="7" width="7.85546875" style="41" customWidth="1"/>
    <col min="8" max="16384" width="8.85546875" style="41"/>
  </cols>
  <sheetData>
    <row r="1" spans="1:8" ht="62.25" customHeight="1" thickBot="1">
      <c r="A1" s="540" t="s">
        <v>852</v>
      </c>
      <c r="B1" s="541"/>
      <c r="C1" s="541"/>
      <c r="D1" s="541"/>
      <c r="E1" s="541"/>
      <c r="F1" s="541"/>
      <c r="G1" s="541"/>
      <c r="H1" s="541"/>
    </row>
    <row r="2" spans="1:8" ht="62.25" customHeight="1">
      <c r="A2" s="93" t="s">
        <v>0</v>
      </c>
      <c r="B2" s="94" t="s">
        <v>1</v>
      </c>
      <c r="C2" s="95" t="s">
        <v>2</v>
      </c>
      <c r="D2" s="96" t="s">
        <v>3</v>
      </c>
      <c r="E2" s="97" t="s">
        <v>965</v>
      </c>
      <c r="F2" s="98" t="s">
        <v>966</v>
      </c>
      <c r="G2" s="99" t="s">
        <v>4</v>
      </c>
      <c r="H2" s="100" t="s">
        <v>5</v>
      </c>
    </row>
    <row r="3" spans="1:8" s="296" customFormat="1" ht="33.75" customHeight="1">
      <c r="A3" s="292">
        <v>4902650037466</v>
      </c>
      <c r="B3" s="293" t="s">
        <v>593</v>
      </c>
      <c r="C3" s="291" t="s">
        <v>594</v>
      </c>
      <c r="D3" s="289" t="s">
        <v>56</v>
      </c>
      <c r="E3" s="294">
        <v>1980</v>
      </c>
      <c r="F3" s="290">
        <f t="shared" ref="F3:F13" si="0">E3*2</f>
        <v>3960</v>
      </c>
      <c r="G3" s="295"/>
      <c r="H3" s="253">
        <f t="shared" ref="H3:H13" si="1">E3*G3</f>
        <v>0</v>
      </c>
    </row>
    <row r="4" spans="1:8" s="296" customFormat="1" ht="36.75" customHeight="1">
      <c r="A4" s="297" t="s">
        <v>595</v>
      </c>
      <c r="B4" s="298" t="s">
        <v>596</v>
      </c>
      <c r="C4" s="299" t="s">
        <v>597</v>
      </c>
      <c r="D4" s="289" t="s">
        <v>56</v>
      </c>
      <c r="E4" s="294">
        <v>1980</v>
      </c>
      <c r="F4" s="290">
        <f t="shared" si="0"/>
        <v>3960</v>
      </c>
      <c r="G4" s="295"/>
      <c r="H4" s="253">
        <f t="shared" si="1"/>
        <v>0</v>
      </c>
    </row>
    <row r="5" spans="1:8" s="296" customFormat="1" ht="36.75" customHeight="1">
      <c r="A5" s="292">
        <v>4902650036612</v>
      </c>
      <c r="B5" s="293" t="s">
        <v>598</v>
      </c>
      <c r="C5" s="291" t="s">
        <v>599</v>
      </c>
      <c r="D5" s="289" t="s">
        <v>56</v>
      </c>
      <c r="E5" s="294">
        <v>1980</v>
      </c>
      <c r="F5" s="290">
        <f t="shared" si="0"/>
        <v>3960</v>
      </c>
      <c r="G5" s="295"/>
      <c r="H5" s="253">
        <f t="shared" si="1"/>
        <v>0</v>
      </c>
    </row>
    <row r="6" spans="1:8" s="296" customFormat="1" ht="36.75" customHeight="1">
      <c r="A6" s="292">
        <v>4902650036605</v>
      </c>
      <c r="B6" s="293" t="s">
        <v>600</v>
      </c>
      <c r="C6" s="299" t="s">
        <v>601</v>
      </c>
      <c r="D6" s="289" t="s">
        <v>602</v>
      </c>
      <c r="E6" s="294">
        <v>2200</v>
      </c>
      <c r="F6" s="290">
        <f t="shared" si="0"/>
        <v>4400</v>
      </c>
      <c r="G6" s="295"/>
      <c r="H6" s="253">
        <f t="shared" si="1"/>
        <v>0</v>
      </c>
    </row>
    <row r="7" spans="1:8" s="296" customFormat="1" ht="30">
      <c r="A7" s="292">
        <v>4902650038852</v>
      </c>
      <c r="B7" s="293" t="s">
        <v>603</v>
      </c>
      <c r="C7" s="291" t="s">
        <v>604</v>
      </c>
      <c r="D7" s="289" t="s">
        <v>605</v>
      </c>
      <c r="E7" s="294">
        <v>2200</v>
      </c>
      <c r="F7" s="290">
        <f t="shared" si="0"/>
        <v>4400</v>
      </c>
      <c r="G7" s="295"/>
      <c r="H7" s="253">
        <f t="shared" si="1"/>
        <v>0</v>
      </c>
    </row>
    <row r="8" spans="1:8" s="296" customFormat="1" ht="30.75" customHeight="1">
      <c r="A8" s="292">
        <v>4902650028938</v>
      </c>
      <c r="B8" s="293" t="s">
        <v>606</v>
      </c>
      <c r="C8" s="299" t="s">
        <v>607</v>
      </c>
      <c r="D8" s="289" t="s">
        <v>608</v>
      </c>
      <c r="E8" s="294">
        <v>1100</v>
      </c>
      <c r="F8" s="290">
        <f t="shared" si="0"/>
        <v>2200</v>
      </c>
      <c r="G8" s="295"/>
      <c r="H8" s="253">
        <f t="shared" si="1"/>
        <v>0</v>
      </c>
    </row>
    <row r="9" spans="1:8" s="296" customFormat="1" ht="18" customHeight="1">
      <c r="A9" s="292">
        <v>4902650028914</v>
      </c>
      <c r="B9" s="293" t="s">
        <v>609</v>
      </c>
      <c r="C9" s="300" t="s">
        <v>610</v>
      </c>
      <c r="D9" s="289" t="s">
        <v>611</v>
      </c>
      <c r="E9" s="294">
        <v>830</v>
      </c>
      <c r="F9" s="290">
        <f t="shared" si="0"/>
        <v>1660</v>
      </c>
      <c r="G9" s="295"/>
      <c r="H9" s="253">
        <f t="shared" si="1"/>
        <v>0</v>
      </c>
    </row>
    <row r="10" spans="1:8" s="296" customFormat="1" ht="30">
      <c r="A10" s="292">
        <v>4902650028921</v>
      </c>
      <c r="B10" s="293" t="s">
        <v>612</v>
      </c>
      <c r="C10" s="299" t="s">
        <v>613</v>
      </c>
      <c r="D10" s="289" t="s">
        <v>611</v>
      </c>
      <c r="E10" s="294">
        <v>830</v>
      </c>
      <c r="F10" s="290">
        <f t="shared" si="0"/>
        <v>1660</v>
      </c>
      <c r="G10" s="295"/>
      <c r="H10" s="253">
        <f t="shared" si="1"/>
        <v>0</v>
      </c>
    </row>
    <row r="11" spans="1:8" s="296" customFormat="1" ht="30.75" customHeight="1">
      <c r="A11" s="292">
        <v>4902650025357</v>
      </c>
      <c r="B11" s="293" t="s">
        <v>614</v>
      </c>
      <c r="C11" s="299" t="s">
        <v>615</v>
      </c>
      <c r="D11" s="289" t="s">
        <v>611</v>
      </c>
      <c r="E11" s="294">
        <v>880</v>
      </c>
      <c r="F11" s="290">
        <f t="shared" si="0"/>
        <v>1760</v>
      </c>
      <c r="G11" s="295"/>
      <c r="H11" s="253">
        <f t="shared" si="1"/>
        <v>0</v>
      </c>
    </row>
    <row r="12" spans="1:8" s="296" customFormat="1" ht="30">
      <c r="A12" s="292">
        <v>4902650038401</v>
      </c>
      <c r="B12" s="293" t="s">
        <v>616</v>
      </c>
      <c r="C12" s="299" t="s">
        <v>617</v>
      </c>
      <c r="D12" s="289" t="s">
        <v>618</v>
      </c>
      <c r="E12" s="294">
        <v>920</v>
      </c>
      <c r="F12" s="290">
        <f t="shared" si="0"/>
        <v>1840</v>
      </c>
      <c r="G12" s="295"/>
      <c r="H12" s="253">
        <f t="shared" si="1"/>
        <v>0</v>
      </c>
    </row>
    <row r="13" spans="1:8" s="296" customFormat="1" ht="33.75" customHeight="1">
      <c r="A13" s="292">
        <v>4902650038418</v>
      </c>
      <c r="B13" s="293" t="s">
        <v>619</v>
      </c>
      <c r="C13" s="299" t="s">
        <v>620</v>
      </c>
      <c r="D13" s="289" t="s">
        <v>621</v>
      </c>
      <c r="E13" s="294">
        <v>1430</v>
      </c>
      <c r="F13" s="290">
        <f t="shared" si="0"/>
        <v>2860</v>
      </c>
      <c r="G13" s="295"/>
      <c r="H13" s="253">
        <f t="shared" si="1"/>
        <v>0</v>
      </c>
    </row>
    <row r="14" spans="1:8" ht="15.75" thickBot="1">
      <c r="A14" s="102"/>
      <c r="B14" s="102"/>
      <c r="C14" s="103"/>
      <c r="D14" s="104"/>
      <c r="E14" s="254"/>
      <c r="F14" s="255" t="s">
        <v>248</v>
      </c>
      <c r="G14" s="254">
        <f>SUM(G3:G13)</f>
        <v>0</v>
      </c>
      <c r="H14" s="256">
        <f>SUM(H3:H13)</f>
        <v>0</v>
      </c>
    </row>
  </sheetData>
  <sheetProtection selectLockedCells="1" selectUnlockedCells="1"/>
  <mergeCells count="1">
    <mergeCell ref="A1:H1"/>
  </mergeCells>
  <pageMargins left="0.2361111111111111" right="0.2" top="0.74861111111111112" bottom="0.74791666666666667" header="0.31527777777777777" footer="0.51180555555555551"/>
  <pageSetup paperSize="9" scale="92" firstPageNumber="0" orientation="landscape" horizontalDpi="300" verticalDpi="300" r:id="rId1"/>
  <headerFooter alignWithMargins="0">
    <oddHeader>&amp;RООО «Роял Косметикс». 119 590, Москва, ул. Улофа Пальме, д. 1, оф. 2007. Тел.: +7 (495) 967 8645, +7 (499) 281 8580 E-mail: info@royalcosmetics.ru      Сайт: www.royalcosmetics.ru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I4"/>
  <sheetViews>
    <sheetView view="pageBreakPreview" workbookViewId="0">
      <selection activeCell="I5" sqref="I5"/>
    </sheetView>
  </sheetViews>
  <sheetFormatPr defaultColWidth="8.85546875" defaultRowHeight="15"/>
  <cols>
    <col min="1" max="1" width="15.140625" style="42" customWidth="1"/>
    <col min="2" max="2" width="23.28515625" style="42" customWidth="1"/>
    <col min="3" max="3" width="23.140625" style="42" customWidth="1"/>
    <col min="4" max="4" width="6.42578125" style="42" customWidth="1"/>
    <col min="5" max="5" width="8.28515625" style="43" customWidth="1"/>
    <col min="6" max="6" width="9.42578125" style="43" customWidth="1"/>
    <col min="7" max="7" width="4.85546875" style="42" customWidth="1"/>
    <col min="8" max="8" width="5.7109375" style="42" customWidth="1"/>
    <col min="9" max="9" width="7.7109375" style="42" customWidth="1"/>
    <col min="10" max="16384" width="8.85546875" style="42"/>
  </cols>
  <sheetData>
    <row r="1" spans="1:9" ht="60">
      <c r="A1" s="44" t="s">
        <v>622</v>
      </c>
      <c r="B1" s="45" t="s">
        <v>623</v>
      </c>
      <c r="C1" s="45" t="s">
        <v>624</v>
      </c>
      <c r="D1" s="46" t="s">
        <v>625</v>
      </c>
      <c r="E1" s="47" t="s">
        <v>626</v>
      </c>
      <c r="F1" s="47" t="s">
        <v>627</v>
      </c>
      <c r="G1" s="48" t="s">
        <v>461</v>
      </c>
      <c r="H1" s="49" t="s">
        <v>628</v>
      </c>
      <c r="I1" s="50" t="s">
        <v>629</v>
      </c>
    </row>
    <row r="2" spans="1:9">
      <c r="A2" s="51">
        <v>4571260290365</v>
      </c>
      <c r="B2" s="52" t="s">
        <v>630</v>
      </c>
      <c r="C2" s="52" t="s">
        <v>631</v>
      </c>
      <c r="D2" s="53" t="s">
        <v>60</v>
      </c>
      <c r="E2" s="54">
        <v>5800</v>
      </c>
      <c r="F2" s="54">
        <v>2521</v>
      </c>
      <c r="G2" s="53">
        <v>48</v>
      </c>
      <c r="H2" s="55"/>
      <c r="I2" s="56">
        <f>F2*H2</f>
        <v>0</v>
      </c>
    </row>
    <row r="3" spans="1:9">
      <c r="A3" s="51">
        <v>4571260290372</v>
      </c>
      <c r="B3" s="52" t="s">
        <v>632</v>
      </c>
      <c r="C3" s="52" t="s">
        <v>633</v>
      </c>
      <c r="D3" s="53" t="s">
        <v>84</v>
      </c>
      <c r="E3" s="54">
        <v>7000</v>
      </c>
      <c r="F3" s="54">
        <v>3043</v>
      </c>
      <c r="G3" s="53">
        <v>48</v>
      </c>
      <c r="H3" s="55"/>
      <c r="I3" s="56">
        <f>F3*H3</f>
        <v>0</v>
      </c>
    </row>
    <row r="4" spans="1:9">
      <c r="A4" s="57"/>
      <c r="B4" s="57"/>
      <c r="C4" s="57"/>
      <c r="D4" s="57"/>
      <c r="E4" s="56"/>
      <c r="F4" s="56"/>
      <c r="G4" s="57"/>
      <c r="H4" s="55">
        <f>SUM(H2:H3)</f>
        <v>0</v>
      </c>
      <c r="I4" s="56">
        <f>SUM(I2:I3)</f>
        <v>0</v>
      </c>
    </row>
  </sheetData>
  <sheetProtection selectLockedCells="1" selectUnlockedCells="1"/>
  <pageMargins left="0.48125000000000001" right="0.31944444444444442" top="0.75" bottom="0.75" header="0.3" footer="0.51180555555555551"/>
  <pageSetup paperSize="9" scale="130" firstPageNumber="0" orientation="landscape" horizontalDpi="300" verticalDpi="300" r:id="rId1"/>
  <headerFooter alignWithMargins="0">
    <oddHeader>&amp;R&amp;"ＭＳ Ｐゴシック,Обычный"GMコーポレーション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A1:H27"/>
  <sheetViews>
    <sheetView view="pageBreakPreview" zoomScaleNormal="90" zoomScalePageLayoutView="90" workbookViewId="0">
      <selection activeCell="G2" sqref="G2"/>
    </sheetView>
  </sheetViews>
  <sheetFormatPr defaultColWidth="8.85546875" defaultRowHeight="15"/>
  <cols>
    <col min="1" max="1" width="8.85546875" style="42"/>
    <col min="2" max="2" width="28.42578125" style="60" customWidth="1"/>
    <col min="3" max="3" width="46.28515625" style="42" customWidth="1"/>
    <col min="4" max="4" width="7.28515625" style="42" customWidth="1"/>
    <col min="5" max="5" width="12.7109375" style="42" customWidth="1"/>
    <col min="6" max="6" width="17.28515625" style="42" customWidth="1"/>
    <col min="7" max="7" width="8.85546875" style="42" customWidth="1"/>
    <col min="8" max="8" width="11.140625" style="43" customWidth="1"/>
    <col min="9" max="16384" width="8.85546875" style="42"/>
  </cols>
  <sheetData>
    <row r="1" spans="1:8" s="67" customFormat="1" ht="66">
      <c r="A1" s="61" t="s">
        <v>726</v>
      </c>
      <c r="B1" s="62" t="s">
        <v>623</v>
      </c>
      <c r="C1" s="61" t="s">
        <v>624</v>
      </c>
      <c r="D1" s="63" t="s">
        <v>625</v>
      </c>
      <c r="E1" s="64" t="s">
        <v>727</v>
      </c>
      <c r="F1" s="65" t="s">
        <v>728</v>
      </c>
      <c r="G1" s="65" t="s">
        <v>628</v>
      </c>
      <c r="H1" s="66" t="s">
        <v>729</v>
      </c>
    </row>
    <row r="2" spans="1:8" ht="30">
      <c r="A2" s="57"/>
      <c r="B2" s="68" t="s">
        <v>730</v>
      </c>
      <c r="C2" s="69" t="s">
        <v>731</v>
      </c>
      <c r="D2" s="70" t="s">
        <v>222</v>
      </c>
      <c r="E2" s="70">
        <v>500</v>
      </c>
      <c r="F2" s="70" t="s">
        <v>732</v>
      </c>
      <c r="G2" s="71"/>
      <c r="H2" s="72">
        <f t="shared" ref="H2:H24" si="0">E2*G2</f>
        <v>0</v>
      </c>
    </row>
    <row r="3" spans="1:8" ht="30">
      <c r="A3" s="57"/>
      <c r="B3" s="68" t="s">
        <v>733</v>
      </c>
      <c r="C3" s="69" t="s">
        <v>734</v>
      </c>
      <c r="D3" s="70" t="s">
        <v>222</v>
      </c>
      <c r="E3" s="70">
        <v>500</v>
      </c>
      <c r="F3" s="70" t="s">
        <v>732</v>
      </c>
      <c r="G3" s="71"/>
      <c r="H3" s="72">
        <f t="shared" si="0"/>
        <v>0</v>
      </c>
    </row>
    <row r="4" spans="1:8" ht="30">
      <c r="A4" s="57"/>
      <c r="B4" s="68" t="s">
        <v>735</v>
      </c>
      <c r="C4" s="69" t="s">
        <v>736</v>
      </c>
      <c r="D4" s="70" t="s">
        <v>222</v>
      </c>
      <c r="E4" s="70">
        <v>500</v>
      </c>
      <c r="F4" s="70" t="s">
        <v>732</v>
      </c>
      <c r="G4" s="71"/>
      <c r="H4" s="72">
        <f t="shared" si="0"/>
        <v>0</v>
      </c>
    </row>
    <row r="5" spans="1:8" ht="30">
      <c r="A5" s="57"/>
      <c r="B5" s="68" t="s">
        <v>737</v>
      </c>
      <c r="C5" s="69" t="s">
        <v>738</v>
      </c>
      <c r="D5" s="70" t="s">
        <v>222</v>
      </c>
      <c r="E5" s="70">
        <v>500</v>
      </c>
      <c r="F5" s="70" t="s">
        <v>732</v>
      </c>
      <c r="G5" s="71"/>
      <c r="H5" s="72">
        <f t="shared" si="0"/>
        <v>0</v>
      </c>
    </row>
    <row r="6" spans="1:8" ht="30">
      <c r="A6" s="57"/>
      <c r="B6" s="68" t="s">
        <v>739</v>
      </c>
      <c r="C6" s="69" t="s">
        <v>740</v>
      </c>
      <c r="D6" s="70" t="s">
        <v>222</v>
      </c>
      <c r="E6" s="70">
        <v>500</v>
      </c>
      <c r="F6" s="70" t="s">
        <v>732</v>
      </c>
      <c r="G6" s="71"/>
      <c r="H6" s="72">
        <f t="shared" si="0"/>
        <v>0</v>
      </c>
    </row>
    <row r="7" spans="1:8" ht="30">
      <c r="A7" s="57"/>
      <c r="B7" s="68" t="s">
        <v>741</v>
      </c>
      <c r="C7" s="69" t="s">
        <v>742</v>
      </c>
      <c r="D7" s="70" t="s">
        <v>222</v>
      </c>
      <c r="E7" s="70">
        <v>500</v>
      </c>
      <c r="F7" s="70" t="s">
        <v>732</v>
      </c>
      <c r="G7" s="71"/>
      <c r="H7" s="72">
        <f t="shared" si="0"/>
        <v>0</v>
      </c>
    </row>
    <row r="8" spans="1:8" ht="30">
      <c r="A8" s="57"/>
      <c r="B8" s="68" t="s">
        <v>743</v>
      </c>
      <c r="C8" s="69" t="s">
        <v>744</v>
      </c>
      <c r="D8" s="70" t="s">
        <v>222</v>
      </c>
      <c r="E8" s="70">
        <v>615</v>
      </c>
      <c r="F8" s="70" t="s">
        <v>745</v>
      </c>
      <c r="G8" s="71"/>
      <c r="H8" s="72">
        <f t="shared" si="0"/>
        <v>0</v>
      </c>
    </row>
    <row r="9" spans="1:8" ht="30">
      <c r="A9" s="57"/>
      <c r="B9" s="68" t="s">
        <v>746</v>
      </c>
      <c r="C9" s="69" t="s">
        <v>747</v>
      </c>
      <c r="D9" s="70" t="s">
        <v>222</v>
      </c>
      <c r="E9" s="70">
        <v>615</v>
      </c>
      <c r="F9" s="70" t="s">
        <v>745</v>
      </c>
      <c r="G9" s="71"/>
      <c r="H9" s="72">
        <f t="shared" si="0"/>
        <v>0</v>
      </c>
    </row>
    <row r="10" spans="1:8" ht="30">
      <c r="A10" s="57"/>
      <c r="B10" s="68" t="s">
        <v>748</v>
      </c>
      <c r="C10" s="69" t="s">
        <v>749</v>
      </c>
      <c r="D10" s="70" t="s">
        <v>56</v>
      </c>
      <c r="E10" s="70">
        <v>578</v>
      </c>
      <c r="F10" s="70" t="s">
        <v>732</v>
      </c>
      <c r="G10" s="71"/>
      <c r="H10" s="72">
        <f t="shared" si="0"/>
        <v>0</v>
      </c>
    </row>
    <row r="11" spans="1:8" ht="30">
      <c r="A11" s="57"/>
      <c r="B11" s="68" t="s">
        <v>750</v>
      </c>
      <c r="C11" s="69" t="s">
        <v>751</v>
      </c>
      <c r="D11" s="70" t="s">
        <v>56</v>
      </c>
      <c r="E11" s="70">
        <v>578</v>
      </c>
      <c r="F11" s="70" t="s">
        <v>732</v>
      </c>
      <c r="G11" s="71"/>
      <c r="H11" s="72">
        <f t="shared" si="0"/>
        <v>0</v>
      </c>
    </row>
    <row r="12" spans="1:8" ht="30">
      <c r="A12" s="57"/>
      <c r="B12" s="68" t="s">
        <v>752</v>
      </c>
      <c r="C12" s="69" t="s">
        <v>753</v>
      </c>
      <c r="D12" s="70" t="s">
        <v>56</v>
      </c>
      <c r="E12" s="70">
        <v>517</v>
      </c>
      <c r="F12" s="70" t="s">
        <v>732</v>
      </c>
      <c r="G12" s="71"/>
      <c r="H12" s="72">
        <f t="shared" si="0"/>
        <v>0</v>
      </c>
    </row>
    <row r="13" spans="1:8" ht="30">
      <c r="A13" s="57"/>
      <c r="B13" s="68" t="s">
        <v>754</v>
      </c>
      <c r="C13" s="69" t="s">
        <v>755</v>
      </c>
      <c r="D13" s="70" t="s">
        <v>56</v>
      </c>
      <c r="E13" s="70">
        <v>517</v>
      </c>
      <c r="F13" s="70" t="s">
        <v>732</v>
      </c>
      <c r="G13" s="71"/>
      <c r="H13" s="72">
        <f t="shared" si="0"/>
        <v>0</v>
      </c>
    </row>
    <row r="14" spans="1:8" ht="45">
      <c r="A14" s="57"/>
      <c r="B14" s="68" t="s">
        <v>756</v>
      </c>
      <c r="C14" s="69" t="s">
        <v>757</v>
      </c>
      <c r="D14" s="70" t="s">
        <v>56</v>
      </c>
      <c r="E14" s="70">
        <v>563</v>
      </c>
      <c r="F14" s="70" t="s">
        <v>732</v>
      </c>
      <c r="G14" s="71"/>
      <c r="H14" s="72">
        <f t="shared" si="0"/>
        <v>0</v>
      </c>
    </row>
    <row r="15" spans="1:8" ht="30">
      <c r="A15" s="57"/>
      <c r="B15" s="68" t="s">
        <v>758</v>
      </c>
      <c r="C15" s="69" t="s">
        <v>759</v>
      </c>
      <c r="D15" s="70" t="s">
        <v>56</v>
      </c>
      <c r="E15" s="70">
        <v>563</v>
      </c>
      <c r="F15" s="70" t="s">
        <v>732</v>
      </c>
      <c r="G15" s="71"/>
      <c r="H15" s="72">
        <f t="shared" si="0"/>
        <v>0</v>
      </c>
    </row>
    <row r="16" spans="1:8" ht="30">
      <c r="A16" s="57"/>
      <c r="B16" s="68" t="s">
        <v>760</v>
      </c>
      <c r="C16" s="69" t="s">
        <v>761</v>
      </c>
      <c r="D16" s="70" t="s">
        <v>56</v>
      </c>
      <c r="E16" s="70">
        <v>563</v>
      </c>
      <c r="F16" s="70" t="s">
        <v>732</v>
      </c>
      <c r="G16" s="71"/>
      <c r="H16" s="72">
        <f t="shared" si="0"/>
        <v>0</v>
      </c>
    </row>
    <row r="17" spans="1:8" ht="30">
      <c r="A17" s="57"/>
      <c r="B17" s="68" t="s">
        <v>762</v>
      </c>
      <c r="C17" s="69" t="s">
        <v>763</v>
      </c>
      <c r="D17" s="70" t="s">
        <v>56</v>
      </c>
      <c r="E17" s="70">
        <v>563</v>
      </c>
      <c r="F17" s="70" t="s">
        <v>732</v>
      </c>
      <c r="G17" s="71"/>
      <c r="H17" s="72">
        <f t="shared" si="0"/>
        <v>0</v>
      </c>
    </row>
    <row r="18" spans="1:8" ht="44.25">
      <c r="A18" s="57"/>
      <c r="B18" s="73" t="s">
        <v>764</v>
      </c>
      <c r="C18" s="69" t="s">
        <v>765</v>
      </c>
      <c r="D18" s="70" t="s">
        <v>56</v>
      </c>
      <c r="E18" s="70">
        <v>1384</v>
      </c>
      <c r="F18" s="70" t="s">
        <v>732</v>
      </c>
      <c r="G18" s="71"/>
      <c r="H18" s="72">
        <f t="shared" si="0"/>
        <v>0</v>
      </c>
    </row>
    <row r="19" spans="1:8" ht="30">
      <c r="A19" s="57"/>
      <c r="B19" s="73" t="s">
        <v>766</v>
      </c>
      <c r="C19" s="69" t="s">
        <v>767</v>
      </c>
      <c r="D19" s="70" t="s">
        <v>56</v>
      </c>
      <c r="E19" s="70">
        <v>996</v>
      </c>
      <c r="F19" s="70" t="s">
        <v>732</v>
      </c>
      <c r="G19" s="71"/>
      <c r="H19" s="72">
        <f t="shared" si="0"/>
        <v>0</v>
      </c>
    </row>
    <row r="20" spans="1:8" ht="30">
      <c r="A20" s="57"/>
      <c r="B20" s="73" t="s">
        <v>768</v>
      </c>
      <c r="C20" s="69" t="s">
        <v>769</v>
      </c>
      <c r="D20" s="70" t="s">
        <v>56</v>
      </c>
      <c r="E20" s="70">
        <v>1494</v>
      </c>
      <c r="F20" s="70" t="s">
        <v>732</v>
      </c>
      <c r="G20" s="71"/>
      <c r="H20" s="72">
        <f t="shared" si="0"/>
        <v>0</v>
      </c>
    </row>
    <row r="21" spans="1:8" ht="30">
      <c r="A21" s="57"/>
      <c r="B21" s="73" t="s">
        <v>770</v>
      </c>
      <c r="C21" s="69" t="s">
        <v>771</v>
      </c>
      <c r="D21" s="70" t="s">
        <v>247</v>
      </c>
      <c r="E21" s="70">
        <v>879</v>
      </c>
      <c r="F21" s="70" t="s">
        <v>732</v>
      </c>
      <c r="G21" s="71"/>
      <c r="H21" s="72">
        <f t="shared" si="0"/>
        <v>0</v>
      </c>
    </row>
    <row r="22" spans="1:8" ht="30">
      <c r="A22" s="57"/>
      <c r="B22" s="73" t="s">
        <v>772</v>
      </c>
      <c r="C22" s="69" t="s">
        <v>773</v>
      </c>
      <c r="D22" s="70" t="s">
        <v>774</v>
      </c>
      <c r="E22" s="70">
        <v>1328</v>
      </c>
      <c r="F22" s="70" t="s">
        <v>732</v>
      </c>
      <c r="G22" s="71"/>
      <c r="H22" s="72">
        <f t="shared" si="0"/>
        <v>0</v>
      </c>
    </row>
    <row r="23" spans="1:8" ht="30">
      <c r="A23" s="57"/>
      <c r="B23" s="68" t="s">
        <v>775</v>
      </c>
      <c r="C23" s="69" t="s">
        <v>776</v>
      </c>
      <c r="D23" s="70" t="s">
        <v>774</v>
      </c>
      <c r="E23" s="70">
        <v>1328</v>
      </c>
      <c r="F23" s="70" t="s">
        <v>732</v>
      </c>
      <c r="G23" s="71"/>
      <c r="H23" s="72">
        <f t="shared" si="0"/>
        <v>0</v>
      </c>
    </row>
    <row r="24" spans="1:8" ht="30">
      <c r="A24" s="57"/>
      <c r="B24" s="68" t="s">
        <v>777</v>
      </c>
      <c r="C24" s="69" t="s">
        <v>778</v>
      </c>
      <c r="D24" s="70" t="s">
        <v>779</v>
      </c>
      <c r="E24" s="70">
        <v>492</v>
      </c>
      <c r="F24" s="70" t="s">
        <v>780</v>
      </c>
      <c r="G24" s="71"/>
      <c r="H24" s="72">
        <f t="shared" si="0"/>
        <v>0</v>
      </c>
    </row>
    <row r="25" spans="1:8" ht="30.75" customHeight="1">
      <c r="A25" s="57"/>
      <c r="B25" s="68"/>
      <c r="C25" s="57"/>
      <c r="D25" s="70"/>
      <c r="E25" s="70"/>
      <c r="F25" s="70"/>
      <c r="G25" s="71">
        <f>SUM(G2:G24)</f>
        <v>0</v>
      </c>
      <c r="H25" s="72">
        <f>SUM(H2:H24)</f>
        <v>0</v>
      </c>
    </row>
    <row r="26" spans="1:8">
      <c r="G26" s="74"/>
    </row>
    <row r="27" spans="1:8">
      <c r="G27" s="74"/>
    </row>
  </sheetData>
  <sheetProtection selectLockedCells="1" selectUnlockedCells="1"/>
  <pageMargins left="0.1736111111111111" right="1.4583333333333334E-2" top="0.75" bottom="0.75" header="0.3" footer="0.51180555555555551"/>
  <pageSetup paperSize="9" firstPageNumber="0" orientation="landscape" horizontalDpi="300" verticalDpi="300" r:id="rId1"/>
  <headerFooter alignWithMargins="0">
    <oddHeader>&amp;RFFID CORPORATION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1"/>
  <sheetViews>
    <sheetView view="pageBreakPreview" workbookViewId="0">
      <selection activeCell="B3" sqref="B3:F3"/>
    </sheetView>
  </sheetViews>
  <sheetFormatPr defaultColWidth="8.85546875" defaultRowHeight="15"/>
  <cols>
    <col min="1" max="1" width="15.140625" style="76" customWidth="1"/>
    <col min="2" max="2" width="8.85546875" style="76" customWidth="1"/>
    <col min="3" max="3" width="50.85546875" style="76" customWidth="1"/>
    <col min="4" max="4" width="13.28515625" style="76" customWidth="1"/>
    <col min="5" max="5" width="14.42578125" style="76" customWidth="1"/>
    <col min="6" max="6" width="14.7109375" style="76" customWidth="1"/>
    <col min="8" max="8" width="12.85546875" customWidth="1"/>
  </cols>
  <sheetData>
    <row r="1" spans="1:8" s="386" customFormat="1" ht="63.75" customHeight="1">
      <c r="A1" s="542" t="s">
        <v>871</v>
      </c>
      <c r="B1" s="543"/>
      <c r="C1" s="543"/>
      <c r="D1" s="543"/>
      <c r="E1" s="543"/>
      <c r="F1" s="543"/>
      <c r="G1" s="544"/>
      <c r="H1" s="545"/>
    </row>
    <row r="2" spans="1:8" s="373" customFormat="1" ht="45.75" customHeight="1">
      <c r="A2" s="387" t="s">
        <v>0</v>
      </c>
      <c r="B2" s="388" t="s">
        <v>1</v>
      </c>
      <c r="C2" s="389" t="s">
        <v>2</v>
      </c>
      <c r="D2" s="390" t="s">
        <v>855</v>
      </c>
      <c r="E2" s="390" t="s">
        <v>974</v>
      </c>
      <c r="F2" s="391" t="s">
        <v>966</v>
      </c>
      <c r="G2" s="391" t="s">
        <v>4</v>
      </c>
      <c r="H2" s="392" t="s">
        <v>5</v>
      </c>
    </row>
    <row r="3" spans="1:8" s="328" customFormat="1" ht="63">
      <c r="A3" s="393">
        <v>4903361862835</v>
      </c>
      <c r="B3" s="394" t="s">
        <v>872</v>
      </c>
      <c r="C3" s="395" t="s">
        <v>876</v>
      </c>
      <c r="D3" s="85" t="s">
        <v>875</v>
      </c>
      <c r="E3" s="377">
        <v>1200</v>
      </c>
      <c r="F3" s="378">
        <v>2200</v>
      </c>
      <c r="G3" s="396"/>
      <c r="H3" s="397">
        <f>G3*F3</f>
        <v>0</v>
      </c>
    </row>
    <row r="4" spans="1:8" s="328" customFormat="1" ht="63">
      <c r="A4" s="393">
        <v>4903361862842</v>
      </c>
      <c r="B4" s="394" t="s">
        <v>873</v>
      </c>
      <c r="C4" s="395" t="s">
        <v>877</v>
      </c>
      <c r="D4" s="85" t="s">
        <v>875</v>
      </c>
      <c r="E4" s="377">
        <v>1200</v>
      </c>
      <c r="F4" s="378">
        <v>2200</v>
      </c>
      <c r="G4" s="396"/>
      <c r="H4" s="397">
        <f t="shared" ref="H4:H5" si="0">G4*F4</f>
        <v>0</v>
      </c>
    </row>
    <row r="5" spans="1:8" s="328" customFormat="1" ht="63">
      <c r="A5" s="393">
        <v>4903361862903</v>
      </c>
      <c r="B5" s="394" t="s">
        <v>874</v>
      </c>
      <c r="C5" s="395" t="s">
        <v>878</v>
      </c>
      <c r="D5" s="85" t="s">
        <v>875</v>
      </c>
      <c r="E5" s="377">
        <v>1200</v>
      </c>
      <c r="F5" s="378">
        <v>2200</v>
      </c>
      <c r="G5" s="396"/>
      <c r="H5" s="397">
        <f t="shared" si="0"/>
        <v>0</v>
      </c>
    </row>
    <row r="6" spans="1:8" s="386" customFormat="1" ht="16.5" thickBot="1">
      <c r="A6" s="381"/>
      <c r="B6" s="382"/>
      <c r="C6" s="382"/>
      <c r="D6" s="382"/>
      <c r="E6" s="382"/>
      <c r="F6" s="383" t="s">
        <v>248</v>
      </c>
      <c r="G6" s="399">
        <f>SUM(G3:G5)</f>
        <v>0</v>
      </c>
      <c r="H6" s="398">
        <f>SUM(H3:H5)</f>
        <v>0</v>
      </c>
    </row>
    <row r="11" spans="1:8">
      <c r="D11" s="77"/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scale="96" firstPageNumber="0" fitToHeight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B3" sqref="B3:F3"/>
    </sheetView>
  </sheetViews>
  <sheetFormatPr defaultColWidth="11.42578125" defaultRowHeight="12.75"/>
  <cols>
    <col min="1" max="1" width="17.7109375" customWidth="1"/>
    <col min="3" max="3" width="46.85546875" customWidth="1"/>
  </cols>
  <sheetData>
    <row r="1" spans="1:8" ht="32.1" customHeight="1">
      <c r="A1" s="517" t="s">
        <v>1050</v>
      </c>
      <c r="B1" s="518"/>
      <c r="C1" s="518"/>
      <c r="D1" s="518"/>
      <c r="E1" s="518"/>
      <c r="F1" s="518"/>
      <c r="G1" s="518"/>
      <c r="H1" s="519"/>
    </row>
    <row r="2" spans="1:8" ht="47.25">
      <c r="A2" s="405" t="s">
        <v>0</v>
      </c>
      <c r="B2" s="405" t="s">
        <v>1</v>
      </c>
      <c r="C2" s="405" t="s">
        <v>2</v>
      </c>
      <c r="D2" s="405" t="s">
        <v>855</v>
      </c>
      <c r="E2" s="406" t="s">
        <v>972</v>
      </c>
      <c r="F2" s="391" t="s">
        <v>966</v>
      </c>
      <c r="G2" s="391" t="s">
        <v>4</v>
      </c>
      <c r="H2" s="391" t="s">
        <v>5</v>
      </c>
    </row>
    <row r="3" spans="1:8" ht="20.25">
      <c r="A3" s="442"/>
      <c r="B3" s="527" t="s">
        <v>1045</v>
      </c>
      <c r="C3" s="527"/>
      <c r="D3" s="527"/>
      <c r="E3" s="527"/>
      <c r="F3" s="527"/>
      <c r="G3" s="443"/>
      <c r="H3" s="444"/>
    </row>
    <row r="4" spans="1:8" ht="47.25">
      <c r="A4" s="414">
        <v>4560470125574</v>
      </c>
      <c r="B4" s="87" t="s">
        <v>956</v>
      </c>
      <c r="C4" s="274" t="s">
        <v>957</v>
      </c>
      <c r="D4" s="87" t="s">
        <v>958</v>
      </c>
      <c r="E4" s="275">
        <v>12000</v>
      </c>
      <c r="F4" s="456">
        <v>24000</v>
      </c>
      <c r="G4" s="86"/>
      <c r="H4" s="86">
        <f>F4*G4</f>
        <v>0</v>
      </c>
    </row>
    <row r="5" spans="1:8" ht="31.5">
      <c r="A5" s="414">
        <v>4562351026444</v>
      </c>
      <c r="B5" s="87" t="s">
        <v>1051</v>
      </c>
      <c r="C5" s="274" t="s">
        <v>1052</v>
      </c>
      <c r="D5" s="87" t="s">
        <v>849</v>
      </c>
      <c r="E5" s="275">
        <v>12000</v>
      </c>
      <c r="F5" s="456">
        <v>24000</v>
      </c>
      <c r="G5" s="86"/>
      <c r="H5" s="86"/>
    </row>
    <row r="6" spans="1:8" ht="31.5">
      <c r="A6" s="414">
        <v>4560470125895</v>
      </c>
      <c r="B6" s="87" t="s">
        <v>1053</v>
      </c>
      <c r="C6" s="274" t="s">
        <v>1054</v>
      </c>
      <c r="D6" s="87" t="s">
        <v>849</v>
      </c>
      <c r="E6" s="275">
        <v>2900</v>
      </c>
      <c r="F6" s="456">
        <v>5800</v>
      </c>
      <c r="G6" s="86"/>
      <c r="H6" s="86"/>
    </row>
    <row r="7" spans="1:8" ht="18.75">
      <c r="A7" s="278"/>
      <c r="B7" s="278"/>
      <c r="C7" s="461" t="s">
        <v>1049</v>
      </c>
      <c r="D7" s="278"/>
      <c r="E7" s="278"/>
      <c r="F7" s="278"/>
      <c r="G7" s="462">
        <f>SUM(G3:G4)</f>
        <v>0</v>
      </c>
      <c r="H7" s="462">
        <f>SUM(H3:H4)</f>
        <v>0</v>
      </c>
    </row>
  </sheetData>
  <mergeCells count="2">
    <mergeCell ref="A1:H1"/>
    <mergeCell ref="B3:F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89"/>
  <sheetViews>
    <sheetView tabSelected="1" view="pageBreakPreview" zoomScale="85" zoomScaleNormal="85" zoomScaleSheetLayoutView="85" zoomScalePageLayoutView="85" workbookViewId="0">
      <pane ySplit="1" topLeftCell="A2" activePane="bottomLeft" state="frozen"/>
      <selection activeCell="B3" sqref="B3:F3"/>
      <selection pane="bottomLeft" activeCell="E6" sqref="E6"/>
    </sheetView>
  </sheetViews>
  <sheetFormatPr defaultColWidth="10.140625" defaultRowHeight="12.75"/>
  <cols>
    <col min="1" max="1" width="22.28515625" style="9" customWidth="1"/>
    <col min="2" max="2" width="8.85546875" style="10" customWidth="1"/>
    <col min="3" max="3" width="67.28515625" style="11" customWidth="1"/>
    <col min="4" max="4" width="10.85546875" style="12" customWidth="1"/>
    <col min="5" max="5" width="11.42578125" style="10" customWidth="1"/>
    <col min="6" max="6" width="13" style="550" customWidth="1"/>
    <col min="7" max="7" width="10" style="13" customWidth="1"/>
    <col min="8" max="8" width="12.85546875" style="13" customWidth="1"/>
    <col min="9" max="16384" width="10.140625" style="13"/>
  </cols>
  <sheetData>
    <row r="1" spans="1:10" ht="42.75" customHeight="1">
      <c r="A1" s="233" t="s">
        <v>249</v>
      </c>
      <c r="B1" s="234" t="s">
        <v>1</v>
      </c>
      <c r="C1" s="234" t="s">
        <v>2</v>
      </c>
      <c r="D1" s="231" t="s">
        <v>3</v>
      </c>
      <c r="E1" s="231" t="s">
        <v>972</v>
      </c>
      <c r="F1" s="231" t="s">
        <v>966</v>
      </c>
      <c r="G1" s="235" t="s">
        <v>973</v>
      </c>
      <c r="H1" s="236" t="s">
        <v>5</v>
      </c>
    </row>
    <row r="2" spans="1:10" ht="63.75" customHeight="1">
      <c r="A2" s="159"/>
      <c r="B2" s="497" t="s">
        <v>250</v>
      </c>
      <c r="C2" s="497"/>
      <c r="D2" s="497"/>
      <c r="E2" s="497"/>
      <c r="F2" s="497"/>
      <c r="G2" s="158"/>
      <c r="H2" s="115"/>
      <c r="J2" s="13" t="s">
        <v>73</v>
      </c>
    </row>
    <row r="3" spans="1:10" s="14" customFormat="1" ht="19.5" customHeight="1">
      <c r="A3" s="144" t="s">
        <v>251</v>
      </c>
      <c r="B3" s="80" t="s">
        <v>252</v>
      </c>
      <c r="C3" s="119" t="s">
        <v>253</v>
      </c>
      <c r="D3" s="82" t="s">
        <v>254</v>
      </c>
      <c r="E3" s="237">
        <v>3960</v>
      </c>
      <c r="F3" s="237">
        <f t="shared" ref="F3:F14" si="0">E3*2</f>
        <v>7920</v>
      </c>
      <c r="G3" s="83"/>
      <c r="H3" s="238">
        <f>E3*G3</f>
        <v>0</v>
      </c>
    </row>
    <row r="4" spans="1:10" s="14" customFormat="1" ht="19.5" customHeight="1">
      <c r="A4" s="144" t="s">
        <v>255</v>
      </c>
      <c r="B4" s="80" t="s">
        <v>256</v>
      </c>
      <c r="C4" s="119" t="s">
        <v>257</v>
      </c>
      <c r="D4" s="82" t="s">
        <v>254</v>
      </c>
      <c r="E4" s="237">
        <v>3960</v>
      </c>
      <c r="F4" s="237">
        <f t="shared" si="0"/>
        <v>7920</v>
      </c>
      <c r="G4" s="83"/>
      <c r="H4" s="238">
        <f>E4*G4</f>
        <v>0</v>
      </c>
    </row>
    <row r="5" spans="1:10" s="14" customFormat="1" ht="18.75" customHeight="1">
      <c r="A5" s="144" t="s">
        <v>258</v>
      </c>
      <c r="B5" s="80" t="s">
        <v>259</v>
      </c>
      <c r="C5" s="120" t="s">
        <v>260</v>
      </c>
      <c r="D5" s="82" t="s">
        <v>261</v>
      </c>
      <c r="E5" s="237">
        <v>3300</v>
      </c>
      <c r="F5" s="237">
        <f t="shared" si="0"/>
        <v>6600</v>
      </c>
      <c r="G5" s="83"/>
      <c r="H5" s="238">
        <f>E5*G5</f>
        <v>0</v>
      </c>
    </row>
    <row r="6" spans="1:10" s="14" customFormat="1" ht="18.75" customHeight="1">
      <c r="A6" s="144" t="s">
        <v>262</v>
      </c>
      <c r="B6" s="80" t="s">
        <v>263</v>
      </c>
      <c r="C6" s="120" t="s">
        <v>264</v>
      </c>
      <c r="D6" s="82" t="s">
        <v>265</v>
      </c>
      <c r="E6" s="237">
        <v>3960</v>
      </c>
      <c r="F6" s="237">
        <f t="shared" si="0"/>
        <v>7920</v>
      </c>
      <c r="G6" s="83"/>
      <c r="H6" s="238">
        <f>E6*G6</f>
        <v>0</v>
      </c>
    </row>
    <row r="7" spans="1:10" s="14" customFormat="1" ht="33" customHeight="1">
      <c r="A7" s="145">
        <v>4560168291802</v>
      </c>
      <c r="B7" s="80" t="s">
        <v>266</v>
      </c>
      <c r="C7" s="121" t="s">
        <v>267</v>
      </c>
      <c r="D7" s="82" t="s">
        <v>261</v>
      </c>
      <c r="E7" s="237">
        <v>5280</v>
      </c>
      <c r="F7" s="237">
        <f t="shared" si="0"/>
        <v>10560</v>
      </c>
      <c r="G7" s="83"/>
      <c r="H7" s="238">
        <f>E7*G7</f>
        <v>0</v>
      </c>
    </row>
    <row r="8" spans="1:10" s="14" customFormat="1" ht="33" customHeight="1">
      <c r="A8" s="145">
        <v>4560168291819</v>
      </c>
      <c r="B8" s="80" t="s">
        <v>268</v>
      </c>
      <c r="C8" s="121" t="s">
        <v>269</v>
      </c>
      <c r="D8" s="82" t="s">
        <v>270</v>
      </c>
      <c r="E8" s="237">
        <v>5280</v>
      </c>
      <c r="F8" s="237">
        <f t="shared" si="0"/>
        <v>10560</v>
      </c>
      <c r="G8" s="83"/>
      <c r="H8" s="238">
        <f>E8*G8</f>
        <v>0</v>
      </c>
    </row>
    <row r="9" spans="1:10" s="14" customFormat="1" ht="33" customHeight="1">
      <c r="A9" s="145">
        <v>4560168291826</v>
      </c>
      <c r="B9" s="80" t="s">
        <v>271</v>
      </c>
      <c r="C9" s="122" t="s">
        <v>272</v>
      </c>
      <c r="D9" s="82" t="s">
        <v>273</v>
      </c>
      <c r="E9" s="237">
        <v>5280</v>
      </c>
      <c r="F9" s="237">
        <f t="shared" si="0"/>
        <v>10560</v>
      </c>
      <c r="G9" s="83"/>
      <c r="H9" s="238">
        <f>E9*G9</f>
        <v>0</v>
      </c>
    </row>
    <row r="10" spans="1:10" s="14" customFormat="1" ht="20.100000000000001" customHeight="1">
      <c r="A10" s="144" t="s">
        <v>274</v>
      </c>
      <c r="B10" s="80" t="s">
        <v>275</v>
      </c>
      <c r="C10" s="119" t="s">
        <v>276</v>
      </c>
      <c r="D10" s="82" t="s">
        <v>273</v>
      </c>
      <c r="E10" s="237">
        <v>5280</v>
      </c>
      <c r="F10" s="237">
        <f t="shared" si="0"/>
        <v>10560</v>
      </c>
      <c r="G10" s="83"/>
      <c r="H10" s="238">
        <f>E10*G10</f>
        <v>0</v>
      </c>
    </row>
    <row r="11" spans="1:10" s="14" customFormat="1" ht="20.100000000000001" customHeight="1">
      <c r="A11" s="145">
        <v>4560168291833</v>
      </c>
      <c r="B11" s="80" t="s">
        <v>277</v>
      </c>
      <c r="C11" s="122" t="s">
        <v>278</v>
      </c>
      <c r="D11" s="82" t="s">
        <v>279</v>
      </c>
      <c r="E11" s="237">
        <v>6710</v>
      </c>
      <c r="F11" s="237">
        <f t="shared" si="0"/>
        <v>13420</v>
      </c>
      <c r="G11" s="83"/>
      <c r="H11" s="238">
        <f>E11*G11</f>
        <v>0</v>
      </c>
    </row>
    <row r="12" spans="1:10" s="14" customFormat="1" ht="20.100000000000001" customHeight="1">
      <c r="A12" s="145">
        <v>4560168291840</v>
      </c>
      <c r="B12" s="80" t="s">
        <v>280</v>
      </c>
      <c r="C12" s="122" t="s">
        <v>281</v>
      </c>
      <c r="D12" s="82" t="s">
        <v>270</v>
      </c>
      <c r="E12" s="237">
        <v>6050</v>
      </c>
      <c r="F12" s="237">
        <f t="shared" si="0"/>
        <v>12100</v>
      </c>
      <c r="G12" s="83"/>
      <c r="H12" s="238">
        <f>E12*G12</f>
        <v>0</v>
      </c>
    </row>
    <row r="13" spans="1:10" s="14" customFormat="1" ht="33" customHeight="1">
      <c r="A13" s="145">
        <v>4560168291857</v>
      </c>
      <c r="B13" s="80" t="s">
        <v>282</v>
      </c>
      <c r="C13" s="123" t="s">
        <v>283</v>
      </c>
      <c r="D13" s="82" t="s">
        <v>284</v>
      </c>
      <c r="E13" s="237">
        <v>10010</v>
      </c>
      <c r="F13" s="237">
        <f t="shared" si="0"/>
        <v>20020</v>
      </c>
      <c r="G13" s="83"/>
      <c r="H13" s="238">
        <f>E13*G13</f>
        <v>0</v>
      </c>
    </row>
    <row r="14" spans="1:10" s="14" customFormat="1" ht="18" customHeight="1">
      <c r="A14" s="144" t="s">
        <v>285</v>
      </c>
      <c r="B14" s="124" t="s">
        <v>286</v>
      </c>
      <c r="C14" s="125" t="s">
        <v>287</v>
      </c>
      <c r="D14" s="82"/>
      <c r="E14" s="237">
        <v>8690</v>
      </c>
      <c r="F14" s="237">
        <f t="shared" si="0"/>
        <v>17380</v>
      </c>
      <c r="G14" s="83"/>
      <c r="H14" s="238">
        <f>E14*G14</f>
        <v>0</v>
      </c>
    </row>
    <row r="15" spans="1:10" s="14" customFormat="1" ht="33" customHeight="1">
      <c r="A15" s="145">
        <v>4560168295053</v>
      </c>
      <c r="B15" s="80" t="s">
        <v>959</v>
      </c>
      <c r="C15" s="123" t="s">
        <v>960</v>
      </c>
      <c r="D15" s="82"/>
      <c r="E15" s="237">
        <v>29000</v>
      </c>
      <c r="F15" s="237">
        <f t="shared" ref="F15" si="1">E15*2</f>
        <v>58000</v>
      </c>
      <c r="G15" s="83"/>
      <c r="H15" s="238">
        <f>E15*G15</f>
        <v>0</v>
      </c>
    </row>
    <row r="16" spans="1:10" ht="50.25" customHeight="1">
      <c r="A16" s="146"/>
      <c r="B16" s="497" t="s">
        <v>288</v>
      </c>
      <c r="C16" s="497"/>
      <c r="D16" s="497"/>
      <c r="E16" s="497"/>
      <c r="F16" s="497"/>
      <c r="G16" s="158"/>
      <c r="H16" s="115"/>
    </row>
    <row r="17" spans="1:8" s="14" customFormat="1" ht="18.75" customHeight="1">
      <c r="A17" s="145">
        <v>4560168292120</v>
      </c>
      <c r="B17" s="80" t="s">
        <v>289</v>
      </c>
      <c r="C17" s="120" t="s">
        <v>290</v>
      </c>
      <c r="D17" s="82" t="s">
        <v>265</v>
      </c>
      <c r="E17" s="237">
        <v>5280</v>
      </c>
      <c r="F17" s="237">
        <f t="shared" ref="F17:F48" si="2">E17*2</f>
        <v>10560</v>
      </c>
      <c r="G17" s="83"/>
      <c r="H17" s="238">
        <f>E17*G17</f>
        <v>0</v>
      </c>
    </row>
    <row r="18" spans="1:8" s="14" customFormat="1" ht="18.75" customHeight="1">
      <c r="A18" s="145">
        <v>4560168292115</v>
      </c>
      <c r="B18" s="80" t="s">
        <v>291</v>
      </c>
      <c r="C18" s="120" t="s">
        <v>292</v>
      </c>
      <c r="D18" s="82" t="s">
        <v>293</v>
      </c>
      <c r="E18" s="237">
        <v>5280</v>
      </c>
      <c r="F18" s="237">
        <f t="shared" si="2"/>
        <v>10560</v>
      </c>
      <c r="G18" s="83"/>
      <c r="H18" s="238">
        <f>E18*G18</f>
        <v>0</v>
      </c>
    </row>
    <row r="19" spans="1:8" s="14" customFormat="1" ht="18.75" customHeight="1">
      <c r="A19" s="145">
        <v>4560168292267</v>
      </c>
      <c r="B19" s="80" t="s">
        <v>294</v>
      </c>
      <c r="C19" s="120" t="s">
        <v>295</v>
      </c>
      <c r="D19" s="82" t="s">
        <v>261</v>
      </c>
      <c r="E19" s="237">
        <v>3960</v>
      </c>
      <c r="F19" s="237">
        <f t="shared" si="2"/>
        <v>7920</v>
      </c>
      <c r="G19" s="83"/>
      <c r="H19" s="238">
        <f>E19*G19</f>
        <v>0</v>
      </c>
    </row>
    <row r="20" spans="1:8" s="14" customFormat="1" ht="21.75" customHeight="1">
      <c r="A20" s="144" t="s">
        <v>296</v>
      </c>
      <c r="B20" s="80" t="s">
        <v>297</v>
      </c>
      <c r="C20" s="120" t="s">
        <v>298</v>
      </c>
      <c r="D20" s="82" t="s">
        <v>265</v>
      </c>
      <c r="E20" s="237">
        <v>5500</v>
      </c>
      <c r="F20" s="237">
        <f t="shared" si="2"/>
        <v>11000</v>
      </c>
      <c r="G20" s="83"/>
      <c r="H20" s="238">
        <f>E20*G20</f>
        <v>0</v>
      </c>
    </row>
    <row r="21" spans="1:8" s="14" customFormat="1" ht="33" customHeight="1">
      <c r="A21" s="145">
        <v>4560168297767</v>
      </c>
      <c r="B21" s="80" t="s">
        <v>299</v>
      </c>
      <c r="C21" s="122" t="s">
        <v>300</v>
      </c>
      <c r="D21" s="82" t="s">
        <v>261</v>
      </c>
      <c r="E21" s="237">
        <v>5280</v>
      </c>
      <c r="F21" s="237">
        <f t="shared" si="2"/>
        <v>10560</v>
      </c>
      <c r="G21" s="83"/>
      <c r="H21" s="238">
        <f>E21*G21</f>
        <v>0</v>
      </c>
    </row>
    <row r="22" spans="1:8" s="14" customFormat="1" ht="17.25" customHeight="1">
      <c r="A22" s="147">
        <v>4560182917252</v>
      </c>
      <c r="B22" s="80" t="s">
        <v>301</v>
      </c>
      <c r="C22" s="81" t="s">
        <v>302</v>
      </c>
      <c r="D22" s="82" t="s">
        <v>270</v>
      </c>
      <c r="E22" s="237">
        <v>6710</v>
      </c>
      <c r="F22" s="237">
        <f t="shared" si="2"/>
        <v>13420</v>
      </c>
      <c r="G22" s="83"/>
      <c r="H22" s="238">
        <f>E22*G22</f>
        <v>0</v>
      </c>
    </row>
    <row r="23" spans="1:8" s="14" customFormat="1" ht="33.75" customHeight="1">
      <c r="A23" s="145">
        <v>4560168292700</v>
      </c>
      <c r="B23" s="80" t="s">
        <v>303</v>
      </c>
      <c r="C23" s="120" t="s">
        <v>304</v>
      </c>
      <c r="D23" s="82" t="s">
        <v>261</v>
      </c>
      <c r="E23" s="237">
        <v>5280</v>
      </c>
      <c r="F23" s="237">
        <f t="shared" si="2"/>
        <v>10560</v>
      </c>
      <c r="G23" s="83"/>
      <c r="H23" s="238">
        <f>E23*G23</f>
        <v>0</v>
      </c>
    </row>
    <row r="24" spans="1:8" s="14" customFormat="1" ht="19.5" customHeight="1">
      <c r="A24" s="145">
        <v>4560168291765</v>
      </c>
      <c r="B24" s="80" t="s">
        <v>305</v>
      </c>
      <c r="C24" s="120" t="s">
        <v>306</v>
      </c>
      <c r="D24" s="82" t="s">
        <v>307</v>
      </c>
      <c r="E24" s="237">
        <v>6710</v>
      </c>
      <c r="F24" s="237">
        <f t="shared" si="2"/>
        <v>13420</v>
      </c>
      <c r="G24" s="83"/>
      <c r="H24" s="238">
        <f>E24*G24</f>
        <v>0</v>
      </c>
    </row>
    <row r="25" spans="1:8" s="14" customFormat="1" ht="35.1" customHeight="1">
      <c r="A25" s="145">
        <v>4560168291789</v>
      </c>
      <c r="B25" s="80" t="s">
        <v>308</v>
      </c>
      <c r="C25" s="120" t="s">
        <v>309</v>
      </c>
      <c r="D25" s="82" t="s">
        <v>310</v>
      </c>
      <c r="E25" s="237">
        <v>10010</v>
      </c>
      <c r="F25" s="237">
        <f t="shared" si="2"/>
        <v>20020</v>
      </c>
      <c r="G25" s="83"/>
      <c r="H25" s="238">
        <f>E25*G25</f>
        <v>0</v>
      </c>
    </row>
    <row r="26" spans="1:8" s="14" customFormat="1" ht="20.25" customHeight="1">
      <c r="A26" s="145">
        <v>4560168298818</v>
      </c>
      <c r="B26" s="80" t="s">
        <v>311</v>
      </c>
      <c r="C26" s="81" t="s">
        <v>312</v>
      </c>
      <c r="D26" s="82" t="s">
        <v>293</v>
      </c>
      <c r="E26" s="237">
        <v>6710</v>
      </c>
      <c r="F26" s="237">
        <f t="shared" si="2"/>
        <v>13420</v>
      </c>
      <c r="G26" s="83"/>
      <c r="H26" s="238">
        <f>E26*G26</f>
        <v>0</v>
      </c>
    </row>
    <row r="27" spans="1:8" s="14" customFormat="1" ht="35.1" customHeight="1">
      <c r="A27" s="145">
        <v>4560116829774</v>
      </c>
      <c r="B27" s="80" t="s">
        <v>313</v>
      </c>
      <c r="C27" s="81" t="s">
        <v>314</v>
      </c>
      <c r="D27" s="82" t="s">
        <v>293</v>
      </c>
      <c r="E27" s="237">
        <v>6710</v>
      </c>
      <c r="F27" s="237">
        <f t="shared" si="2"/>
        <v>13420</v>
      </c>
      <c r="G27" s="83"/>
      <c r="H27" s="238">
        <f>E27*G27</f>
        <v>0</v>
      </c>
    </row>
    <row r="28" spans="1:8" s="14" customFormat="1" ht="18" customHeight="1">
      <c r="A28" s="144" t="s">
        <v>315</v>
      </c>
      <c r="B28" s="80" t="s">
        <v>316</v>
      </c>
      <c r="C28" s="120" t="s">
        <v>317</v>
      </c>
      <c r="D28" s="82" t="s">
        <v>318</v>
      </c>
      <c r="E28" s="237">
        <v>5280</v>
      </c>
      <c r="F28" s="237">
        <f t="shared" si="2"/>
        <v>10560</v>
      </c>
      <c r="G28" s="83"/>
      <c r="H28" s="238">
        <f>E28*G28</f>
        <v>0</v>
      </c>
    </row>
    <row r="29" spans="1:8" s="14" customFormat="1" ht="20.25" customHeight="1">
      <c r="A29" s="145">
        <v>4560168291772</v>
      </c>
      <c r="B29" s="80" t="s">
        <v>319</v>
      </c>
      <c r="C29" s="120" t="s">
        <v>320</v>
      </c>
      <c r="D29" s="82" t="s">
        <v>321</v>
      </c>
      <c r="E29" s="237">
        <v>27500</v>
      </c>
      <c r="F29" s="237">
        <f t="shared" si="2"/>
        <v>55000</v>
      </c>
      <c r="G29" s="83"/>
      <c r="H29" s="238">
        <f>E29*G29</f>
        <v>0</v>
      </c>
    </row>
    <row r="30" spans="1:8" s="14" customFormat="1" ht="20.25" customHeight="1">
      <c r="A30" s="144" t="s">
        <v>322</v>
      </c>
      <c r="B30" s="80" t="s">
        <v>323</v>
      </c>
      <c r="C30" s="120" t="s">
        <v>320</v>
      </c>
      <c r="D30" s="82" t="s">
        <v>310</v>
      </c>
      <c r="E30" s="237">
        <v>15500</v>
      </c>
      <c r="F30" s="237">
        <f t="shared" si="2"/>
        <v>31000</v>
      </c>
      <c r="G30" s="83"/>
      <c r="H30" s="238">
        <f>E30*G30</f>
        <v>0</v>
      </c>
    </row>
    <row r="31" spans="1:8" s="14" customFormat="1" ht="32.1" customHeight="1">
      <c r="A31" s="145">
        <v>4560168292175</v>
      </c>
      <c r="B31" s="80" t="s">
        <v>324</v>
      </c>
      <c r="C31" s="126" t="s">
        <v>325</v>
      </c>
      <c r="D31" s="82" t="s">
        <v>326</v>
      </c>
      <c r="E31" s="237">
        <v>8030</v>
      </c>
      <c r="F31" s="237">
        <f t="shared" si="2"/>
        <v>16060</v>
      </c>
      <c r="G31" s="83"/>
      <c r="H31" s="238">
        <f>E31*G31</f>
        <v>0</v>
      </c>
    </row>
    <row r="32" spans="1:8" s="14" customFormat="1" ht="32.1" customHeight="1">
      <c r="A32" s="145">
        <v>4560168292151</v>
      </c>
      <c r="B32" s="80" t="s">
        <v>327</v>
      </c>
      <c r="C32" s="126" t="s">
        <v>328</v>
      </c>
      <c r="D32" s="82" t="s">
        <v>326</v>
      </c>
      <c r="E32" s="237">
        <v>8030</v>
      </c>
      <c r="F32" s="237">
        <f t="shared" si="2"/>
        <v>16060</v>
      </c>
      <c r="G32" s="83"/>
      <c r="H32" s="238">
        <f>E32*G32</f>
        <v>0</v>
      </c>
    </row>
    <row r="33" spans="1:8" s="14" customFormat="1" ht="32.1" customHeight="1">
      <c r="A33" s="145">
        <v>4560168292144</v>
      </c>
      <c r="B33" s="80" t="s">
        <v>329</v>
      </c>
      <c r="C33" s="126" t="s">
        <v>330</v>
      </c>
      <c r="D33" s="82" t="s">
        <v>326</v>
      </c>
      <c r="E33" s="237">
        <v>8030</v>
      </c>
      <c r="F33" s="237">
        <f t="shared" si="2"/>
        <v>16060</v>
      </c>
      <c r="G33" s="83"/>
      <c r="H33" s="238">
        <f>E33*G33</f>
        <v>0</v>
      </c>
    </row>
    <row r="34" spans="1:8" s="14" customFormat="1" ht="32.1" customHeight="1">
      <c r="A34" s="145">
        <v>4560168292311</v>
      </c>
      <c r="B34" s="80" t="s">
        <v>331</v>
      </c>
      <c r="C34" s="81" t="s">
        <v>332</v>
      </c>
      <c r="D34" s="82" t="s">
        <v>120</v>
      </c>
      <c r="E34" s="237">
        <v>6710</v>
      </c>
      <c r="F34" s="237">
        <f t="shared" si="2"/>
        <v>13420</v>
      </c>
      <c r="G34" s="83"/>
      <c r="H34" s="238">
        <f>E34*G34</f>
        <v>0</v>
      </c>
    </row>
    <row r="35" spans="1:8" s="14" customFormat="1" ht="32.1" customHeight="1">
      <c r="A35" s="145">
        <v>4560168292366</v>
      </c>
      <c r="B35" s="80" t="s">
        <v>333</v>
      </c>
      <c r="C35" s="81" t="s">
        <v>334</v>
      </c>
      <c r="D35" s="82" t="s">
        <v>120</v>
      </c>
      <c r="E35" s="237">
        <v>6710</v>
      </c>
      <c r="F35" s="237">
        <f t="shared" si="2"/>
        <v>13420</v>
      </c>
      <c r="G35" s="83"/>
      <c r="H35" s="238">
        <f>E35*G35</f>
        <v>0</v>
      </c>
    </row>
    <row r="36" spans="1:8" s="14" customFormat="1" ht="32.1" hidden="1" customHeight="1">
      <c r="A36" s="145">
        <v>4560168292434</v>
      </c>
      <c r="B36" s="80" t="s">
        <v>335</v>
      </c>
      <c r="C36" s="81" t="s">
        <v>336</v>
      </c>
      <c r="D36" s="82" t="s">
        <v>120</v>
      </c>
      <c r="E36" s="237">
        <v>6100</v>
      </c>
      <c r="F36" s="237">
        <f t="shared" si="2"/>
        <v>12200</v>
      </c>
      <c r="G36" s="83"/>
      <c r="H36" s="238">
        <f>E36*G36</f>
        <v>0</v>
      </c>
    </row>
    <row r="37" spans="1:8" s="14" customFormat="1" ht="32.1" customHeight="1">
      <c r="A37" s="145">
        <v>4560168205908</v>
      </c>
      <c r="B37" s="80" t="s">
        <v>946</v>
      </c>
      <c r="C37" s="81" t="s">
        <v>947</v>
      </c>
      <c r="D37" s="82" t="s">
        <v>120</v>
      </c>
      <c r="E37" s="237">
        <v>5600</v>
      </c>
      <c r="F37" s="237">
        <f t="shared" si="2"/>
        <v>11200</v>
      </c>
      <c r="G37" s="83"/>
      <c r="H37" s="238">
        <f>E37*G37</f>
        <v>0</v>
      </c>
    </row>
    <row r="38" spans="1:8" s="14" customFormat="1" ht="32.1" customHeight="1">
      <c r="A38" s="145">
        <v>4560168205915</v>
      </c>
      <c r="B38" s="80" t="s">
        <v>948</v>
      </c>
      <c r="C38" s="81" t="s">
        <v>949</v>
      </c>
      <c r="D38" s="82" t="s">
        <v>120</v>
      </c>
      <c r="E38" s="237">
        <v>5600</v>
      </c>
      <c r="F38" s="237">
        <f t="shared" si="2"/>
        <v>11200</v>
      </c>
      <c r="G38" s="83"/>
      <c r="H38" s="238">
        <f>E38*G38</f>
        <v>0</v>
      </c>
    </row>
    <row r="39" spans="1:8" s="14" customFormat="1" ht="32.1" customHeight="1">
      <c r="A39" s="145">
        <v>4560168205922</v>
      </c>
      <c r="B39" s="80" t="s">
        <v>950</v>
      </c>
      <c r="C39" s="81" t="s">
        <v>951</v>
      </c>
      <c r="D39" s="82" t="s">
        <v>120</v>
      </c>
      <c r="E39" s="237">
        <v>5600</v>
      </c>
      <c r="F39" s="237">
        <f t="shared" si="2"/>
        <v>11200</v>
      </c>
      <c r="G39" s="83"/>
      <c r="H39" s="238">
        <f>E39*G39</f>
        <v>0</v>
      </c>
    </row>
    <row r="40" spans="1:8" s="14" customFormat="1" ht="32.1" customHeight="1">
      <c r="A40" s="145">
        <v>4560168205939</v>
      </c>
      <c r="B40" s="80" t="s">
        <v>952</v>
      </c>
      <c r="C40" s="81" t="s">
        <v>953</v>
      </c>
      <c r="D40" s="82"/>
      <c r="E40" s="237">
        <v>1100</v>
      </c>
      <c r="F40" s="237">
        <f t="shared" si="2"/>
        <v>2200</v>
      </c>
      <c r="G40" s="83"/>
      <c r="H40" s="238">
        <f>E40*G40</f>
        <v>0</v>
      </c>
    </row>
    <row r="41" spans="1:8" s="15" customFormat="1" ht="32.1" customHeight="1">
      <c r="A41" s="145">
        <v>4560168228501</v>
      </c>
      <c r="B41" s="127" t="s">
        <v>337</v>
      </c>
      <c r="C41" s="81" t="s">
        <v>338</v>
      </c>
      <c r="D41" s="128" t="s">
        <v>339</v>
      </c>
      <c r="E41" s="239">
        <v>27500</v>
      </c>
      <c r="F41" s="239">
        <f t="shared" si="2"/>
        <v>55000</v>
      </c>
      <c r="G41" s="129"/>
      <c r="H41" s="241">
        <f>E41*G41</f>
        <v>0</v>
      </c>
    </row>
    <row r="42" spans="1:8" s="15" customFormat="1" ht="32.1" customHeight="1">
      <c r="A42" s="145">
        <v>4560168228402</v>
      </c>
      <c r="B42" s="127" t="s">
        <v>340</v>
      </c>
      <c r="C42" s="81" t="s">
        <v>341</v>
      </c>
      <c r="D42" s="128" t="s">
        <v>342</v>
      </c>
      <c r="E42" s="239">
        <v>6050</v>
      </c>
      <c r="F42" s="239">
        <f t="shared" si="2"/>
        <v>12100</v>
      </c>
      <c r="G42" s="129"/>
      <c r="H42" s="241">
        <f>E42*G42</f>
        <v>0</v>
      </c>
    </row>
    <row r="43" spans="1:8" s="14" customFormat="1" ht="19.5" customHeight="1">
      <c r="A43" s="144" t="s">
        <v>343</v>
      </c>
      <c r="B43" s="80" t="s">
        <v>344</v>
      </c>
      <c r="C43" s="81" t="s">
        <v>345</v>
      </c>
      <c r="D43" s="82"/>
      <c r="E43" s="237">
        <v>15400</v>
      </c>
      <c r="F43" s="237">
        <f t="shared" si="2"/>
        <v>30800</v>
      </c>
      <c r="G43" s="83"/>
      <c r="H43" s="238">
        <f>E43*G43</f>
        <v>0</v>
      </c>
    </row>
    <row r="44" spans="1:8" s="14" customFormat="1" ht="48.75" customHeight="1">
      <c r="A44" s="144" t="s">
        <v>346</v>
      </c>
      <c r="B44" s="80" t="s">
        <v>347</v>
      </c>
      <c r="C44" s="81" t="s">
        <v>348</v>
      </c>
      <c r="D44" s="82"/>
      <c r="E44" s="237">
        <v>11000</v>
      </c>
      <c r="F44" s="237">
        <f t="shared" si="2"/>
        <v>22000</v>
      </c>
      <c r="G44" s="83"/>
      <c r="H44" s="238">
        <f>E44*G44</f>
        <v>0</v>
      </c>
    </row>
    <row r="45" spans="1:8" s="14" customFormat="1" ht="47.25" customHeight="1">
      <c r="A45" s="144" t="s">
        <v>349</v>
      </c>
      <c r="B45" s="80" t="s">
        <v>350</v>
      </c>
      <c r="C45" s="81" t="s">
        <v>351</v>
      </c>
      <c r="D45" s="82"/>
      <c r="E45" s="237">
        <v>11000</v>
      </c>
      <c r="F45" s="237">
        <f t="shared" si="2"/>
        <v>22000</v>
      </c>
      <c r="G45" s="83"/>
      <c r="H45" s="238">
        <f>E45*G45</f>
        <v>0</v>
      </c>
    </row>
    <row r="46" spans="1:8" s="14" customFormat="1" ht="58.5" customHeight="1">
      <c r="A46" s="144" t="s">
        <v>352</v>
      </c>
      <c r="B46" s="80" t="s">
        <v>353</v>
      </c>
      <c r="C46" s="81" t="s">
        <v>354</v>
      </c>
      <c r="D46" s="82"/>
      <c r="E46" s="237">
        <v>11000</v>
      </c>
      <c r="F46" s="237">
        <f t="shared" si="2"/>
        <v>22000</v>
      </c>
      <c r="G46" s="83"/>
      <c r="H46" s="238">
        <f>E46*G46</f>
        <v>0</v>
      </c>
    </row>
    <row r="47" spans="1:8" s="14" customFormat="1" ht="58.5" customHeight="1">
      <c r="A47" s="160" t="s">
        <v>906</v>
      </c>
      <c r="B47" s="161" t="s">
        <v>898</v>
      </c>
      <c r="C47" s="162" t="s">
        <v>904</v>
      </c>
      <c r="D47" s="110"/>
      <c r="E47" s="240">
        <v>10990</v>
      </c>
      <c r="F47" s="240">
        <f t="shared" si="2"/>
        <v>21980</v>
      </c>
      <c r="G47" s="112"/>
      <c r="H47" s="242">
        <f>E47*G47</f>
        <v>0</v>
      </c>
    </row>
    <row r="48" spans="1:8" s="14" customFormat="1" ht="58.5" customHeight="1">
      <c r="A48" s="160" t="s">
        <v>907</v>
      </c>
      <c r="B48" s="161" t="s">
        <v>899</v>
      </c>
      <c r="C48" s="162" t="s">
        <v>903</v>
      </c>
      <c r="D48" s="110"/>
      <c r="E48" s="240">
        <v>5450</v>
      </c>
      <c r="F48" s="240">
        <f t="shared" si="2"/>
        <v>10900</v>
      </c>
      <c r="G48" s="112"/>
      <c r="H48" s="242">
        <f>E48*G48</f>
        <v>0</v>
      </c>
    </row>
    <row r="49" spans="1:8" ht="39" customHeight="1">
      <c r="A49" s="146"/>
      <c r="B49" s="498" t="s">
        <v>355</v>
      </c>
      <c r="C49" s="498"/>
      <c r="D49" s="498"/>
      <c r="E49" s="498"/>
      <c r="F49" s="498"/>
      <c r="G49" s="158"/>
      <c r="H49" s="115"/>
    </row>
    <row r="50" spans="1:8" s="14" customFormat="1" ht="18.75" customHeight="1">
      <c r="A50" s="144" t="s">
        <v>356</v>
      </c>
      <c r="B50" s="80" t="s">
        <v>357</v>
      </c>
      <c r="C50" s="130" t="s">
        <v>358</v>
      </c>
      <c r="D50" s="82" t="s">
        <v>254</v>
      </c>
      <c r="E50" s="237">
        <v>3520</v>
      </c>
      <c r="F50" s="237">
        <f t="shared" ref="F50:F57" si="3">E50*2</f>
        <v>7040</v>
      </c>
      <c r="G50" s="83"/>
      <c r="H50" s="238">
        <f>E50*G50</f>
        <v>0</v>
      </c>
    </row>
    <row r="51" spans="1:8" s="14" customFormat="1" ht="18.75" customHeight="1">
      <c r="A51" s="144" t="s">
        <v>359</v>
      </c>
      <c r="B51" s="80" t="s">
        <v>360</v>
      </c>
      <c r="C51" s="131" t="s">
        <v>361</v>
      </c>
      <c r="D51" s="82" t="s">
        <v>362</v>
      </c>
      <c r="E51" s="237">
        <v>3520</v>
      </c>
      <c r="F51" s="237">
        <f t="shared" si="3"/>
        <v>7040</v>
      </c>
      <c r="G51" s="83"/>
      <c r="H51" s="238">
        <f>E51*G51</f>
        <v>0</v>
      </c>
    </row>
    <row r="52" spans="1:8" s="14" customFormat="1" ht="21.75" customHeight="1">
      <c r="A52" s="144" t="s">
        <v>363</v>
      </c>
      <c r="B52" s="80" t="s">
        <v>364</v>
      </c>
      <c r="C52" s="131" t="s">
        <v>365</v>
      </c>
      <c r="D52" s="82" t="s">
        <v>366</v>
      </c>
      <c r="E52" s="237">
        <v>3520</v>
      </c>
      <c r="F52" s="237">
        <f t="shared" si="3"/>
        <v>7040</v>
      </c>
      <c r="G52" s="83"/>
      <c r="H52" s="238">
        <f>E52*G52</f>
        <v>0</v>
      </c>
    </row>
    <row r="53" spans="1:8" s="14" customFormat="1" ht="21.75" customHeight="1">
      <c r="A53" s="144" t="s">
        <v>367</v>
      </c>
      <c r="B53" s="80" t="s">
        <v>368</v>
      </c>
      <c r="C53" s="132" t="s">
        <v>369</v>
      </c>
      <c r="D53" s="82" t="s">
        <v>370</v>
      </c>
      <c r="E53" s="237">
        <v>3520</v>
      </c>
      <c r="F53" s="237">
        <f t="shared" si="3"/>
        <v>7040</v>
      </c>
      <c r="G53" s="83"/>
      <c r="H53" s="238">
        <f>E53*G53</f>
        <v>0</v>
      </c>
    </row>
    <row r="54" spans="1:8" s="14" customFormat="1" ht="37.5" customHeight="1">
      <c r="A54" s="144" t="s">
        <v>371</v>
      </c>
      <c r="B54" s="80" t="s">
        <v>372</v>
      </c>
      <c r="C54" s="131" t="s">
        <v>373</v>
      </c>
      <c r="D54" s="82" t="s">
        <v>374</v>
      </c>
      <c r="E54" s="237">
        <v>3520</v>
      </c>
      <c r="F54" s="237">
        <f t="shared" si="3"/>
        <v>7040</v>
      </c>
      <c r="G54" s="83"/>
      <c r="H54" s="238">
        <f>E54*G54</f>
        <v>0</v>
      </c>
    </row>
    <row r="55" spans="1:8" s="14" customFormat="1" ht="15.75" customHeight="1">
      <c r="A55" s="144" t="s">
        <v>375</v>
      </c>
      <c r="B55" s="80" t="s">
        <v>376</v>
      </c>
      <c r="C55" s="131" t="s">
        <v>377</v>
      </c>
      <c r="D55" s="82" t="s">
        <v>374</v>
      </c>
      <c r="E55" s="237">
        <v>3520</v>
      </c>
      <c r="F55" s="237">
        <f t="shared" si="3"/>
        <v>7040</v>
      </c>
      <c r="G55" s="83"/>
      <c r="H55" s="238">
        <f>E55*G55</f>
        <v>0</v>
      </c>
    </row>
    <row r="56" spans="1:8" s="14" customFormat="1" ht="15.75" customHeight="1">
      <c r="A56" s="144" t="s">
        <v>378</v>
      </c>
      <c r="B56" s="80" t="s">
        <v>379</v>
      </c>
      <c r="C56" s="131" t="s">
        <v>380</v>
      </c>
      <c r="D56" s="82" t="s">
        <v>374</v>
      </c>
      <c r="E56" s="237">
        <v>3520</v>
      </c>
      <c r="F56" s="237">
        <f t="shared" si="3"/>
        <v>7040</v>
      </c>
      <c r="G56" s="83"/>
      <c r="H56" s="238">
        <f>E56*G56</f>
        <v>0</v>
      </c>
    </row>
    <row r="57" spans="1:8" s="14" customFormat="1" ht="15.75" customHeight="1">
      <c r="A57" s="144" t="s">
        <v>381</v>
      </c>
      <c r="B57" s="80" t="s">
        <v>382</v>
      </c>
      <c r="C57" s="131" t="s">
        <v>383</v>
      </c>
      <c r="D57" s="82" t="s">
        <v>284</v>
      </c>
      <c r="E57" s="237">
        <v>3520</v>
      </c>
      <c r="F57" s="237">
        <f t="shared" si="3"/>
        <v>7040</v>
      </c>
      <c r="G57" s="83"/>
      <c r="H57" s="238">
        <f>E57*G57</f>
        <v>0</v>
      </c>
    </row>
    <row r="58" spans="1:8" ht="39.75" customHeight="1">
      <c r="A58" s="146"/>
      <c r="B58" s="499" t="s">
        <v>384</v>
      </c>
      <c r="C58" s="499"/>
      <c r="D58" s="499"/>
      <c r="E58" s="499"/>
      <c r="F58" s="499"/>
      <c r="G58" s="158"/>
      <c r="H58" s="115"/>
    </row>
    <row r="59" spans="1:8" ht="18.75" customHeight="1">
      <c r="A59" s="147">
        <v>4560168292137</v>
      </c>
      <c r="B59" s="105" t="s">
        <v>385</v>
      </c>
      <c r="C59" s="133" t="s">
        <v>386</v>
      </c>
      <c r="D59" s="134" t="s">
        <v>270</v>
      </c>
      <c r="E59" s="243">
        <v>4620</v>
      </c>
      <c r="F59" s="240">
        <f>E59*2</f>
        <v>9240</v>
      </c>
      <c r="G59" s="83"/>
      <c r="H59" s="238">
        <f>E59*G59</f>
        <v>0</v>
      </c>
    </row>
    <row r="60" spans="1:8" ht="18.75" customHeight="1">
      <c r="A60" s="147">
        <v>4560168292144</v>
      </c>
      <c r="B60" s="105" t="s">
        <v>387</v>
      </c>
      <c r="C60" s="133" t="s">
        <v>388</v>
      </c>
      <c r="D60" s="134" t="s">
        <v>389</v>
      </c>
      <c r="E60" s="243">
        <v>5280</v>
      </c>
      <c r="F60" s="237">
        <f>E60*2</f>
        <v>10560</v>
      </c>
      <c r="G60" s="83"/>
      <c r="H60" s="238">
        <f>E60*G60</f>
        <v>0</v>
      </c>
    </row>
    <row r="61" spans="1:8" ht="18.75" customHeight="1">
      <c r="A61" s="147">
        <v>4560168292151</v>
      </c>
      <c r="B61" s="105" t="s">
        <v>390</v>
      </c>
      <c r="C61" s="133" t="s">
        <v>391</v>
      </c>
      <c r="D61" s="134" t="s">
        <v>392</v>
      </c>
      <c r="E61" s="243">
        <v>6710</v>
      </c>
      <c r="F61" s="237">
        <f>E61*2</f>
        <v>13420</v>
      </c>
      <c r="G61" s="83"/>
      <c r="H61" s="238">
        <f>E61*G61</f>
        <v>0</v>
      </c>
    </row>
    <row r="62" spans="1:8" ht="18.75" customHeight="1">
      <c r="A62" s="147">
        <v>4560168292168</v>
      </c>
      <c r="B62" s="105" t="s">
        <v>393</v>
      </c>
      <c r="C62" s="133" t="s">
        <v>394</v>
      </c>
      <c r="D62" s="134" t="s">
        <v>293</v>
      </c>
      <c r="E62" s="243">
        <v>6710</v>
      </c>
      <c r="F62" s="237">
        <f>E62*2</f>
        <v>13420</v>
      </c>
      <c r="G62" s="83"/>
      <c r="H62" s="238">
        <f>E62*G62</f>
        <v>0</v>
      </c>
    </row>
    <row r="63" spans="1:8" ht="18.75" customHeight="1">
      <c r="A63" s="147">
        <v>4560168237503</v>
      </c>
      <c r="B63" s="105" t="s">
        <v>395</v>
      </c>
      <c r="C63" s="133" t="s">
        <v>396</v>
      </c>
      <c r="D63" s="134" t="s">
        <v>397</v>
      </c>
      <c r="E63" s="243">
        <v>10010</v>
      </c>
      <c r="F63" s="237">
        <f>E63*2</f>
        <v>20020</v>
      </c>
      <c r="G63" s="83"/>
      <c r="H63" s="238">
        <f>E63*G63</f>
        <v>0</v>
      </c>
    </row>
    <row r="64" spans="1:8" ht="38.25" customHeight="1">
      <c r="A64" s="146"/>
      <c r="B64" s="500" t="s">
        <v>398</v>
      </c>
      <c r="C64" s="500"/>
      <c r="D64" s="500"/>
      <c r="E64" s="500"/>
      <c r="F64" s="500"/>
      <c r="G64" s="158"/>
      <c r="H64" s="115"/>
    </row>
    <row r="65" spans="1:12" ht="18.75" customHeight="1">
      <c r="A65" s="146" t="s">
        <v>399</v>
      </c>
      <c r="B65" s="105" t="s">
        <v>400</v>
      </c>
      <c r="C65" s="135" t="s">
        <v>401</v>
      </c>
      <c r="D65" s="134" t="s">
        <v>254</v>
      </c>
      <c r="E65" s="243">
        <v>2420</v>
      </c>
      <c r="F65" s="237">
        <f t="shared" ref="F65:F72" si="4">E65*2</f>
        <v>4840</v>
      </c>
      <c r="G65" s="83"/>
      <c r="H65" s="238">
        <f>E65*G65</f>
        <v>0</v>
      </c>
    </row>
    <row r="66" spans="1:12" ht="18.75" customHeight="1">
      <c r="A66" s="146" t="s">
        <v>402</v>
      </c>
      <c r="B66" s="105" t="s">
        <v>403</v>
      </c>
      <c r="C66" s="135" t="s">
        <v>404</v>
      </c>
      <c r="D66" s="134" t="s">
        <v>405</v>
      </c>
      <c r="E66" s="243">
        <v>5280</v>
      </c>
      <c r="F66" s="237">
        <f t="shared" si="4"/>
        <v>10560</v>
      </c>
      <c r="G66" s="83"/>
      <c r="H66" s="238">
        <f>E66*G66</f>
        <v>0</v>
      </c>
    </row>
    <row r="67" spans="1:12" ht="18.75" customHeight="1">
      <c r="A67" s="147">
        <v>4560168291871</v>
      </c>
      <c r="B67" s="105" t="s">
        <v>406</v>
      </c>
      <c r="C67" s="120" t="s">
        <v>407</v>
      </c>
      <c r="D67" s="134" t="s">
        <v>397</v>
      </c>
      <c r="E67" s="243">
        <v>12980</v>
      </c>
      <c r="F67" s="237">
        <f t="shared" si="4"/>
        <v>25960</v>
      </c>
      <c r="G67" s="83"/>
      <c r="H67" s="238">
        <f>E67*G67</f>
        <v>0</v>
      </c>
      <c r="L67" s="232"/>
    </row>
    <row r="68" spans="1:12" ht="45" customHeight="1">
      <c r="A68" s="147">
        <v>4560168291888</v>
      </c>
      <c r="B68" s="105" t="s">
        <v>408</v>
      </c>
      <c r="C68" s="120" t="s">
        <v>409</v>
      </c>
      <c r="D68" s="134"/>
      <c r="E68" s="243">
        <v>2700</v>
      </c>
      <c r="F68" s="237">
        <f t="shared" si="4"/>
        <v>5400</v>
      </c>
      <c r="G68" s="83"/>
      <c r="H68" s="238">
        <f>E68*G68</f>
        <v>0</v>
      </c>
    </row>
    <row r="69" spans="1:12" ht="35.1" customHeight="1">
      <c r="A69" s="145">
        <v>4560116829279</v>
      </c>
      <c r="B69" s="105" t="s">
        <v>410</v>
      </c>
      <c r="C69" s="136" t="s">
        <v>411</v>
      </c>
      <c r="D69" s="134" t="s">
        <v>412</v>
      </c>
      <c r="E69" s="243">
        <v>6710</v>
      </c>
      <c r="F69" s="237">
        <f t="shared" si="4"/>
        <v>13420</v>
      </c>
      <c r="G69" s="83"/>
      <c r="H69" s="238">
        <f>E69*G69</f>
        <v>0</v>
      </c>
    </row>
    <row r="70" spans="1:12" ht="35.1" customHeight="1">
      <c r="A70" s="145">
        <v>4560116822928</v>
      </c>
      <c r="B70" s="105" t="s">
        <v>413</v>
      </c>
      <c r="C70" s="136" t="s">
        <v>414</v>
      </c>
      <c r="D70" s="134" t="s">
        <v>284</v>
      </c>
      <c r="E70" s="243">
        <v>6710</v>
      </c>
      <c r="F70" s="237">
        <f t="shared" si="4"/>
        <v>13420</v>
      </c>
      <c r="G70" s="83"/>
      <c r="H70" s="238">
        <f>E70*G70</f>
        <v>0</v>
      </c>
    </row>
    <row r="71" spans="1:12" s="16" customFormat="1" ht="50.25" customHeight="1">
      <c r="A71" s="148"/>
      <c r="B71" s="137" t="s">
        <v>415</v>
      </c>
      <c r="C71" s="138" t="s">
        <v>416</v>
      </c>
      <c r="D71" s="139" t="s">
        <v>417</v>
      </c>
      <c r="E71" s="244">
        <v>2750</v>
      </c>
      <c r="F71" s="546">
        <f t="shared" si="4"/>
        <v>5500</v>
      </c>
      <c r="G71" s="140"/>
      <c r="H71" s="247">
        <f>E71*G71</f>
        <v>0</v>
      </c>
    </row>
    <row r="72" spans="1:12" ht="22.5" customHeight="1">
      <c r="A72" s="147">
        <v>4560168291918</v>
      </c>
      <c r="B72" s="105" t="s">
        <v>418</v>
      </c>
      <c r="C72" s="120" t="s">
        <v>419</v>
      </c>
      <c r="D72" s="134" t="s">
        <v>265</v>
      </c>
      <c r="E72" s="243">
        <v>720</v>
      </c>
      <c r="F72" s="237">
        <f t="shared" si="4"/>
        <v>1440</v>
      </c>
      <c r="G72" s="83"/>
      <c r="H72" s="238">
        <f>E72*G72</f>
        <v>0</v>
      </c>
    </row>
    <row r="73" spans="1:12" s="17" customFormat="1" ht="22.5" customHeight="1">
      <c r="A73" s="149">
        <v>4560168201306</v>
      </c>
      <c r="B73" s="114" t="s">
        <v>420</v>
      </c>
      <c r="C73" s="106" t="s">
        <v>421</v>
      </c>
      <c r="D73" s="141" t="s">
        <v>422</v>
      </c>
      <c r="E73" s="245">
        <v>880</v>
      </c>
      <c r="F73" s="547">
        <v>1600</v>
      </c>
      <c r="G73" s="89"/>
      <c r="H73" s="248">
        <f>E73*G73</f>
        <v>0</v>
      </c>
    </row>
    <row r="74" spans="1:12" ht="35.1" customHeight="1">
      <c r="A74" s="146" t="s">
        <v>423</v>
      </c>
      <c r="B74" s="105" t="s">
        <v>424</v>
      </c>
      <c r="C74" s="120" t="s">
        <v>425</v>
      </c>
      <c r="D74" s="134"/>
      <c r="E74" s="243">
        <v>6710</v>
      </c>
      <c r="F74" s="237">
        <f t="shared" ref="F74:F79" si="5">E74*2</f>
        <v>13420</v>
      </c>
      <c r="G74" s="83"/>
      <c r="H74" s="238">
        <f>E74*G74</f>
        <v>0</v>
      </c>
    </row>
    <row r="75" spans="1:12" ht="35.1" customHeight="1">
      <c r="A75" s="146" t="s">
        <v>426</v>
      </c>
      <c r="B75" s="105" t="s">
        <v>427</v>
      </c>
      <c r="C75" s="120" t="s">
        <v>1028</v>
      </c>
      <c r="D75" s="134" t="s">
        <v>428</v>
      </c>
      <c r="E75" s="243">
        <v>1980</v>
      </c>
      <c r="F75" s="237">
        <f t="shared" si="5"/>
        <v>3960</v>
      </c>
      <c r="G75" s="83"/>
      <c r="H75" s="238">
        <f>E75*G75</f>
        <v>0</v>
      </c>
    </row>
    <row r="76" spans="1:12" ht="35.1" customHeight="1">
      <c r="A76" s="146" t="s">
        <v>429</v>
      </c>
      <c r="B76" s="118" t="s">
        <v>430</v>
      </c>
      <c r="C76" s="120" t="s">
        <v>1027</v>
      </c>
      <c r="D76" s="134"/>
      <c r="E76" s="243">
        <v>2750</v>
      </c>
      <c r="F76" s="237">
        <f t="shared" si="5"/>
        <v>5500</v>
      </c>
      <c r="G76" s="83"/>
      <c r="H76" s="238">
        <f>E76*G76</f>
        <v>0</v>
      </c>
    </row>
    <row r="77" spans="1:12" ht="35.1" customHeight="1">
      <c r="A77" s="146" t="s">
        <v>431</v>
      </c>
      <c r="B77" s="105" t="s">
        <v>432</v>
      </c>
      <c r="C77" s="120" t="s">
        <v>1026</v>
      </c>
      <c r="D77" s="134" t="s">
        <v>428</v>
      </c>
      <c r="E77" s="243">
        <v>2640</v>
      </c>
      <c r="F77" s="237">
        <f t="shared" si="5"/>
        <v>5280</v>
      </c>
      <c r="G77" s="83"/>
      <c r="H77" s="238">
        <f>E77*G77</f>
        <v>0</v>
      </c>
    </row>
    <row r="78" spans="1:12" s="18" customFormat="1" ht="35.1" customHeight="1">
      <c r="A78" s="146" t="s">
        <v>433</v>
      </c>
      <c r="B78" s="105" t="s">
        <v>434</v>
      </c>
      <c r="C78" s="120" t="s">
        <v>1025</v>
      </c>
      <c r="D78" s="134"/>
      <c r="E78" s="243">
        <v>1800</v>
      </c>
      <c r="F78" s="237">
        <f t="shared" si="5"/>
        <v>3600</v>
      </c>
      <c r="G78" s="83"/>
      <c r="H78" s="238">
        <f>E78*G78</f>
        <v>0</v>
      </c>
      <c r="I78" s="117"/>
    </row>
    <row r="79" spans="1:12" s="84" customFormat="1" ht="35.1" customHeight="1">
      <c r="A79" s="163" t="s">
        <v>905</v>
      </c>
      <c r="B79" s="164" t="s">
        <v>900</v>
      </c>
      <c r="C79" s="165" t="s">
        <v>901</v>
      </c>
      <c r="D79" s="166" t="s">
        <v>902</v>
      </c>
      <c r="E79" s="246">
        <v>3990</v>
      </c>
      <c r="F79" s="240">
        <f t="shared" si="5"/>
        <v>7980</v>
      </c>
      <c r="G79" s="83"/>
      <c r="H79" s="238">
        <f>E79*G79</f>
        <v>0</v>
      </c>
    </row>
    <row r="80" spans="1:12" s="17" customFormat="1" ht="37.5" customHeight="1">
      <c r="A80" s="150"/>
      <c r="B80" s="496" t="s">
        <v>435</v>
      </c>
      <c r="C80" s="496"/>
      <c r="D80" s="496"/>
      <c r="E80" s="496"/>
      <c r="F80" s="496"/>
      <c r="G80" s="89"/>
      <c r="H80" s="116"/>
    </row>
    <row r="81" spans="1:8" s="287" customFormat="1" ht="18.75" customHeight="1">
      <c r="A81" s="282">
        <v>4560168292106</v>
      </c>
      <c r="B81" s="283" t="s">
        <v>436</v>
      </c>
      <c r="C81" s="284" t="s">
        <v>437</v>
      </c>
      <c r="D81" s="285" t="s">
        <v>438</v>
      </c>
      <c r="E81" s="286">
        <v>1540</v>
      </c>
      <c r="F81" s="548">
        <f t="shared" ref="F81:F88" si="6">E81*2</f>
        <v>3080</v>
      </c>
      <c r="G81" s="113"/>
      <c r="H81" s="250">
        <f>E81*G81</f>
        <v>0</v>
      </c>
    </row>
    <row r="82" spans="1:8" s="287" customFormat="1" ht="18.75" customHeight="1">
      <c r="A82" s="282">
        <v>4560168298900</v>
      </c>
      <c r="B82" s="283" t="s">
        <v>439</v>
      </c>
      <c r="C82" s="284" t="s">
        <v>440</v>
      </c>
      <c r="D82" s="285" t="s">
        <v>441</v>
      </c>
      <c r="E82" s="286">
        <v>1540</v>
      </c>
      <c r="F82" s="548">
        <f t="shared" si="6"/>
        <v>3080</v>
      </c>
      <c r="G82" s="113"/>
      <c r="H82" s="250">
        <f>E82*G82</f>
        <v>0</v>
      </c>
    </row>
    <row r="83" spans="1:8" s="287" customFormat="1" ht="18.75" customHeight="1">
      <c r="A83" s="282">
        <v>4560168292199</v>
      </c>
      <c r="B83" s="283" t="s">
        <v>442</v>
      </c>
      <c r="C83" s="284" t="s">
        <v>443</v>
      </c>
      <c r="D83" s="285" t="s">
        <v>444</v>
      </c>
      <c r="E83" s="286">
        <v>1650</v>
      </c>
      <c r="F83" s="548">
        <f t="shared" si="6"/>
        <v>3300</v>
      </c>
      <c r="G83" s="113"/>
      <c r="H83" s="250">
        <f>E83*G83</f>
        <v>0</v>
      </c>
    </row>
    <row r="84" spans="1:8" s="287" customFormat="1" ht="36.75" customHeight="1">
      <c r="A84" s="151">
        <v>4560168200101</v>
      </c>
      <c r="B84" s="142" t="s">
        <v>445</v>
      </c>
      <c r="C84" s="108" t="s">
        <v>1024</v>
      </c>
      <c r="D84" s="143" t="s">
        <v>222</v>
      </c>
      <c r="E84" s="249">
        <v>1900</v>
      </c>
      <c r="F84" s="549">
        <f t="shared" si="6"/>
        <v>3800</v>
      </c>
      <c r="G84" s="109"/>
      <c r="H84" s="250">
        <f>E84*G84</f>
        <v>0</v>
      </c>
    </row>
    <row r="85" spans="1:8" s="287" customFormat="1" ht="36.75" customHeight="1">
      <c r="A85" s="151">
        <v>4560168200118</v>
      </c>
      <c r="B85" s="142" t="s">
        <v>446</v>
      </c>
      <c r="C85" s="108" t="s">
        <v>1023</v>
      </c>
      <c r="D85" s="143" t="s">
        <v>222</v>
      </c>
      <c r="E85" s="249">
        <v>1900</v>
      </c>
      <c r="F85" s="549">
        <f t="shared" si="6"/>
        <v>3800</v>
      </c>
      <c r="G85" s="109"/>
      <c r="H85" s="250">
        <f>E85*G85</f>
        <v>0</v>
      </c>
    </row>
    <row r="86" spans="1:8" s="287" customFormat="1" ht="36.75" customHeight="1">
      <c r="A86" s="288" t="s">
        <v>447</v>
      </c>
      <c r="B86" s="283" t="s">
        <v>448</v>
      </c>
      <c r="C86" s="284" t="s">
        <v>449</v>
      </c>
      <c r="D86" s="285" t="s">
        <v>450</v>
      </c>
      <c r="E86" s="286">
        <v>2200</v>
      </c>
      <c r="F86" s="548">
        <f t="shared" si="6"/>
        <v>4400</v>
      </c>
      <c r="G86" s="113"/>
      <c r="H86" s="250">
        <f>E86*G86</f>
        <v>0</v>
      </c>
    </row>
    <row r="87" spans="1:8" s="287" customFormat="1" ht="36.75" customHeight="1">
      <c r="A87" s="282">
        <v>4560168298016</v>
      </c>
      <c r="B87" s="283" t="s">
        <v>451</v>
      </c>
      <c r="C87" s="111" t="s">
        <v>452</v>
      </c>
      <c r="D87" s="285" t="s">
        <v>453</v>
      </c>
      <c r="E87" s="286">
        <v>1980</v>
      </c>
      <c r="F87" s="548">
        <f t="shared" si="6"/>
        <v>3960</v>
      </c>
      <c r="G87" s="113"/>
      <c r="H87" s="250">
        <f>E87*G87</f>
        <v>0</v>
      </c>
    </row>
    <row r="88" spans="1:8" s="287" customFormat="1" ht="33" customHeight="1">
      <c r="A88" s="282">
        <v>4560168298856</v>
      </c>
      <c r="B88" s="283" t="s">
        <v>454</v>
      </c>
      <c r="C88" s="111" t="s">
        <v>455</v>
      </c>
      <c r="D88" s="285" t="s">
        <v>453</v>
      </c>
      <c r="E88" s="286">
        <v>1980</v>
      </c>
      <c r="F88" s="548">
        <f t="shared" si="6"/>
        <v>3960</v>
      </c>
      <c r="G88" s="113"/>
      <c r="H88" s="250">
        <f>E88*G88</f>
        <v>0</v>
      </c>
    </row>
    <row r="89" spans="1:8" ht="16.5" thickBot="1">
      <c r="A89" s="152"/>
      <c r="B89" s="153"/>
      <c r="C89" s="154"/>
      <c r="D89" s="155"/>
      <c r="E89" s="153"/>
      <c r="F89" s="156" t="s">
        <v>961</v>
      </c>
      <c r="G89" s="157">
        <f>SUM(G3:G15,G17:G48,G50:G57,G59:G63,G65:G79,G81:G88)</f>
        <v>0</v>
      </c>
      <c r="H89" s="251">
        <f>SUM(H3:H15,H17:H48,H50:H57,H59:H63,H65:H79,H81:H88)</f>
        <v>0</v>
      </c>
    </row>
  </sheetData>
  <sheetProtection selectLockedCells="1" selectUnlockedCells="1"/>
  <mergeCells count="6">
    <mergeCell ref="B80:F80"/>
    <mergeCell ref="B2:F2"/>
    <mergeCell ref="B16:F16"/>
    <mergeCell ref="B49:F49"/>
    <mergeCell ref="B58:F58"/>
    <mergeCell ref="B64:F64"/>
  </mergeCells>
  <pageMargins left="0.19652777777777777" right="0.19652777777777777" top="0.70833333333333326" bottom="0.39305555555555555" header="0.19652777777777777" footer="0.19652777777777777"/>
  <pageSetup paperSize="9" scale="62" firstPageNumber="0" fitToHeight="0" orientation="portrait" horizontalDpi="300" verticalDpi="300" r:id="rId1"/>
  <headerFooter alignWithMargins="0">
    <oddHeader>&amp;RООО «Роял Косметикс». 119 590, Москва, ул. Улофа Пальме, д. 1, оф. 2007. Тел.: +7 (495) 967 8645, +7 (499) 281 8580 E-mail: info@royalcosmetics.ru      Сайт: www.royalcosmetics.ru</oddHeader>
    <oddFooter>&amp;R&amp;P из &amp;N страниц</oddFooter>
  </headerFooter>
  <rowBreaks count="2" manualBreakCount="2">
    <brk id="42" max="7" man="1"/>
    <brk id="48" max="16383" man="1"/>
  </rowBreaks>
  <ignoredErrors>
    <ignoredError sqref="A28 A30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J40"/>
  <sheetViews>
    <sheetView view="pageBreakPreview" topLeftCell="A22" zoomScaleNormal="90" zoomScalePageLayoutView="90" workbookViewId="0">
      <selection activeCell="H40" sqref="H40"/>
    </sheetView>
  </sheetViews>
  <sheetFormatPr defaultColWidth="9.85546875" defaultRowHeight="19.5" customHeight="1"/>
  <cols>
    <col min="1" max="1" width="7" style="19" customWidth="1"/>
    <col min="2" max="2" width="38.7109375" style="20" customWidth="1"/>
    <col min="3" max="3" width="38.140625" style="20" customWidth="1"/>
    <col min="4" max="5" width="9.85546875" style="20"/>
    <col min="6" max="6" width="9.85546875" style="21"/>
    <col min="7" max="16384" width="9.85546875" style="20"/>
  </cols>
  <sheetData>
    <row r="1" spans="1:10" s="19" customFormat="1" ht="24" customHeight="1">
      <c r="A1" s="22" t="s">
        <v>457</v>
      </c>
      <c r="B1" s="23" t="s">
        <v>458</v>
      </c>
      <c r="C1" s="24" t="s">
        <v>459</v>
      </c>
      <c r="D1" s="24" t="s">
        <v>460</v>
      </c>
      <c r="E1" s="24" t="s">
        <v>461</v>
      </c>
      <c r="F1" s="24" t="s">
        <v>462</v>
      </c>
      <c r="G1" s="25" t="s">
        <v>463</v>
      </c>
      <c r="H1" s="26" t="s">
        <v>464</v>
      </c>
      <c r="I1" s="26" t="s">
        <v>465</v>
      </c>
      <c r="J1" s="26" t="s">
        <v>466</v>
      </c>
    </row>
    <row r="2" spans="1:10" ht="19.5" customHeight="1">
      <c r="A2" s="27" t="s">
        <v>467</v>
      </c>
      <c r="B2" s="28" t="s">
        <v>468</v>
      </c>
      <c r="C2" s="29" t="s">
        <v>469</v>
      </c>
      <c r="D2" s="28"/>
      <c r="E2" s="28">
        <v>48</v>
      </c>
      <c r="F2" s="30"/>
      <c r="G2" s="28">
        <v>35</v>
      </c>
      <c r="H2" s="31">
        <f t="shared" ref="H2:H38" si="0">E2*I2</f>
        <v>384</v>
      </c>
      <c r="I2" s="32">
        <v>8</v>
      </c>
      <c r="J2" s="33">
        <f t="shared" ref="J2:J38" si="1">G2*H2</f>
        <v>13440</v>
      </c>
    </row>
    <row r="3" spans="1:10" ht="19.5" customHeight="1">
      <c r="A3" s="27" t="s">
        <v>470</v>
      </c>
      <c r="B3" s="28" t="s">
        <v>471</v>
      </c>
      <c r="C3" s="29" t="s">
        <v>472</v>
      </c>
      <c r="D3" s="28"/>
      <c r="E3" s="28">
        <v>48</v>
      </c>
      <c r="F3" s="30"/>
      <c r="G3" s="28">
        <v>35</v>
      </c>
      <c r="H3" s="31">
        <f t="shared" si="0"/>
        <v>384</v>
      </c>
      <c r="I3" s="32">
        <v>8</v>
      </c>
      <c r="J3" s="33">
        <f t="shared" si="1"/>
        <v>13440</v>
      </c>
    </row>
    <row r="4" spans="1:10" ht="19.5" customHeight="1">
      <c r="A4" s="27" t="s">
        <v>473</v>
      </c>
      <c r="B4" s="28" t="s">
        <v>474</v>
      </c>
      <c r="C4" s="29" t="s">
        <v>475</v>
      </c>
      <c r="D4" s="28"/>
      <c r="E4" s="28">
        <v>48</v>
      </c>
      <c r="F4" s="30"/>
      <c r="G4" s="28">
        <v>35</v>
      </c>
      <c r="H4" s="31">
        <f t="shared" si="0"/>
        <v>384</v>
      </c>
      <c r="I4" s="32">
        <v>8</v>
      </c>
      <c r="J4" s="33">
        <f t="shared" si="1"/>
        <v>13440</v>
      </c>
    </row>
    <row r="5" spans="1:10" ht="19.5" customHeight="1">
      <c r="A5" s="27" t="s">
        <v>476</v>
      </c>
      <c r="B5" s="28" t="s">
        <v>477</v>
      </c>
      <c r="C5" s="29" t="s">
        <v>478</v>
      </c>
      <c r="D5" s="28"/>
      <c r="E5" s="28">
        <v>48</v>
      </c>
      <c r="F5" s="30"/>
      <c r="G5" s="28">
        <v>35</v>
      </c>
      <c r="H5" s="31">
        <f t="shared" si="0"/>
        <v>384</v>
      </c>
      <c r="I5" s="32">
        <v>8</v>
      </c>
      <c r="J5" s="33">
        <f t="shared" si="1"/>
        <v>13440</v>
      </c>
    </row>
    <row r="6" spans="1:10" ht="19.5" customHeight="1">
      <c r="A6" s="27" t="s">
        <v>479</v>
      </c>
      <c r="B6" s="28" t="s">
        <v>480</v>
      </c>
      <c r="C6" s="29" t="s">
        <v>481</v>
      </c>
      <c r="D6" s="28"/>
      <c r="E6" s="28">
        <v>48</v>
      </c>
      <c r="F6" s="30"/>
      <c r="G6" s="28">
        <v>35</v>
      </c>
      <c r="H6" s="31">
        <f t="shared" si="0"/>
        <v>384</v>
      </c>
      <c r="I6" s="32">
        <v>8</v>
      </c>
      <c r="J6" s="33">
        <f t="shared" si="1"/>
        <v>13440</v>
      </c>
    </row>
    <row r="7" spans="1:10" ht="19.5" customHeight="1">
      <c r="A7" s="27" t="s">
        <v>482</v>
      </c>
      <c r="B7" s="28" t="s">
        <v>483</v>
      </c>
      <c r="C7" s="29" t="s">
        <v>484</v>
      </c>
      <c r="D7" s="28"/>
      <c r="E7" s="28">
        <v>48</v>
      </c>
      <c r="F7" s="30"/>
      <c r="G7" s="28">
        <v>35</v>
      </c>
      <c r="H7" s="31">
        <f t="shared" si="0"/>
        <v>384</v>
      </c>
      <c r="I7" s="32">
        <v>8</v>
      </c>
      <c r="J7" s="33">
        <f t="shared" si="1"/>
        <v>13440</v>
      </c>
    </row>
    <row r="8" spans="1:10" ht="19.5" customHeight="1">
      <c r="A8" s="27" t="s">
        <v>485</v>
      </c>
      <c r="B8" s="28" t="s">
        <v>486</v>
      </c>
      <c r="C8" s="29" t="s">
        <v>487</v>
      </c>
      <c r="D8" s="28"/>
      <c r="E8" s="28">
        <v>48</v>
      </c>
      <c r="F8" s="30"/>
      <c r="G8" s="28">
        <v>35</v>
      </c>
      <c r="H8" s="31">
        <f t="shared" si="0"/>
        <v>384</v>
      </c>
      <c r="I8" s="32">
        <v>8</v>
      </c>
      <c r="J8" s="33">
        <f t="shared" si="1"/>
        <v>13440</v>
      </c>
    </row>
    <row r="9" spans="1:10" ht="19.5" customHeight="1">
      <c r="A9" s="27" t="s">
        <v>488</v>
      </c>
      <c r="B9" s="28" t="s">
        <v>489</v>
      </c>
      <c r="C9" s="29" t="s">
        <v>490</v>
      </c>
      <c r="D9" s="28"/>
      <c r="E9" s="28">
        <v>48</v>
      </c>
      <c r="F9" s="30"/>
      <c r="G9" s="28">
        <v>58</v>
      </c>
      <c r="H9" s="31">
        <f t="shared" si="0"/>
        <v>384</v>
      </c>
      <c r="I9" s="32">
        <v>8</v>
      </c>
      <c r="J9" s="33">
        <f t="shared" si="1"/>
        <v>22272</v>
      </c>
    </row>
    <row r="10" spans="1:10" ht="19.5" customHeight="1">
      <c r="A10" s="27" t="s">
        <v>491</v>
      </c>
      <c r="B10" s="28" t="s">
        <v>492</v>
      </c>
      <c r="C10" s="29" t="s">
        <v>493</v>
      </c>
      <c r="D10" s="28"/>
      <c r="E10" s="28">
        <v>48</v>
      </c>
      <c r="F10" s="30"/>
      <c r="G10" s="28">
        <v>104</v>
      </c>
      <c r="H10" s="31">
        <f t="shared" si="0"/>
        <v>384</v>
      </c>
      <c r="I10" s="32">
        <v>8</v>
      </c>
      <c r="J10" s="33">
        <f t="shared" si="1"/>
        <v>39936</v>
      </c>
    </row>
    <row r="11" spans="1:10" ht="19.5" customHeight="1">
      <c r="A11" s="27" t="s">
        <v>494</v>
      </c>
      <c r="B11" s="28" t="s">
        <v>495</v>
      </c>
      <c r="C11" s="29" t="s">
        <v>496</v>
      </c>
      <c r="D11" s="28"/>
      <c r="E11" s="28">
        <v>48</v>
      </c>
      <c r="F11" s="30"/>
      <c r="G11" s="28">
        <v>35</v>
      </c>
      <c r="H11" s="31">
        <f t="shared" si="0"/>
        <v>384</v>
      </c>
      <c r="I11" s="32">
        <v>8</v>
      </c>
      <c r="J11" s="33">
        <f t="shared" si="1"/>
        <v>13440</v>
      </c>
    </row>
    <row r="12" spans="1:10" ht="19.5" customHeight="1">
      <c r="A12" s="27" t="s">
        <v>497</v>
      </c>
      <c r="B12" s="28" t="s">
        <v>498</v>
      </c>
      <c r="C12" s="29" t="s">
        <v>499</v>
      </c>
      <c r="D12" s="28"/>
      <c r="E12" s="28">
        <v>48</v>
      </c>
      <c r="F12" s="30"/>
      <c r="G12" s="28">
        <v>70</v>
      </c>
      <c r="H12" s="31">
        <f t="shared" si="0"/>
        <v>384</v>
      </c>
      <c r="I12" s="32">
        <v>8</v>
      </c>
      <c r="J12" s="33">
        <f t="shared" si="1"/>
        <v>26880</v>
      </c>
    </row>
    <row r="13" spans="1:10" ht="19.5" customHeight="1">
      <c r="A13" s="27" t="s">
        <v>500</v>
      </c>
      <c r="B13" s="29" t="s">
        <v>501</v>
      </c>
      <c r="C13" s="29" t="s">
        <v>502</v>
      </c>
      <c r="D13" s="28"/>
      <c r="E13" s="28">
        <v>48</v>
      </c>
      <c r="F13" s="30"/>
      <c r="G13" s="28">
        <v>35</v>
      </c>
      <c r="H13" s="31">
        <f t="shared" si="0"/>
        <v>384</v>
      </c>
      <c r="I13" s="32">
        <v>8</v>
      </c>
      <c r="J13" s="33">
        <f t="shared" si="1"/>
        <v>13440</v>
      </c>
    </row>
    <row r="14" spans="1:10" ht="19.5" customHeight="1">
      <c r="A14" s="27" t="s">
        <v>503</v>
      </c>
      <c r="B14" s="29" t="s">
        <v>504</v>
      </c>
      <c r="C14" s="29" t="s">
        <v>505</v>
      </c>
      <c r="D14" s="28"/>
      <c r="E14" s="28">
        <v>48</v>
      </c>
      <c r="F14" s="30"/>
      <c r="G14" s="28">
        <v>46</v>
      </c>
      <c r="H14" s="31">
        <f t="shared" si="0"/>
        <v>384</v>
      </c>
      <c r="I14" s="32">
        <v>8</v>
      </c>
      <c r="J14" s="33">
        <f t="shared" si="1"/>
        <v>17664</v>
      </c>
    </row>
    <row r="15" spans="1:10" ht="19.5" customHeight="1">
      <c r="A15" s="27" t="s">
        <v>506</v>
      </c>
      <c r="B15" s="28" t="s">
        <v>507</v>
      </c>
      <c r="C15" s="29" t="s">
        <v>508</v>
      </c>
      <c r="D15" s="28"/>
      <c r="E15" s="28">
        <v>48</v>
      </c>
      <c r="F15" s="30"/>
      <c r="G15" s="28">
        <v>23</v>
      </c>
      <c r="H15" s="31">
        <f t="shared" si="0"/>
        <v>384</v>
      </c>
      <c r="I15" s="32">
        <v>8</v>
      </c>
      <c r="J15" s="33">
        <f t="shared" si="1"/>
        <v>8832</v>
      </c>
    </row>
    <row r="16" spans="1:10" ht="19.5" customHeight="1">
      <c r="A16" s="27" t="s">
        <v>509</v>
      </c>
      <c r="B16" s="28" t="s">
        <v>510</v>
      </c>
      <c r="C16" s="29" t="s">
        <v>511</v>
      </c>
      <c r="D16" s="28"/>
      <c r="E16" s="28">
        <v>48</v>
      </c>
      <c r="F16" s="30"/>
      <c r="G16" s="28">
        <v>23</v>
      </c>
      <c r="H16" s="31">
        <f t="shared" si="0"/>
        <v>384</v>
      </c>
      <c r="I16" s="32">
        <v>8</v>
      </c>
      <c r="J16" s="33">
        <f t="shared" si="1"/>
        <v>8832</v>
      </c>
    </row>
    <row r="17" spans="1:10" ht="19.5" customHeight="1">
      <c r="A17" s="27" t="s">
        <v>512</v>
      </c>
      <c r="B17" s="28" t="s">
        <v>513</v>
      </c>
      <c r="C17" s="29" t="s">
        <v>514</v>
      </c>
      <c r="D17" s="28"/>
      <c r="E17" s="28">
        <v>48</v>
      </c>
      <c r="F17" s="30"/>
      <c r="G17" s="28">
        <v>23</v>
      </c>
      <c r="H17" s="31">
        <f t="shared" si="0"/>
        <v>384</v>
      </c>
      <c r="I17" s="32">
        <v>8</v>
      </c>
      <c r="J17" s="33">
        <f t="shared" si="1"/>
        <v>8832</v>
      </c>
    </row>
    <row r="18" spans="1:10" ht="19.5" customHeight="1">
      <c r="A18" s="27" t="s">
        <v>515</v>
      </c>
      <c r="B18" s="28" t="s">
        <v>516</v>
      </c>
      <c r="C18" s="29" t="s">
        <v>517</v>
      </c>
      <c r="D18" s="28"/>
      <c r="E18" s="28">
        <v>48</v>
      </c>
      <c r="F18" s="30"/>
      <c r="G18" s="28">
        <v>23</v>
      </c>
      <c r="H18" s="31">
        <f t="shared" si="0"/>
        <v>384</v>
      </c>
      <c r="I18" s="32">
        <v>8</v>
      </c>
      <c r="J18" s="33">
        <f t="shared" si="1"/>
        <v>8832</v>
      </c>
    </row>
    <row r="19" spans="1:10" ht="19.5" customHeight="1">
      <c r="A19" s="27" t="s">
        <v>518</v>
      </c>
      <c r="B19" s="28" t="s">
        <v>519</v>
      </c>
      <c r="C19" s="29" t="s">
        <v>520</v>
      </c>
      <c r="D19" s="28"/>
      <c r="E19" s="28">
        <v>48</v>
      </c>
      <c r="F19" s="30"/>
      <c r="G19" s="28">
        <v>23</v>
      </c>
      <c r="H19" s="31">
        <f t="shared" si="0"/>
        <v>384</v>
      </c>
      <c r="I19" s="32">
        <v>8</v>
      </c>
      <c r="J19" s="33">
        <f t="shared" si="1"/>
        <v>8832</v>
      </c>
    </row>
    <row r="20" spans="1:10" ht="19.5" customHeight="1">
      <c r="A20" s="27" t="s">
        <v>521</v>
      </c>
      <c r="B20" s="28" t="s">
        <v>522</v>
      </c>
      <c r="C20" s="29" t="s">
        <v>523</v>
      </c>
      <c r="D20" s="28"/>
      <c r="E20" s="28">
        <v>48</v>
      </c>
      <c r="F20" s="30"/>
      <c r="G20" s="28">
        <v>23</v>
      </c>
      <c r="H20" s="31">
        <f t="shared" si="0"/>
        <v>384</v>
      </c>
      <c r="I20" s="32">
        <v>8</v>
      </c>
      <c r="J20" s="33">
        <f t="shared" si="1"/>
        <v>8832</v>
      </c>
    </row>
    <row r="21" spans="1:10" ht="19.5" customHeight="1">
      <c r="A21" s="27" t="s">
        <v>524</v>
      </c>
      <c r="B21" s="28" t="s">
        <v>525</v>
      </c>
      <c r="C21" s="29" t="s">
        <v>526</v>
      </c>
      <c r="D21" s="28"/>
      <c r="E21" s="28">
        <v>48</v>
      </c>
      <c r="F21" s="30"/>
      <c r="G21" s="28">
        <v>23</v>
      </c>
      <c r="H21" s="31">
        <f t="shared" si="0"/>
        <v>384</v>
      </c>
      <c r="I21" s="32">
        <v>8</v>
      </c>
      <c r="J21" s="33">
        <f t="shared" si="1"/>
        <v>8832</v>
      </c>
    </row>
    <row r="22" spans="1:10" ht="19.5" customHeight="1">
      <c r="A22" s="27" t="s">
        <v>527</v>
      </c>
      <c r="B22" s="28" t="s">
        <v>528</v>
      </c>
      <c r="C22" s="29" t="s">
        <v>529</v>
      </c>
      <c r="D22" s="28"/>
      <c r="E22" s="28">
        <v>48</v>
      </c>
      <c r="F22" s="30"/>
      <c r="G22" s="28">
        <v>23</v>
      </c>
      <c r="H22" s="31">
        <f t="shared" si="0"/>
        <v>384</v>
      </c>
      <c r="I22" s="32">
        <v>8</v>
      </c>
      <c r="J22" s="33">
        <f t="shared" si="1"/>
        <v>8832</v>
      </c>
    </row>
    <row r="23" spans="1:10" ht="19.5" customHeight="1">
      <c r="A23" s="27" t="s">
        <v>530</v>
      </c>
      <c r="B23" s="28" t="s">
        <v>531</v>
      </c>
      <c r="C23" s="29" t="s">
        <v>532</v>
      </c>
      <c r="D23" s="28"/>
      <c r="E23" s="28">
        <v>48</v>
      </c>
      <c r="F23" s="30"/>
      <c r="G23" s="28">
        <v>23</v>
      </c>
      <c r="H23" s="31">
        <f t="shared" si="0"/>
        <v>384</v>
      </c>
      <c r="I23" s="32">
        <v>8</v>
      </c>
      <c r="J23" s="33">
        <f t="shared" si="1"/>
        <v>8832</v>
      </c>
    </row>
    <row r="24" spans="1:10" ht="19.5" customHeight="1">
      <c r="A24" s="27" t="s">
        <v>533</v>
      </c>
      <c r="B24" s="28" t="s">
        <v>534</v>
      </c>
      <c r="C24" s="29" t="s">
        <v>535</v>
      </c>
      <c r="D24" s="28"/>
      <c r="E24" s="28">
        <v>48</v>
      </c>
      <c r="F24" s="30"/>
      <c r="G24" s="28">
        <v>23</v>
      </c>
      <c r="H24" s="31">
        <f t="shared" si="0"/>
        <v>384</v>
      </c>
      <c r="I24" s="32">
        <v>8</v>
      </c>
      <c r="J24" s="33">
        <f t="shared" si="1"/>
        <v>8832</v>
      </c>
    </row>
    <row r="25" spans="1:10" ht="19.5" customHeight="1">
      <c r="A25" s="27" t="s">
        <v>536</v>
      </c>
      <c r="B25" s="28" t="s">
        <v>537</v>
      </c>
      <c r="C25" s="29" t="s">
        <v>538</v>
      </c>
      <c r="D25" s="28"/>
      <c r="E25" s="28">
        <v>48</v>
      </c>
      <c r="F25" s="30"/>
      <c r="G25" s="28">
        <v>23</v>
      </c>
      <c r="H25" s="31">
        <f t="shared" si="0"/>
        <v>384</v>
      </c>
      <c r="I25" s="32">
        <v>8</v>
      </c>
      <c r="J25" s="33">
        <f t="shared" si="1"/>
        <v>8832</v>
      </c>
    </row>
    <row r="26" spans="1:10" ht="19.5" customHeight="1">
      <c r="A26" s="27" t="s">
        <v>539</v>
      </c>
      <c r="B26" s="28" t="s">
        <v>540</v>
      </c>
      <c r="C26" s="29" t="s">
        <v>541</v>
      </c>
      <c r="D26" s="28"/>
      <c r="E26" s="28">
        <v>48</v>
      </c>
      <c r="F26" s="30"/>
      <c r="G26" s="28">
        <v>23</v>
      </c>
      <c r="H26" s="31">
        <f t="shared" si="0"/>
        <v>384</v>
      </c>
      <c r="I26" s="32">
        <v>8</v>
      </c>
      <c r="J26" s="33">
        <f t="shared" si="1"/>
        <v>8832</v>
      </c>
    </row>
    <row r="27" spans="1:10" ht="19.5" customHeight="1">
      <c r="A27" s="27" t="s">
        <v>542</v>
      </c>
      <c r="B27" s="28" t="s">
        <v>543</v>
      </c>
      <c r="C27" s="29" t="s">
        <v>544</v>
      </c>
      <c r="D27" s="28"/>
      <c r="E27" s="28">
        <v>48</v>
      </c>
      <c r="F27" s="30"/>
      <c r="G27" s="28">
        <v>23</v>
      </c>
      <c r="H27" s="31">
        <f t="shared" si="0"/>
        <v>384</v>
      </c>
      <c r="I27" s="32">
        <v>8</v>
      </c>
      <c r="J27" s="33">
        <f t="shared" si="1"/>
        <v>8832</v>
      </c>
    </row>
    <row r="28" spans="1:10" ht="19.5" customHeight="1">
      <c r="A28" s="27" t="s">
        <v>545</v>
      </c>
      <c r="B28" s="28" t="s">
        <v>546</v>
      </c>
      <c r="C28" s="29" t="s">
        <v>547</v>
      </c>
      <c r="D28" s="28"/>
      <c r="E28" s="28">
        <v>48</v>
      </c>
      <c r="F28" s="30"/>
      <c r="G28" s="28">
        <v>81</v>
      </c>
      <c r="H28" s="31">
        <f t="shared" si="0"/>
        <v>384</v>
      </c>
      <c r="I28" s="32">
        <v>8</v>
      </c>
      <c r="J28" s="33">
        <f t="shared" si="1"/>
        <v>31104</v>
      </c>
    </row>
    <row r="29" spans="1:10" ht="19.5" customHeight="1">
      <c r="A29" s="27" t="s">
        <v>548</v>
      </c>
      <c r="B29" s="28" t="s">
        <v>549</v>
      </c>
      <c r="C29" s="29" t="s">
        <v>550</v>
      </c>
      <c r="D29" s="28"/>
      <c r="E29" s="28">
        <v>48</v>
      </c>
      <c r="F29" s="30"/>
      <c r="G29" s="28">
        <v>23</v>
      </c>
      <c r="H29" s="31">
        <f t="shared" si="0"/>
        <v>384</v>
      </c>
      <c r="I29" s="32">
        <v>8</v>
      </c>
      <c r="J29" s="33">
        <f t="shared" si="1"/>
        <v>8832</v>
      </c>
    </row>
    <row r="30" spans="1:10" ht="19.5" customHeight="1">
      <c r="A30" s="27" t="s">
        <v>551</v>
      </c>
      <c r="B30" s="28" t="s">
        <v>552</v>
      </c>
      <c r="C30" s="29" t="s">
        <v>553</v>
      </c>
      <c r="D30" s="28"/>
      <c r="E30" s="28">
        <v>48</v>
      </c>
      <c r="F30" s="30"/>
      <c r="G30" s="28">
        <v>35</v>
      </c>
      <c r="H30" s="31">
        <f t="shared" si="0"/>
        <v>384</v>
      </c>
      <c r="I30" s="32">
        <v>8</v>
      </c>
      <c r="J30" s="33">
        <f t="shared" si="1"/>
        <v>13440</v>
      </c>
    </row>
    <row r="31" spans="1:10" ht="19.5" customHeight="1">
      <c r="A31" s="27" t="s">
        <v>554</v>
      </c>
      <c r="B31" s="28" t="s">
        <v>555</v>
      </c>
      <c r="C31" s="29" t="s">
        <v>556</v>
      </c>
      <c r="D31" s="28"/>
      <c r="E31" s="28">
        <v>48</v>
      </c>
      <c r="F31" s="30"/>
      <c r="G31" s="28">
        <v>23</v>
      </c>
      <c r="H31" s="31">
        <f t="shared" si="0"/>
        <v>384</v>
      </c>
      <c r="I31" s="32">
        <v>8</v>
      </c>
      <c r="J31" s="33">
        <f t="shared" si="1"/>
        <v>8832</v>
      </c>
    </row>
    <row r="32" spans="1:10" ht="19.5" customHeight="1">
      <c r="A32" s="27" t="s">
        <v>557</v>
      </c>
      <c r="B32" s="28" t="s">
        <v>558</v>
      </c>
      <c r="C32" s="29" t="s">
        <v>559</v>
      </c>
      <c r="D32" s="28"/>
      <c r="E32" s="28">
        <v>48</v>
      </c>
      <c r="F32" s="30"/>
      <c r="G32" s="28">
        <v>23</v>
      </c>
      <c r="H32" s="31">
        <f t="shared" si="0"/>
        <v>240</v>
      </c>
      <c r="I32" s="32">
        <v>5</v>
      </c>
      <c r="J32" s="33">
        <f t="shared" si="1"/>
        <v>5520</v>
      </c>
    </row>
    <row r="33" spans="1:10" ht="19.5" customHeight="1">
      <c r="A33" s="27" t="s">
        <v>560</v>
      </c>
      <c r="B33" s="28" t="s">
        <v>561</v>
      </c>
      <c r="C33" s="29" t="s">
        <v>562</v>
      </c>
      <c r="D33" s="28"/>
      <c r="E33" s="28">
        <v>48</v>
      </c>
      <c r="F33" s="30"/>
      <c r="G33" s="28">
        <v>23</v>
      </c>
      <c r="H33" s="31">
        <f t="shared" si="0"/>
        <v>384</v>
      </c>
      <c r="I33" s="32">
        <v>8</v>
      </c>
      <c r="J33" s="33">
        <f t="shared" si="1"/>
        <v>8832</v>
      </c>
    </row>
    <row r="34" spans="1:10" ht="19.5" customHeight="1">
      <c r="A34" s="27" t="s">
        <v>563</v>
      </c>
      <c r="B34" s="28" t="s">
        <v>564</v>
      </c>
      <c r="C34" s="29" t="s">
        <v>565</v>
      </c>
      <c r="D34" s="28"/>
      <c r="E34" s="28">
        <v>48</v>
      </c>
      <c r="F34" s="30"/>
      <c r="G34" s="28">
        <v>35</v>
      </c>
      <c r="H34" s="31">
        <f t="shared" si="0"/>
        <v>0</v>
      </c>
      <c r="I34" s="32"/>
      <c r="J34" s="33">
        <f t="shared" si="1"/>
        <v>0</v>
      </c>
    </row>
    <row r="35" spans="1:10" ht="19.5" customHeight="1">
      <c r="A35" s="27" t="s">
        <v>566</v>
      </c>
      <c r="B35" s="28" t="s">
        <v>567</v>
      </c>
      <c r="C35" s="29" t="s">
        <v>568</v>
      </c>
      <c r="D35" s="28"/>
      <c r="E35" s="28">
        <v>48</v>
      </c>
      <c r="F35" s="30"/>
      <c r="G35" s="28">
        <v>17</v>
      </c>
      <c r="H35" s="31">
        <f t="shared" si="0"/>
        <v>0</v>
      </c>
      <c r="I35" s="32"/>
      <c r="J35" s="33">
        <f t="shared" si="1"/>
        <v>0</v>
      </c>
    </row>
    <row r="36" spans="1:10" ht="19.5" customHeight="1">
      <c r="A36" s="27" t="s">
        <v>569</v>
      </c>
      <c r="B36" s="28" t="s">
        <v>570</v>
      </c>
      <c r="C36" s="29" t="s">
        <v>571</v>
      </c>
      <c r="D36" s="28"/>
      <c r="E36" s="28">
        <v>48</v>
      </c>
      <c r="F36" s="30"/>
      <c r="G36" s="28">
        <v>35</v>
      </c>
      <c r="H36" s="31">
        <f t="shared" si="0"/>
        <v>0</v>
      </c>
      <c r="I36" s="32"/>
      <c r="J36" s="33">
        <f t="shared" si="1"/>
        <v>0</v>
      </c>
    </row>
    <row r="37" spans="1:10" ht="19.5" customHeight="1">
      <c r="A37" s="27" t="s">
        <v>572</v>
      </c>
      <c r="B37" s="28" t="s">
        <v>573</v>
      </c>
      <c r="C37" s="29" t="s">
        <v>574</v>
      </c>
      <c r="D37" s="28"/>
      <c r="E37" s="28">
        <v>48</v>
      </c>
      <c r="F37" s="30"/>
      <c r="G37" s="28">
        <v>35</v>
      </c>
      <c r="H37" s="31">
        <f t="shared" si="0"/>
        <v>0</v>
      </c>
      <c r="I37" s="32"/>
      <c r="J37" s="33">
        <f t="shared" si="1"/>
        <v>0</v>
      </c>
    </row>
    <row r="38" spans="1:10" ht="19.5" customHeight="1">
      <c r="A38" s="27" t="s">
        <v>575</v>
      </c>
      <c r="B38" s="28" t="s">
        <v>576</v>
      </c>
      <c r="C38" s="29" t="s">
        <v>577</v>
      </c>
      <c r="D38" s="28"/>
      <c r="E38" s="28">
        <v>48</v>
      </c>
      <c r="F38" s="30"/>
      <c r="G38" s="28">
        <v>35</v>
      </c>
      <c r="H38" s="31">
        <f t="shared" si="0"/>
        <v>0</v>
      </c>
      <c r="I38" s="32"/>
      <c r="J38" s="33">
        <f t="shared" si="1"/>
        <v>0</v>
      </c>
    </row>
    <row r="39" spans="1:10" ht="19.5" customHeight="1">
      <c r="A39" s="27"/>
      <c r="B39" s="28"/>
      <c r="C39" s="28"/>
      <c r="D39" s="28"/>
      <c r="E39" s="28"/>
      <c r="F39" s="30">
        <f>SUM(F2:F38)</f>
        <v>0</v>
      </c>
      <c r="G39" s="28"/>
      <c r="H39" s="31">
        <f>SUM(H2:H38)</f>
        <v>12144</v>
      </c>
      <c r="I39" s="32">
        <f>SUM(I2:I38)</f>
        <v>253</v>
      </c>
      <c r="J39" s="33">
        <f>SUM(J2:J38)</f>
        <v>419088</v>
      </c>
    </row>
    <row r="40" spans="1:10" ht="19.5" customHeight="1">
      <c r="J40" s="34">
        <f>J39/(I39*48)</f>
        <v>34.509881422924899</v>
      </c>
    </row>
  </sheetData>
  <sheetProtection selectLockedCells="1" selectUnlockedCells="1"/>
  <pageMargins left="0.74375000000000002" right="0.68472222222222223" top="0.75" bottom="0.75" header="0.3" footer="0.51180555555555551"/>
  <pageSetup paperSize="9" firstPageNumber="0" orientation="landscape" horizontalDpi="300" verticalDpi="300" r:id="rId1"/>
  <headerFooter alignWithMargins="0">
    <oddHeader>&amp;RRELENT(mini)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09"/>
  <sheetViews>
    <sheetView view="pageBreakPreview" zoomScaleNormal="85" zoomScaleSheetLayoutView="100" zoomScalePageLayoutView="85" workbookViewId="0">
      <pane ySplit="1" topLeftCell="A47" activePane="bottomLeft" state="frozen"/>
      <selection activeCell="B3" sqref="B3:F3"/>
      <selection pane="bottomLeft" activeCell="B3" sqref="B3:F3"/>
    </sheetView>
  </sheetViews>
  <sheetFormatPr defaultColWidth="10.140625" defaultRowHeight="12.75"/>
  <cols>
    <col min="1" max="1" width="13.28515625" style="10" customWidth="1"/>
    <col min="2" max="2" width="8.85546875" style="12" customWidth="1"/>
    <col min="3" max="3" width="50.28515625" style="11" customWidth="1"/>
    <col min="4" max="4" width="12.85546875" style="10" customWidth="1"/>
    <col min="5" max="5" width="9.85546875" style="10" customWidth="1"/>
    <col min="6" max="6" width="11.7109375" style="58" customWidth="1"/>
    <col min="7" max="7" width="8.140625" style="13" customWidth="1"/>
    <col min="8" max="16384" width="10.140625" style="13"/>
  </cols>
  <sheetData>
    <row r="1" spans="1:8" s="351" customFormat="1" ht="37.5" customHeight="1">
      <c r="A1" s="344" t="s">
        <v>0</v>
      </c>
      <c r="B1" s="345" t="s">
        <v>1</v>
      </c>
      <c r="C1" s="346" t="s">
        <v>2</v>
      </c>
      <c r="D1" s="347" t="s">
        <v>3</v>
      </c>
      <c r="E1" s="347" t="s">
        <v>634</v>
      </c>
      <c r="F1" s="348" t="s">
        <v>635</v>
      </c>
      <c r="G1" s="349" t="s">
        <v>4</v>
      </c>
      <c r="H1" s="350" t="s">
        <v>5</v>
      </c>
    </row>
    <row r="2" spans="1:8" s="351" customFormat="1" ht="29.25" customHeight="1">
      <c r="A2" s="352"/>
      <c r="B2" s="501" t="s">
        <v>706</v>
      </c>
      <c r="C2" s="501"/>
      <c r="D2" s="501"/>
      <c r="E2" s="501"/>
      <c r="F2" s="501"/>
      <c r="G2" s="326"/>
      <c r="H2" s="353"/>
    </row>
    <row r="3" spans="1:8" s="351" customFormat="1" ht="31.5">
      <c r="A3" s="354">
        <v>4937610122197</v>
      </c>
      <c r="B3" s="252">
        <v>2001</v>
      </c>
      <c r="C3" s="120" t="s">
        <v>707</v>
      </c>
      <c r="D3" s="107" t="s">
        <v>708</v>
      </c>
      <c r="E3" s="237">
        <v>2200</v>
      </c>
      <c r="F3" s="252">
        <f>E3*2</f>
        <v>4400</v>
      </c>
      <c r="G3" s="326"/>
      <c r="H3" s="355">
        <f>E3*G3</f>
        <v>0</v>
      </c>
    </row>
    <row r="4" spans="1:8" s="351" customFormat="1" ht="31.5">
      <c r="A4" s="354">
        <v>4937610122203</v>
      </c>
      <c r="B4" s="82">
        <v>2002</v>
      </c>
      <c r="C4" s="120" t="s">
        <v>709</v>
      </c>
      <c r="D4" s="107" t="s">
        <v>710</v>
      </c>
      <c r="E4" s="237">
        <v>2200</v>
      </c>
      <c r="F4" s="252">
        <f>E4*2</f>
        <v>4400</v>
      </c>
      <c r="G4" s="326"/>
      <c r="H4" s="355">
        <f>E4*G4</f>
        <v>0</v>
      </c>
    </row>
    <row r="5" spans="1:8" s="351" customFormat="1" ht="31.5">
      <c r="A5" s="354">
        <v>4937610120506</v>
      </c>
      <c r="B5" s="82">
        <v>2050</v>
      </c>
      <c r="C5" s="120" t="s">
        <v>711</v>
      </c>
      <c r="D5" s="107" t="s">
        <v>666</v>
      </c>
      <c r="E5" s="237">
        <v>2200</v>
      </c>
      <c r="F5" s="252">
        <f>E5*2</f>
        <v>4400</v>
      </c>
      <c r="G5" s="326"/>
      <c r="H5" s="355">
        <f>E5*G5</f>
        <v>0</v>
      </c>
    </row>
    <row r="6" spans="1:8" s="351" customFormat="1" ht="33" customHeight="1">
      <c r="A6" s="352"/>
      <c r="B6" s="501" t="s">
        <v>660</v>
      </c>
      <c r="C6" s="501"/>
      <c r="D6" s="501"/>
      <c r="E6" s="501"/>
      <c r="F6" s="501"/>
      <c r="G6" s="326"/>
      <c r="H6" s="353"/>
    </row>
    <row r="7" spans="1:8" s="356" customFormat="1" ht="33.75" customHeight="1">
      <c r="A7" s="354">
        <v>4937610121671</v>
      </c>
      <c r="B7" s="82">
        <v>2167</v>
      </c>
      <c r="C7" s="120" t="s">
        <v>661</v>
      </c>
      <c r="D7" s="107" t="s">
        <v>662</v>
      </c>
      <c r="E7" s="237">
        <v>3300</v>
      </c>
      <c r="F7" s="252">
        <f>E7*2</f>
        <v>6600</v>
      </c>
      <c r="G7" s="326"/>
      <c r="H7" s="355">
        <f>E7*G7</f>
        <v>0</v>
      </c>
    </row>
    <row r="8" spans="1:8" s="356" customFormat="1" ht="33.75" customHeight="1">
      <c r="A8" s="354">
        <v>4937610121688</v>
      </c>
      <c r="B8" s="82">
        <v>2168</v>
      </c>
      <c r="C8" s="120" t="s">
        <v>663</v>
      </c>
      <c r="D8" s="107" t="s">
        <v>664</v>
      </c>
      <c r="E8" s="237">
        <v>3300</v>
      </c>
      <c r="F8" s="252">
        <f>E8*2</f>
        <v>6600</v>
      </c>
      <c r="G8" s="326"/>
      <c r="H8" s="355">
        <f>E8*G8</f>
        <v>0</v>
      </c>
    </row>
    <row r="9" spans="1:8" s="351" customFormat="1" ht="33.75" customHeight="1">
      <c r="A9" s="354">
        <v>4937610121992</v>
      </c>
      <c r="B9" s="82">
        <v>2199</v>
      </c>
      <c r="C9" s="120" t="s">
        <v>665</v>
      </c>
      <c r="D9" s="107" t="s">
        <v>666</v>
      </c>
      <c r="E9" s="237">
        <v>3300</v>
      </c>
      <c r="F9" s="252">
        <f>E9*2</f>
        <v>6600</v>
      </c>
      <c r="G9" s="326"/>
      <c r="H9" s="355">
        <f>E9*G9</f>
        <v>0</v>
      </c>
    </row>
    <row r="10" spans="1:8" s="351" customFormat="1" ht="33.75" customHeight="1">
      <c r="A10" s="357"/>
      <c r="B10" s="502" t="s">
        <v>996</v>
      </c>
      <c r="C10" s="503"/>
      <c r="D10" s="503"/>
      <c r="E10" s="503"/>
      <c r="F10" s="503"/>
      <c r="G10" s="326"/>
      <c r="H10" s="355"/>
    </row>
    <row r="11" spans="1:8" s="351" customFormat="1" ht="33.75" customHeight="1">
      <c r="A11" s="357">
        <v>4937610122692</v>
      </c>
      <c r="B11" s="134">
        <v>2209</v>
      </c>
      <c r="C11" s="358" t="s">
        <v>990</v>
      </c>
      <c r="D11" s="134" t="s">
        <v>993</v>
      </c>
      <c r="E11" s="134">
        <v>3000</v>
      </c>
      <c r="F11" s="252">
        <f t="shared" ref="F11:F12" si="0">E11*2</f>
        <v>6000</v>
      </c>
      <c r="G11" s="326"/>
      <c r="H11" s="355"/>
    </row>
    <row r="12" spans="1:8" s="351" customFormat="1" ht="33.75" customHeight="1">
      <c r="A12" s="357">
        <v>4937610122722</v>
      </c>
      <c r="B12" s="82">
        <v>2212</v>
      </c>
      <c r="C12" s="120" t="s">
        <v>991</v>
      </c>
      <c r="D12" s="107" t="s">
        <v>84</v>
      </c>
      <c r="E12" s="237">
        <v>3000</v>
      </c>
      <c r="F12" s="252">
        <f t="shared" si="0"/>
        <v>6000</v>
      </c>
      <c r="G12" s="326"/>
      <c r="H12" s="355"/>
    </row>
    <row r="13" spans="1:8" s="351" customFormat="1" ht="33.75" customHeight="1">
      <c r="A13" s="357">
        <v>4937610122708</v>
      </c>
      <c r="B13" s="82">
        <v>2210</v>
      </c>
      <c r="C13" s="120" t="s">
        <v>989</v>
      </c>
      <c r="D13" s="107" t="s">
        <v>992</v>
      </c>
      <c r="E13" s="237">
        <v>3500</v>
      </c>
      <c r="F13" s="252">
        <f>E13*2</f>
        <v>7000</v>
      </c>
      <c r="G13" s="326"/>
      <c r="H13" s="355"/>
    </row>
    <row r="14" spans="1:8" s="351" customFormat="1" ht="33.75" customHeight="1">
      <c r="A14" s="354">
        <v>4937610122715</v>
      </c>
      <c r="B14" s="82">
        <v>2211</v>
      </c>
      <c r="C14" s="120" t="s">
        <v>988</v>
      </c>
      <c r="D14" s="107" t="s">
        <v>26</v>
      </c>
      <c r="E14" s="237">
        <v>3990</v>
      </c>
      <c r="F14" s="252">
        <f>E14*2</f>
        <v>7980</v>
      </c>
      <c r="G14" s="326"/>
      <c r="H14" s="355"/>
    </row>
    <row r="15" spans="1:8" s="351" customFormat="1" ht="33" customHeight="1">
      <c r="A15" s="352"/>
      <c r="B15" s="501" t="s">
        <v>643</v>
      </c>
      <c r="C15" s="501"/>
      <c r="D15" s="501"/>
      <c r="E15" s="501"/>
      <c r="F15" s="501"/>
      <c r="G15" s="326"/>
      <c r="H15" s="353"/>
    </row>
    <row r="16" spans="1:8" s="356" customFormat="1" ht="39" customHeight="1">
      <c r="A16" s="354">
        <v>4937610121534</v>
      </c>
      <c r="B16" s="359">
        <v>2153</v>
      </c>
      <c r="C16" s="360" t="s">
        <v>644</v>
      </c>
      <c r="D16" s="107" t="s">
        <v>645</v>
      </c>
      <c r="E16" s="237">
        <v>7400</v>
      </c>
      <c r="F16" s="252">
        <f t="shared" ref="F16:F66" si="1">E16*2</f>
        <v>14800</v>
      </c>
      <c r="G16" s="326"/>
      <c r="H16" s="355">
        <f>E16*G16</f>
        <v>0</v>
      </c>
    </row>
    <row r="17" spans="1:8" s="356" customFormat="1" ht="39" customHeight="1">
      <c r="A17" s="354">
        <v>4937610121541</v>
      </c>
      <c r="B17" s="359">
        <v>2154</v>
      </c>
      <c r="C17" s="360" t="s">
        <v>646</v>
      </c>
      <c r="D17" s="107" t="s">
        <v>647</v>
      </c>
      <c r="E17" s="237">
        <v>4950</v>
      </c>
      <c r="F17" s="252">
        <f t="shared" si="1"/>
        <v>9900</v>
      </c>
      <c r="G17" s="326"/>
      <c r="H17" s="355">
        <f>E17*G17</f>
        <v>0</v>
      </c>
    </row>
    <row r="18" spans="1:8" s="356" customFormat="1" ht="39" customHeight="1">
      <c r="A18" s="354">
        <v>4937610121558</v>
      </c>
      <c r="B18" s="82">
        <v>2155</v>
      </c>
      <c r="C18" s="120" t="s">
        <v>648</v>
      </c>
      <c r="D18" s="107" t="s">
        <v>649</v>
      </c>
      <c r="E18" s="237">
        <v>4950</v>
      </c>
      <c r="F18" s="252">
        <f t="shared" si="1"/>
        <v>9900</v>
      </c>
      <c r="G18" s="326"/>
      <c r="H18" s="355">
        <f>E18*G18</f>
        <v>0</v>
      </c>
    </row>
    <row r="19" spans="1:8" s="351" customFormat="1" ht="33" customHeight="1">
      <c r="A19" s="352"/>
      <c r="B19" s="501" t="s">
        <v>650</v>
      </c>
      <c r="C19" s="501"/>
      <c r="D19" s="501"/>
      <c r="E19" s="501"/>
      <c r="F19" s="501"/>
      <c r="G19" s="326"/>
      <c r="H19" s="353"/>
    </row>
    <row r="20" spans="1:8" s="356" customFormat="1" ht="33.75" customHeight="1">
      <c r="A20" s="354">
        <v>4937610121183</v>
      </c>
      <c r="B20" s="82">
        <v>2118</v>
      </c>
      <c r="C20" s="120" t="s">
        <v>651</v>
      </c>
      <c r="D20" s="107" t="s">
        <v>652</v>
      </c>
      <c r="E20" s="237">
        <v>5600</v>
      </c>
      <c r="F20" s="252">
        <f t="shared" si="1"/>
        <v>11200</v>
      </c>
      <c r="G20" s="326"/>
      <c r="H20" s="355">
        <f>E20*G20</f>
        <v>0</v>
      </c>
    </row>
    <row r="21" spans="1:8" s="356" customFormat="1" ht="33.75" customHeight="1">
      <c r="A21" s="354">
        <v>4937610122180</v>
      </c>
      <c r="B21" s="82">
        <v>2043</v>
      </c>
      <c r="C21" s="120" t="s">
        <v>653</v>
      </c>
      <c r="D21" s="107" t="s">
        <v>652</v>
      </c>
      <c r="E21" s="237">
        <v>3300</v>
      </c>
      <c r="F21" s="252">
        <f t="shared" si="1"/>
        <v>6600</v>
      </c>
      <c r="G21" s="326"/>
      <c r="H21" s="355">
        <f>E21*G21</f>
        <v>0</v>
      </c>
    </row>
    <row r="22" spans="1:8" s="351" customFormat="1" ht="33" customHeight="1">
      <c r="A22" s="352"/>
      <c r="B22" s="501" t="s">
        <v>667</v>
      </c>
      <c r="C22" s="501"/>
      <c r="D22" s="501"/>
      <c r="E22" s="501"/>
      <c r="F22" s="501"/>
      <c r="G22" s="326"/>
      <c r="H22" s="353"/>
    </row>
    <row r="23" spans="1:8" s="351" customFormat="1" ht="31.5">
      <c r="A23" s="354">
        <v>4937610121299</v>
      </c>
      <c r="B23" s="82">
        <v>2129</v>
      </c>
      <c r="C23" s="120" t="s">
        <v>668</v>
      </c>
      <c r="D23" s="107" t="s">
        <v>669</v>
      </c>
      <c r="E23" s="237">
        <v>3300</v>
      </c>
      <c r="F23" s="252">
        <f t="shared" si="1"/>
        <v>6600</v>
      </c>
      <c r="G23" s="326"/>
      <c r="H23" s="355">
        <f>E23*G23</f>
        <v>0</v>
      </c>
    </row>
    <row r="24" spans="1:8" s="351" customFormat="1" ht="31.5">
      <c r="A24" s="354">
        <v>4937610121305</v>
      </c>
      <c r="B24" s="82">
        <v>2130</v>
      </c>
      <c r="C24" s="120" t="s">
        <v>670</v>
      </c>
      <c r="D24" s="107" t="s">
        <v>671</v>
      </c>
      <c r="E24" s="237">
        <v>3630</v>
      </c>
      <c r="F24" s="252">
        <f t="shared" si="1"/>
        <v>7260</v>
      </c>
      <c r="G24" s="326"/>
      <c r="H24" s="355">
        <f>E24*G24</f>
        <v>0</v>
      </c>
    </row>
    <row r="25" spans="1:8" s="351" customFormat="1" ht="31.5">
      <c r="A25" s="354">
        <v>4937610121312</v>
      </c>
      <c r="B25" s="82">
        <v>2131</v>
      </c>
      <c r="C25" s="120" t="s">
        <v>672</v>
      </c>
      <c r="D25" s="107" t="s">
        <v>673</v>
      </c>
      <c r="E25" s="237">
        <v>3630</v>
      </c>
      <c r="F25" s="252">
        <f t="shared" si="1"/>
        <v>7260</v>
      </c>
      <c r="G25" s="326"/>
      <c r="H25" s="355">
        <f>E25*G25</f>
        <v>0</v>
      </c>
    </row>
    <row r="26" spans="1:8" s="351" customFormat="1" ht="33" customHeight="1">
      <c r="A26" s="352"/>
      <c r="B26" s="501" t="s">
        <v>674</v>
      </c>
      <c r="C26" s="501"/>
      <c r="D26" s="501"/>
      <c r="E26" s="501"/>
      <c r="F26" s="501"/>
      <c r="G26" s="326"/>
      <c r="H26" s="353"/>
    </row>
    <row r="27" spans="1:8" s="351" customFormat="1" ht="31.5">
      <c r="A27" s="354">
        <v>4937610120797</v>
      </c>
      <c r="B27" s="82">
        <v>2079</v>
      </c>
      <c r="C27" s="120" t="s">
        <v>675</v>
      </c>
      <c r="D27" s="107" t="s">
        <v>676</v>
      </c>
      <c r="E27" s="237">
        <v>4290</v>
      </c>
      <c r="F27" s="252">
        <f t="shared" si="1"/>
        <v>8580</v>
      </c>
      <c r="G27" s="326"/>
      <c r="H27" s="355">
        <f>E27*G27</f>
        <v>0</v>
      </c>
    </row>
    <row r="28" spans="1:8" s="351" customFormat="1" ht="31.5">
      <c r="A28" s="354">
        <v>4937610121251</v>
      </c>
      <c r="B28" s="82">
        <v>2125</v>
      </c>
      <c r="C28" s="120" t="s">
        <v>677</v>
      </c>
      <c r="D28" s="107" t="s">
        <v>678</v>
      </c>
      <c r="E28" s="237">
        <v>4290</v>
      </c>
      <c r="F28" s="252">
        <f t="shared" si="1"/>
        <v>8580</v>
      </c>
      <c r="G28" s="326"/>
      <c r="H28" s="355">
        <f>E28*G28</f>
        <v>0</v>
      </c>
    </row>
    <row r="29" spans="1:8" s="351" customFormat="1" ht="32.25" customHeight="1">
      <c r="A29" s="354">
        <v>4937610122371</v>
      </c>
      <c r="B29" s="82">
        <v>2237</v>
      </c>
      <c r="C29" s="120" t="s">
        <v>679</v>
      </c>
      <c r="D29" s="107" t="s">
        <v>680</v>
      </c>
      <c r="E29" s="237">
        <v>3300</v>
      </c>
      <c r="F29" s="252">
        <f>E29*2</f>
        <v>6600</v>
      </c>
      <c r="G29" s="326"/>
      <c r="H29" s="355">
        <f>E29*G29</f>
        <v>0</v>
      </c>
    </row>
    <row r="30" spans="1:8" s="351" customFormat="1" ht="28.5" customHeight="1">
      <c r="A30" s="354">
        <v>4937610122388</v>
      </c>
      <c r="B30" s="82">
        <v>2238</v>
      </c>
      <c r="C30" s="120" t="s">
        <v>681</v>
      </c>
      <c r="D30" s="107" t="s">
        <v>682</v>
      </c>
      <c r="E30" s="237">
        <v>3300</v>
      </c>
      <c r="F30" s="252">
        <f>E30*2</f>
        <v>6600</v>
      </c>
      <c r="G30" s="326"/>
      <c r="H30" s="355">
        <f>E30*G30</f>
        <v>0</v>
      </c>
    </row>
    <row r="31" spans="1:8" s="351" customFormat="1" ht="38.25" customHeight="1">
      <c r="A31" s="354">
        <v>4937610121978</v>
      </c>
      <c r="B31" s="82">
        <v>2197</v>
      </c>
      <c r="C31" s="120" t="s">
        <v>683</v>
      </c>
      <c r="D31" s="107" t="s">
        <v>684</v>
      </c>
      <c r="E31" s="237">
        <v>2200</v>
      </c>
      <c r="F31" s="252">
        <f>E31*2</f>
        <v>4400</v>
      </c>
      <c r="G31" s="326"/>
      <c r="H31" s="355">
        <f t="shared" ref="H31:H33" si="2">E31*G31</f>
        <v>0</v>
      </c>
    </row>
    <row r="32" spans="1:8" s="351" customFormat="1" ht="31.5">
      <c r="A32" s="354">
        <v>4937610119159</v>
      </c>
      <c r="B32" s="82">
        <v>1915</v>
      </c>
      <c r="C32" s="120" t="s">
        <v>1022</v>
      </c>
      <c r="D32" s="107" t="s">
        <v>685</v>
      </c>
      <c r="E32" s="237">
        <v>1430</v>
      </c>
      <c r="F32" s="252">
        <f>E32*2</f>
        <v>2860</v>
      </c>
      <c r="G32" s="326"/>
      <c r="H32" s="355">
        <f t="shared" si="2"/>
        <v>0</v>
      </c>
    </row>
    <row r="33" spans="1:8" s="351" customFormat="1" ht="27.75" customHeight="1">
      <c r="A33" s="354">
        <v>4937610122005</v>
      </c>
      <c r="B33" s="82">
        <v>2200</v>
      </c>
      <c r="C33" s="120" t="s">
        <v>686</v>
      </c>
      <c r="D33" s="107" t="s">
        <v>115</v>
      </c>
      <c r="E33" s="237">
        <v>4400</v>
      </c>
      <c r="F33" s="252">
        <f>E33*2</f>
        <v>8800</v>
      </c>
      <c r="G33" s="326"/>
      <c r="H33" s="355">
        <f t="shared" si="2"/>
        <v>0</v>
      </c>
    </row>
    <row r="34" spans="1:8" s="351" customFormat="1" ht="33" customHeight="1">
      <c r="A34" s="352"/>
      <c r="B34" s="501" t="s">
        <v>687</v>
      </c>
      <c r="C34" s="501"/>
      <c r="D34" s="501"/>
      <c r="E34" s="501"/>
      <c r="F34" s="501"/>
      <c r="G34" s="326"/>
      <c r="H34" s="353"/>
    </row>
    <row r="35" spans="1:8" s="351" customFormat="1" ht="33">
      <c r="A35" s="354">
        <v>4937610120216</v>
      </c>
      <c r="B35" s="82">
        <v>2021</v>
      </c>
      <c r="C35" s="120" t="s">
        <v>688</v>
      </c>
      <c r="D35" s="107" t="s">
        <v>689</v>
      </c>
      <c r="E35" s="237">
        <v>21120</v>
      </c>
      <c r="F35" s="252">
        <f t="shared" si="1"/>
        <v>42240</v>
      </c>
      <c r="G35" s="326"/>
      <c r="H35" s="355">
        <f>E35*G35</f>
        <v>0</v>
      </c>
    </row>
    <row r="36" spans="1:8" s="351" customFormat="1" ht="33" customHeight="1">
      <c r="A36" s="352"/>
      <c r="B36" s="501" t="s">
        <v>690</v>
      </c>
      <c r="C36" s="501"/>
      <c r="D36" s="501"/>
      <c r="E36" s="501"/>
      <c r="F36" s="501"/>
      <c r="G36" s="326"/>
      <c r="H36" s="353"/>
    </row>
    <row r="37" spans="1:8" s="351" customFormat="1" ht="31.5">
      <c r="A37" s="354">
        <v>4937610120926</v>
      </c>
      <c r="B37" s="82">
        <v>2092</v>
      </c>
      <c r="C37" s="120" t="s">
        <v>691</v>
      </c>
      <c r="D37" s="107" t="s">
        <v>692</v>
      </c>
      <c r="E37" s="237">
        <v>5600</v>
      </c>
      <c r="F37" s="252">
        <f t="shared" si="1"/>
        <v>11200</v>
      </c>
      <c r="G37" s="326"/>
      <c r="H37" s="355">
        <f>E37*G37</f>
        <v>0</v>
      </c>
    </row>
    <row r="38" spans="1:8" s="351" customFormat="1" ht="31.5">
      <c r="A38" s="354">
        <v>4937610120957</v>
      </c>
      <c r="B38" s="82">
        <v>2095</v>
      </c>
      <c r="C38" s="120" t="s">
        <v>693</v>
      </c>
      <c r="D38" s="107" t="s">
        <v>694</v>
      </c>
      <c r="E38" s="237">
        <v>6600</v>
      </c>
      <c r="F38" s="252">
        <f t="shared" si="1"/>
        <v>13200</v>
      </c>
      <c r="G38" s="326"/>
      <c r="H38" s="355">
        <f>E38*G38</f>
        <v>0</v>
      </c>
    </row>
    <row r="39" spans="1:8" s="351" customFormat="1" ht="31.5">
      <c r="A39" s="354">
        <v>4937610120933</v>
      </c>
      <c r="B39" s="82">
        <v>2093</v>
      </c>
      <c r="C39" s="120" t="s">
        <v>695</v>
      </c>
      <c r="D39" s="107" t="s">
        <v>696</v>
      </c>
      <c r="E39" s="237">
        <v>6600</v>
      </c>
      <c r="F39" s="252">
        <f t="shared" si="1"/>
        <v>13200</v>
      </c>
      <c r="G39" s="326"/>
      <c r="H39" s="355">
        <f>E39*G39</f>
        <v>0</v>
      </c>
    </row>
    <row r="40" spans="1:8" s="351" customFormat="1" ht="47.25">
      <c r="A40" s="354">
        <v>4937610120940</v>
      </c>
      <c r="B40" s="82">
        <v>2094</v>
      </c>
      <c r="C40" s="120" t="s">
        <v>697</v>
      </c>
      <c r="D40" s="107" t="s">
        <v>698</v>
      </c>
      <c r="E40" s="237">
        <v>6600</v>
      </c>
      <c r="F40" s="252">
        <f t="shared" si="1"/>
        <v>13200</v>
      </c>
      <c r="G40" s="326"/>
      <c r="H40" s="355">
        <f>E40*G40</f>
        <v>0</v>
      </c>
    </row>
    <row r="41" spans="1:8" s="351" customFormat="1" ht="27" customHeight="1">
      <c r="A41" s="352"/>
      <c r="B41" s="501" t="s">
        <v>699</v>
      </c>
      <c r="C41" s="501"/>
      <c r="D41" s="501"/>
      <c r="E41" s="501"/>
      <c r="F41" s="501"/>
      <c r="G41" s="326"/>
      <c r="H41" s="353"/>
    </row>
    <row r="42" spans="1:8" s="351" customFormat="1" ht="31.5">
      <c r="A42" s="354">
        <v>4937610122234</v>
      </c>
      <c r="B42" s="82">
        <v>2013</v>
      </c>
      <c r="C42" s="120" t="s">
        <v>700</v>
      </c>
      <c r="D42" s="107" t="s">
        <v>701</v>
      </c>
      <c r="E42" s="237">
        <v>3630</v>
      </c>
      <c r="F42" s="252">
        <f t="shared" si="1"/>
        <v>7260</v>
      </c>
      <c r="G42" s="326"/>
      <c r="H42" s="355">
        <f>E42*G42</f>
        <v>0</v>
      </c>
    </row>
    <row r="43" spans="1:8" s="351" customFormat="1" ht="31.5">
      <c r="A43" s="354">
        <v>4937610122241</v>
      </c>
      <c r="B43" s="82">
        <v>2014</v>
      </c>
      <c r="C43" s="120" t="s">
        <v>702</v>
      </c>
      <c r="D43" s="107" t="s">
        <v>703</v>
      </c>
      <c r="E43" s="237">
        <v>3630</v>
      </c>
      <c r="F43" s="252">
        <f t="shared" si="1"/>
        <v>7260</v>
      </c>
      <c r="G43" s="326"/>
      <c r="H43" s="355">
        <f>E43*G43</f>
        <v>0</v>
      </c>
    </row>
    <row r="44" spans="1:8" s="351" customFormat="1" ht="31.5">
      <c r="A44" s="354">
        <v>4937610122258</v>
      </c>
      <c r="B44" s="82">
        <v>2015</v>
      </c>
      <c r="C44" s="120" t="s">
        <v>704</v>
      </c>
      <c r="D44" s="107" t="s">
        <v>705</v>
      </c>
      <c r="E44" s="237">
        <v>3630</v>
      </c>
      <c r="F44" s="252">
        <f t="shared" si="1"/>
        <v>7260</v>
      </c>
      <c r="G44" s="326"/>
      <c r="H44" s="355">
        <f>E44*G44</f>
        <v>0</v>
      </c>
    </row>
    <row r="45" spans="1:8" s="351" customFormat="1" ht="30" customHeight="1">
      <c r="A45" s="352"/>
      <c r="B45" s="501" t="s">
        <v>712</v>
      </c>
      <c r="C45" s="501"/>
      <c r="D45" s="501"/>
      <c r="E45" s="501"/>
      <c r="F45" s="501"/>
      <c r="G45" s="326"/>
      <c r="H45" s="353"/>
    </row>
    <row r="46" spans="1:8" s="351" customFormat="1" ht="31.5">
      <c r="A46" s="354">
        <v>4937610121459</v>
      </c>
      <c r="B46" s="82">
        <v>2145</v>
      </c>
      <c r="C46" s="120" t="s">
        <v>713</v>
      </c>
      <c r="D46" s="107" t="s">
        <v>701</v>
      </c>
      <c r="E46" s="237">
        <v>7920</v>
      </c>
      <c r="F46" s="252">
        <f t="shared" si="1"/>
        <v>15840</v>
      </c>
      <c r="G46" s="326"/>
      <c r="H46" s="355">
        <f>E46*G46</f>
        <v>0</v>
      </c>
    </row>
    <row r="47" spans="1:8" s="351" customFormat="1" ht="31.5">
      <c r="A47" s="354">
        <v>4937610121466</v>
      </c>
      <c r="B47" s="82">
        <v>2146</v>
      </c>
      <c r="C47" s="120" t="s">
        <v>714</v>
      </c>
      <c r="D47" s="107" t="s">
        <v>715</v>
      </c>
      <c r="E47" s="237">
        <v>7920</v>
      </c>
      <c r="F47" s="252">
        <f t="shared" si="1"/>
        <v>15840</v>
      </c>
      <c r="G47" s="326"/>
      <c r="H47" s="355">
        <f>E47*G47</f>
        <v>0</v>
      </c>
    </row>
    <row r="48" spans="1:8" s="351" customFormat="1" ht="41.1" customHeight="1">
      <c r="A48" s="354"/>
      <c r="B48" s="501" t="s">
        <v>1020</v>
      </c>
      <c r="C48" s="501"/>
      <c r="D48" s="501"/>
      <c r="E48" s="501"/>
      <c r="F48" s="501"/>
      <c r="G48" s="326"/>
      <c r="H48" s="355"/>
    </row>
    <row r="49" spans="1:8" s="351" customFormat="1" ht="31.5">
      <c r="A49" s="354">
        <v>4937610122401</v>
      </c>
      <c r="B49" s="82">
        <v>2240</v>
      </c>
      <c r="C49" s="120" t="s">
        <v>1017</v>
      </c>
      <c r="D49" s="107" t="s">
        <v>222</v>
      </c>
      <c r="E49" s="237">
        <v>1660</v>
      </c>
      <c r="F49" s="252">
        <f t="shared" si="1"/>
        <v>3320</v>
      </c>
      <c r="G49" s="326"/>
      <c r="H49" s="355">
        <f>E49*G49</f>
        <v>0</v>
      </c>
    </row>
    <row r="50" spans="1:8" s="351" customFormat="1" ht="41.1" customHeight="1">
      <c r="A50" s="354">
        <v>4937610122418</v>
      </c>
      <c r="B50" s="82">
        <v>2241</v>
      </c>
      <c r="C50" s="120" t="s">
        <v>1019</v>
      </c>
      <c r="D50" s="107" t="s">
        <v>1018</v>
      </c>
      <c r="E50" s="237">
        <v>1600</v>
      </c>
      <c r="F50" s="252">
        <f t="shared" si="1"/>
        <v>3200</v>
      </c>
      <c r="G50" s="326"/>
      <c r="H50" s="355">
        <f>E50*G50</f>
        <v>0</v>
      </c>
    </row>
    <row r="51" spans="1:8" s="351" customFormat="1" ht="27" customHeight="1">
      <c r="A51" s="352"/>
      <c r="B51" s="501" t="s">
        <v>654</v>
      </c>
      <c r="C51" s="501"/>
      <c r="D51" s="501"/>
      <c r="E51" s="501"/>
      <c r="F51" s="501"/>
      <c r="G51" s="326"/>
      <c r="H51" s="353"/>
    </row>
    <row r="52" spans="1:8" s="356" customFormat="1" ht="39" customHeight="1">
      <c r="A52" s="354">
        <v>4937610120803</v>
      </c>
      <c r="B52" s="82">
        <v>2080</v>
      </c>
      <c r="C52" s="120" t="s">
        <v>655</v>
      </c>
      <c r="D52" s="107" t="s">
        <v>656</v>
      </c>
      <c r="E52" s="237">
        <v>1650</v>
      </c>
      <c r="F52" s="252">
        <f>E52*2</f>
        <v>3300</v>
      </c>
      <c r="G52" s="326"/>
      <c r="H52" s="355">
        <f>E52*G52</f>
        <v>0</v>
      </c>
    </row>
    <row r="53" spans="1:8" s="356" customFormat="1" ht="39" customHeight="1">
      <c r="A53" s="354">
        <v>4937610120810</v>
      </c>
      <c r="B53" s="82">
        <v>2081</v>
      </c>
      <c r="C53" s="120" t="s">
        <v>657</v>
      </c>
      <c r="D53" s="107" t="s">
        <v>656</v>
      </c>
      <c r="E53" s="237">
        <v>1650</v>
      </c>
      <c r="F53" s="252">
        <f>E53*2</f>
        <v>3300</v>
      </c>
      <c r="G53" s="326"/>
      <c r="H53" s="355">
        <f>E53*G53</f>
        <v>0</v>
      </c>
    </row>
    <row r="54" spans="1:8" s="356" customFormat="1" ht="39" customHeight="1">
      <c r="A54" s="354">
        <v>4937610122579</v>
      </c>
      <c r="B54" s="82">
        <v>2245</v>
      </c>
      <c r="C54" s="120" t="s">
        <v>1021</v>
      </c>
      <c r="D54" s="107" t="s">
        <v>227</v>
      </c>
      <c r="E54" s="237">
        <v>1650</v>
      </c>
      <c r="F54" s="252" t="s">
        <v>658</v>
      </c>
      <c r="G54" s="326"/>
      <c r="H54" s="355">
        <f>E54*G54</f>
        <v>0</v>
      </c>
    </row>
    <row r="55" spans="1:8" s="356" customFormat="1" ht="39" customHeight="1">
      <c r="A55" s="354">
        <v>4937610122579</v>
      </c>
      <c r="B55" s="82">
        <v>2082</v>
      </c>
      <c r="C55" s="120" t="s">
        <v>659</v>
      </c>
      <c r="D55" s="107" t="s">
        <v>656</v>
      </c>
      <c r="E55" s="237">
        <v>1650</v>
      </c>
      <c r="F55" s="252">
        <f>E55*2</f>
        <v>3300</v>
      </c>
      <c r="G55" s="326"/>
      <c r="H55" s="355">
        <f>E55*G55</f>
        <v>0</v>
      </c>
    </row>
    <row r="56" spans="1:8" s="351" customFormat="1" ht="25.5" customHeight="1">
      <c r="A56" s="352"/>
      <c r="B56" s="501" t="s">
        <v>636</v>
      </c>
      <c r="C56" s="501"/>
      <c r="D56" s="501"/>
      <c r="E56" s="501"/>
      <c r="F56" s="501"/>
      <c r="G56" s="326"/>
      <c r="H56" s="353"/>
    </row>
    <row r="57" spans="1:8" s="356" customFormat="1" ht="39" customHeight="1">
      <c r="A57" s="361">
        <v>4937610121268</v>
      </c>
      <c r="B57" s="359">
        <v>2126</v>
      </c>
      <c r="C57" s="360" t="s">
        <v>637</v>
      </c>
      <c r="D57" s="107" t="s">
        <v>638</v>
      </c>
      <c r="E57" s="237">
        <v>1100</v>
      </c>
      <c r="F57" s="252">
        <f>E57*2</f>
        <v>2200</v>
      </c>
      <c r="G57" s="326"/>
      <c r="H57" s="355">
        <f>E57*G57</f>
        <v>0</v>
      </c>
    </row>
    <row r="58" spans="1:8" s="356" customFormat="1" ht="39" customHeight="1">
      <c r="A58" s="362">
        <v>4937610121275</v>
      </c>
      <c r="B58" s="359">
        <v>2127</v>
      </c>
      <c r="C58" s="360" t="s">
        <v>639</v>
      </c>
      <c r="D58" s="107" t="s">
        <v>640</v>
      </c>
      <c r="E58" s="237">
        <v>1100</v>
      </c>
      <c r="F58" s="252">
        <f>E58*2</f>
        <v>2200</v>
      </c>
      <c r="G58" s="326"/>
      <c r="H58" s="355">
        <f>E58*G58</f>
        <v>0</v>
      </c>
    </row>
    <row r="59" spans="1:8" s="356" customFormat="1" ht="39" customHeight="1">
      <c r="A59" s="362">
        <v>4937610121282</v>
      </c>
      <c r="B59" s="82">
        <v>2128</v>
      </c>
      <c r="C59" s="120" t="s">
        <v>641</v>
      </c>
      <c r="D59" s="107" t="s">
        <v>642</v>
      </c>
      <c r="E59" s="237">
        <v>1650</v>
      </c>
      <c r="F59" s="252">
        <f>E59*2</f>
        <v>3300</v>
      </c>
      <c r="G59" s="326"/>
      <c r="H59" s="355">
        <f>E59*G59</f>
        <v>0</v>
      </c>
    </row>
    <row r="60" spans="1:8" s="351" customFormat="1" ht="25.5" customHeight="1">
      <c r="A60" s="352"/>
      <c r="B60" s="501" t="s">
        <v>716</v>
      </c>
      <c r="C60" s="501"/>
      <c r="D60" s="501"/>
      <c r="E60" s="501"/>
      <c r="F60" s="501"/>
      <c r="G60" s="326"/>
      <c r="H60" s="353"/>
    </row>
    <row r="61" spans="1:8" s="351" customFormat="1" ht="31.5">
      <c r="A61" s="354">
        <v>4937610120995</v>
      </c>
      <c r="B61" s="82">
        <v>2099</v>
      </c>
      <c r="C61" s="120" t="s">
        <v>717</v>
      </c>
      <c r="D61" s="107" t="s">
        <v>638</v>
      </c>
      <c r="E61" s="237">
        <v>1500</v>
      </c>
      <c r="F61" s="252">
        <f t="shared" si="1"/>
        <v>3000</v>
      </c>
      <c r="G61" s="326"/>
      <c r="H61" s="355">
        <f>E61*G61</f>
        <v>0</v>
      </c>
    </row>
    <row r="62" spans="1:8" s="351" customFormat="1" ht="27" customHeight="1">
      <c r="A62" s="352"/>
      <c r="B62" s="501" t="s">
        <v>718</v>
      </c>
      <c r="C62" s="501"/>
      <c r="D62" s="501"/>
      <c r="E62" s="501"/>
      <c r="F62" s="501"/>
      <c r="G62" s="326"/>
      <c r="H62" s="353"/>
    </row>
    <row r="63" spans="1:8" s="351" customFormat="1" ht="31.5">
      <c r="A63" s="354">
        <v>4937610121176</v>
      </c>
      <c r="B63" s="82">
        <v>2117</v>
      </c>
      <c r="C63" s="120" t="s">
        <v>719</v>
      </c>
      <c r="D63" s="107" t="s">
        <v>720</v>
      </c>
      <c r="E63" s="237">
        <v>3630</v>
      </c>
      <c r="F63" s="252">
        <f t="shared" si="1"/>
        <v>7260</v>
      </c>
      <c r="G63" s="326"/>
      <c r="H63" s="355">
        <f>E63*G63</f>
        <v>0</v>
      </c>
    </row>
    <row r="64" spans="1:8" s="351" customFormat="1" ht="24.75" customHeight="1">
      <c r="A64" s="352"/>
      <c r="B64" s="501" t="s">
        <v>721</v>
      </c>
      <c r="C64" s="501"/>
      <c r="D64" s="501"/>
      <c r="E64" s="501"/>
      <c r="F64" s="501"/>
      <c r="G64" s="326"/>
      <c r="H64" s="353"/>
    </row>
    <row r="65" spans="1:8" s="351" customFormat="1" ht="31.5">
      <c r="A65" s="354">
        <v>4937610121398</v>
      </c>
      <c r="B65" s="82">
        <v>2139</v>
      </c>
      <c r="C65" s="120" t="s">
        <v>722</v>
      </c>
      <c r="D65" s="107" t="s">
        <v>723</v>
      </c>
      <c r="E65" s="237">
        <v>1500</v>
      </c>
      <c r="F65" s="252">
        <f t="shared" si="1"/>
        <v>3000</v>
      </c>
      <c r="G65" s="326"/>
      <c r="H65" s="355">
        <f>E65*G65</f>
        <v>0</v>
      </c>
    </row>
    <row r="66" spans="1:8" s="351" customFormat="1" ht="31.5">
      <c r="A66" s="354">
        <v>4937610121404</v>
      </c>
      <c r="B66" s="82">
        <v>2140</v>
      </c>
      <c r="C66" s="120" t="s">
        <v>724</v>
      </c>
      <c r="D66" s="107" t="s">
        <v>725</v>
      </c>
      <c r="E66" s="237">
        <v>2200</v>
      </c>
      <c r="F66" s="252">
        <f t="shared" si="1"/>
        <v>4400</v>
      </c>
      <c r="G66" s="326"/>
      <c r="H66" s="355">
        <f>E66*G66</f>
        <v>0</v>
      </c>
    </row>
    <row r="67" spans="1:8" s="351" customFormat="1" ht="15.75" thickBot="1">
      <c r="A67" s="363"/>
      <c r="B67" s="154"/>
      <c r="C67" s="154"/>
      <c r="D67" s="154"/>
      <c r="E67" s="154"/>
      <c r="F67" s="364" t="s">
        <v>248</v>
      </c>
      <c r="G67" s="154">
        <f>SUM(G3:G5,G7:G9,G16:G18,G20:G21,G23:G25,G27:G33,G35,G37:G40,G42:G44,G46:G47,G52:G61,G63,G65:G66)</f>
        <v>0</v>
      </c>
      <c r="H67" s="365">
        <f>SUM(H3:H5,H7:H9,H16:H18,H20:H21,H23:H25,H27:H33,H35,H37:H40,H42:H44,H46:H47,H52:H55,H57:H59,H61,H63,H65:H66)</f>
        <v>0</v>
      </c>
    </row>
    <row r="68" spans="1:8" s="351" customFormat="1">
      <c r="A68" s="366"/>
    </row>
    <row r="69" spans="1:8">
      <c r="B69" s="13"/>
      <c r="C69" s="13"/>
      <c r="D69" s="13"/>
      <c r="E69" s="13"/>
      <c r="F69" s="13"/>
    </row>
    <row r="70" spans="1:8">
      <c r="B70" s="13"/>
      <c r="C70" s="13"/>
      <c r="D70" s="13"/>
      <c r="E70" s="13"/>
      <c r="F70" s="13"/>
    </row>
    <row r="71" spans="1:8">
      <c r="B71" s="13"/>
      <c r="C71" s="13"/>
      <c r="D71" s="13"/>
      <c r="E71" s="13"/>
      <c r="F71" s="13"/>
    </row>
    <row r="72" spans="1:8">
      <c r="B72" s="13"/>
      <c r="C72" s="13"/>
      <c r="D72" s="13"/>
      <c r="E72" s="13"/>
      <c r="F72" s="13"/>
    </row>
    <row r="73" spans="1:8">
      <c r="B73" s="13"/>
      <c r="C73" s="13"/>
      <c r="D73" s="13"/>
      <c r="E73" s="13"/>
      <c r="F73" s="13"/>
    </row>
    <row r="74" spans="1:8">
      <c r="B74" s="13"/>
      <c r="C74" s="13"/>
      <c r="D74" s="13"/>
      <c r="E74" s="13"/>
      <c r="F74" s="13"/>
    </row>
    <row r="75" spans="1:8">
      <c r="B75" s="13"/>
      <c r="C75" s="13"/>
      <c r="D75" s="13"/>
      <c r="E75" s="13"/>
      <c r="F75" s="13"/>
    </row>
    <row r="76" spans="1:8">
      <c r="B76" s="13"/>
      <c r="C76" s="13"/>
      <c r="D76" s="13"/>
      <c r="E76" s="13"/>
      <c r="F76" s="13"/>
    </row>
    <row r="77" spans="1:8">
      <c r="B77" s="13"/>
      <c r="C77" s="13"/>
      <c r="D77" s="13"/>
      <c r="E77" s="13"/>
      <c r="F77" s="13"/>
    </row>
    <row r="78" spans="1:8">
      <c r="B78" s="13"/>
      <c r="C78" s="13"/>
      <c r="D78" s="13"/>
      <c r="E78" s="13"/>
      <c r="F78" s="13"/>
    </row>
    <row r="79" spans="1:8">
      <c r="B79" s="13"/>
      <c r="C79" s="13"/>
      <c r="D79" s="13"/>
      <c r="E79" s="13"/>
      <c r="F79" s="13"/>
    </row>
    <row r="80" spans="1:8">
      <c r="B80" s="13"/>
      <c r="C80" s="13"/>
      <c r="D80" s="13"/>
      <c r="E80" s="13"/>
      <c r="F80" s="13"/>
    </row>
    <row r="81" spans="2:6">
      <c r="B81" s="13"/>
      <c r="C81" s="13"/>
      <c r="D81" s="13"/>
      <c r="E81" s="13"/>
      <c r="F81" s="13"/>
    </row>
    <row r="82" spans="2:6">
      <c r="B82" s="13"/>
      <c r="C82" s="13"/>
      <c r="D82" s="13"/>
      <c r="E82" s="13"/>
      <c r="F82" s="13"/>
    </row>
    <row r="83" spans="2:6">
      <c r="B83" s="13"/>
      <c r="C83" s="13"/>
      <c r="D83" s="13"/>
      <c r="E83" s="13"/>
      <c r="F83" s="13"/>
    </row>
    <row r="84" spans="2:6">
      <c r="B84" s="13"/>
      <c r="C84" s="13"/>
      <c r="D84" s="13"/>
      <c r="E84" s="13"/>
      <c r="F84" s="13"/>
    </row>
    <row r="85" spans="2:6">
      <c r="B85" s="13"/>
      <c r="C85" s="13"/>
      <c r="D85" s="13"/>
      <c r="E85" s="13"/>
      <c r="F85" s="13"/>
    </row>
    <row r="86" spans="2:6">
      <c r="B86" s="13"/>
      <c r="C86" s="13"/>
      <c r="D86" s="13"/>
      <c r="E86" s="13"/>
      <c r="F86" s="13"/>
    </row>
    <row r="87" spans="2:6">
      <c r="B87" s="13"/>
      <c r="C87" s="13"/>
      <c r="D87" s="13"/>
      <c r="E87" s="13"/>
      <c r="F87" s="13"/>
    </row>
    <row r="88" spans="2:6">
      <c r="B88" s="13"/>
      <c r="C88" s="13"/>
      <c r="D88" s="13"/>
      <c r="E88" s="13"/>
      <c r="F88" s="13"/>
    </row>
    <row r="89" spans="2:6">
      <c r="B89" s="13"/>
      <c r="C89" s="13"/>
      <c r="D89" s="13"/>
      <c r="E89" s="13"/>
      <c r="F89" s="13"/>
    </row>
    <row r="90" spans="2:6">
      <c r="B90" s="13"/>
      <c r="C90" s="13"/>
      <c r="D90" s="13"/>
      <c r="E90" s="13"/>
      <c r="F90" s="13"/>
    </row>
    <row r="91" spans="2:6">
      <c r="B91" s="13"/>
      <c r="C91" s="13"/>
      <c r="D91" s="13"/>
      <c r="E91" s="13"/>
      <c r="F91" s="13"/>
    </row>
    <row r="92" spans="2:6">
      <c r="B92" s="13"/>
      <c r="C92" s="13"/>
      <c r="D92" s="13"/>
      <c r="E92" s="13"/>
      <c r="F92" s="13"/>
    </row>
    <row r="93" spans="2:6">
      <c r="B93" s="13"/>
      <c r="C93" s="13"/>
      <c r="D93" s="13"/>
      <c r="E93" s="13"/>
      <c r="F93" s="13"/>
    </row>
    <row r="94" spans="2:6">
      <c r="B94" s="13"/>
      <c r="C94" s="13"/>
      <c r="D94" s="13"/>
      <c r="E94" s="13"/>
      <c r="F94" s="13"/>
    </row>
    <row r="95" spans="2:6">
      <c r="B95" s="13"/>
      <c r="C95" s="13"/>
      <c r="D95" s="13"/>
      <c r="E95" s="13"/>
      <c r="F95" s="13"/>
    </row>
    <row r="96" spans="2:6">
      <c r="B96" s="13"/>
      <c r="C96" s="13"/>
      <c r="D96" s="13"/>
      <c r="E96" s="13"/>
      <c r="F96" s="13"/>
    </row>
    <row r="97" spans="2:6">
      <c r="B97" s="13"/>
      <c r="C97" s="13"/>
      <c r="D97" s="13"/>
      <c r="E97" s="13"/>
      <c r="F97" s="13"/>
    </row>
    <row r="98" spans="2:6" ht="15.75">
      <c r="B98" s="13"/>
      <c r="C98" s="59"/>
      <c r="D98" s="13"/>
      <c r="E98" s="13"/>
      <c r="F98" s="13"/>
    </row>
    <row r="99" spans="2:6">
      <c r="B99" s="13"/>
      <c r="C99" s="13"/>
      <c r="D99" s="13"/>
      <c r="E99" s="13"/>
      <c r="F99" s="13"/>
    </row>
    <row r="100" spans="2:6">
      <c r="B100" s="13"/>
      <c r="C100" s="13"/>
      <c r="D100" s="13"/>
      <c r="E100" s="13"/>
      <c r="F100" s="13"/>
    </row>
    <row r="101" spans="2:6">
      <c r="B101" s="13"/>
      <c r="C101" s="13"/>
      <c r="D101" s="13"/>
      <c r="E101" s="13"/>
      <c r="F101" s="13"/>
    </row>
    <row r="102" spans="2:6">
      <c r="B102" s="13"/>
      <c r="C102" s="13"/>
      <c r="D102" s="13"/>
      <c r="E102" s="13"/>
      <c r="F102" s="13"/>
    </row>
    <row r="103" spans="2:6">
      <c r="B103" s="13"/>
      <c r="C103" s="13"/>
      <c r="D103" s="13"/>
      <c r="E103" s="13"/>
      <c r="F103" s="13"/>
    </row>
    <row r="104" spans="2:6">
      <c r="B104" s="13"/>
      <c r="C104" s="13"/>
      <c r="D104" s="13"/>
      <c r="E104" s="13"/>
      <c r="F104" s="13"/>
    </row>
    <row r="105" spans="2:6">
      <c r="B105" s="13"/>
      <c r="C105" s="13"/>
      <c r="D105" s="13"/>
      <c r="E105" s="13"/>
      <c r="F105" s="13"/>
    </row>
    <row r="106" spans="2:6">
      <c r="B106" s="13"/>
      <c r="C106" s="13"/>
      <c r="D106" s="13"/>
      <c r="E106" s="13"/>
      <c r="F106" s="13"/>
    </row>
    <row r="107" spans="2:6">
      <c r="B107" s="13"/>
      <c r="C107" s="13"/>
      <c r="D107" s="13"/>
      <c r="E107" s="13"/>
      <c r="F107" s="13"/>
    </row>
    <row r="108" spans="2:6">
      <c r="B108" s="13"/>
      <c r="C108" s="13"/>
      <c r="D108" s="13"/>
      <c r="E108" s="13"/>
      <c r="F108" s="13"/>
    </row>
    <row r="109" spans="2:6">
      <c r="B109" s="13"/>
      <c r="C109" s="13"/>
      <c r="D109" s="13"/>
      <c r="E109" s="13"/>
      <c r="F109" s="13"/>
    </row>
  </sheetData>
  <sheetProtection selectLockedCells="1" selectUnlockedCells="1"/>
  <mergeCells count="17">
    <mergeCell ref="B2:F2"/>
    <mergeCell ref="B45:F45"/>
    <mergeCell ref="B56:F56"/>
    <mergeCell ref="B15:F15"/>
    <mergeCell ref="B19:F19"/>
    <mergeCell ref="B51:F51"/>
    <mergeCell ref="B6:F6"/>
    <mergeCell ref="B22:F22"/>
    <mergeCell ref="B10:F10"/>
    <mergeCell ref="B48:F48"/>
    <mergeCell ref="B60:F60"/>
    <mergeCell ref="B62:F62"/>
    <mergeCell ref="B64:F64"/>
    <mergeCell ref="B26:F26"/>
    <mergeCell ref="B34:F34"/>
    <mergeCell ref="B36:F36"/>
    <mergeCell ref="B41:F41"/>
  </mergeCells>
  <pageMargins left="0.2361111111111111" right="0.19652777777777777" top="0.74861111111111112" bottom="0.51041666666666663" header="0.31527777777777777" footer="0.31527777777777777"/>
  <pageSetup paperSize="9" scale="80" firstPageNumber="0" fitToHeight="0" orientation="portrait" horizontalDpi="300" verticalDpi="300" r:id="rId1"/>
  <headerFooter alignWithMargins="0">
    <oddHeader>&amp;RООО «Роял Косметикс». 119 590, Москва, ул. Улофа Пальме, д. 1, оф. 2007. Тел.: +7 (495) 967 8645, +7 (499) 281 8580 E-mail: info@royalcosmetics.ru      Сайт: www.royalcosmetics.ru</oddHeader>
    <oddFooter>&amp;R&amp;P из &amp;N страниц</oddFooter>
  </headerFooter>
  <rowBreaks count="1" manualBreakCount="1">
    <brk id="3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5"/>
  <sheetViews>
    <sheetView view="pageBreakPreview" zoomScale="85" zoomScaleNormal="85" zoomScaleSheetLayoutView="85" zoomScalePageLayoutView="85" workbookViewId="0">
      <pane ySplit="2" topLeftCell="A3" activePane="bottomLeft" state="frozen"/>
      <selection activeCell="B3" sqref="B3:F3"/>
      <selection pane="bottomLeft" activeCell="A2" sqref="A2:H2"/>
    </sheetView>
  </sheetViews>
  <sheetFormatPr defaultColWidth="11.42578125" defaultRowHeight="12.75"/>
  <cols>
    <col min="1" max="1" width="22" style="79" customWidth="1"/>
    <col min="2" max="2" width="12.28515625" style="79" customWidth="1"/>
    <col min="3" max="3" width="82.140625" customWidth="1"/>
    <col min="4" max="4" width="13.85546875" style="78" customWidth="1"/>
    <col min="5" max="5" width="13.42578125" style="78" customWidth="1"/>
    <col min="6" max="6" width="13.85546875" style="78" customWidth="1"/>
    <col min="8" max="8" width="14.42578125" customWidth="1"/>
  </cols>
  <sheetData>
    <row r="1" spans="1:8" ht="60" customHeight="1" thickBot="1">
      <c r="A1" s="504"/>
      <c r="B1" s="505"/>
      <c r="C1" s="505"/>
      <c r="D1" s="505"/>
      <c r="E1" s="505"/>
      <c r="F1" s="505"/>
      <c r="G1" s="505"/>
      <c r="H1" s="505"/>
    </row>
    <row r="2" spans="1:8" ht="33" customHeight="1">
      <c r="A2" s="189" t="s">
        <v>0</v>
      </c>
      <c r="B2" s="190" t="s">
        <v>1</v>
      </c>
      <c r="C2" s="218" t="s">
        <v>2</v>
      </c>
      <c r="D2" s="218" t="s">
        <v>783</v>
      </c>
      <c r="E2" s="219" t="s">
        <v>965</v>
      </c>
      <c r="F2" s="219" t="s">
        <v>971</v>
      </c>
      <c r="G2" s="191" t="s">
        <v>4</v>
      </c>
      <c r="H2" s="192" t="s">
        <v>5</v>
      </c>
    </row>
    <row r="3" spans="1:8" ht="24.75" customHeight="1">
      <c r="A3" s="193"/>
      <c r="B3" s="194"/>
      <c r="C3" s="509" t="s">
        <v>784</v>
      </c>
      <c r="D3" s="509"/>
      <c r="E3" s="509"/>
      <c r="F3" s="509"/>
      <c r="G3" s="195"/>
      <c r="H3" s="215"/>
    </row>
    <row r="4" spans="1:8" ht="66.95" customHeight="1">
      <c r="A4" s="193">
        <v>4953035026506</v>
      </c>
      <c r="B4" s="194" t="s">
        <v>888</v>
      </c>
      <c r="C4" s="196" t="s">
        <v>785</v>
      </c>
      <c r="D4" s="197" t="s">
        <v>786</v>
      </c>
      <c r="E4" s="220">
        <v>8700</v>
      </c>
      <c r="F4" s="221">
        <f>E4*2</f>
        <v>17400</v>
      </c>
      <c r="G4" s="195"/>
      <c r="H4" s="216">
        <f t="shared" ref="H4:H61" si="0">G4*F4</f>
        <v>0</v>
      </c>
    </row>
    <row r="5" spans="1:8" ht="60.75" customHeight="1">
      <c r="A5" s="193">
        <v>453035026513</v>
      </c>
      <c r="B5" s="194" t="s">
        <v>1057</v>
      </c>
      <c r="C5" s="196" t="s">
        <v>787</v>
      </c>
      <c r="D5" s="197" t="s">
        <v>786</v>
      </c>
      <c r="E5" s="220">
        <v>9000</v>
      </c>
      <c r="F5" s="221">
        <f t="shared" ref="F5:F61" si="1">E5*2</f>
        <v>18000</v>
      </c>
      <c r="G5" s="195"/>
      <c r="H5" s="216">
        <f t="shared" si="0"/>
        <v>0</v>
      </c>
    </row>
    <row r="6" spans="1:8" ht="75.95" customHeight="1">
      <c r="A6" s="193">
        <v>4953035026520</v>
      </c>
      <c r="B6" s="194" t="s">
        <v>889</v>
      </c>
      <c r="C6" s="196" t="s">
        <v>1055</v>
      </c>
      <c r="D6" s="197" t="s">
        <v>786</v>
      </c>
      <c r="E6" s="220">
        <v>8700</v>
      </c>
      <c r="F6" s="221">
        <f t="shared" si="1"/>
        <v>17400</v>
      </c>
      <c r="G6" s="198"/>
      <c r="H6" s="216">
        <f t="shared" si="0"/>
        <v>0</v>
      </c>
    </row>
    <row r="7" spans="1:8" ht="60.75" customHeight="1">
      <c r="A7" s="199">
        <v>4953035027961</v>
      </c>
      <c r="B7" s="200" t="s">
        <v>891</v>
      </c>
      <c r="C7" s="196" t="s">
        <v>788</v>
      </c>
      <c r="D7" s="197" t="s">
        <v>786</v>
      </c>
      <c r="E7" s="220">
        <v>8700</v>
      </c>
      <c r="F7" s="221">
        <f t="shared" si="1"/>
        <v>17400</v>
      </c>
      <c r="G7" s="198"/>
      <c r="H7" s="216">
        <f t="shared" si="0"/>
        <v>0</v>
      </c>
    </row>
    <row r="8" spans="1:8" ht="60.75" customHeight="1">
      <c r="A8" s="199">
        <v>4953035027978</v>
      </c>
      <c r="B8" s="200" t="s">
        <v>1056</v>
      </c>
      <c r="C8" s="196" t="s">
        <v>789</v>
      </c>
      <c r="D8" s="197" t="s">
        <v>786</v>
      </c>
      <c r="E8" s="220">
        <v>9000</v>
      </c>
      <c r="F8" s="221">
        <f t="shared" si="1"/>
        <v>18000</v>
      </c>
      <c r="G8" s="198"/>
      <c r="H8" s="216">
        <f t="shared" si="0"/>
        <v>0</v>
      </c>
    </row>
    <row r="9" spans="1:8" ht="60.75" customHeight="1">
      <c r="A9" s="193">
        <v>4953035027985</v>
      </c>
      <c r="B9" s="194" t="s">
        <v>890</v>
      </c>
      <c r="C9" s="196" t="s">
        <v>790</v>
      </c>
      <c r="D9" s="197" t="s">
        <v>786</v>
      </c>
      <c r="E9" s="220">
        <v>8700</v>
      </c>
      <c r="F9" s="221">
        <f t="shared" si="1"/>
        <v>17400</v>
      </c>
      <c r="G9" s="198"/>
      <c r="H9" s="216">
        <f t="shared" si="0"/>
        <v>0</v>
      </c>
    </row>
    <row r="10" spans="1:8" ht="34.700000000000003" customHeight="1">
      <c r="A10" s="193"/>
      <c r="B10" s="194"/>
      <c r="C10" s="510" t="s">
        <v>791</v>
      </c>
      <c r="D10" s="510"/>
      <c r="E10" s="510"/>
      <c r="F10" s="510"/>
      <c r="G10" s="198"/>
      <c r="H10" s="216"/>
    </row>
    <row r="11" spans="1:8" ht="34.700000000000003" customHeight="1">
      <c r="A11" s="193">
        <v>4953035036468</v>
      </c>
      <c r="B11" s="194" t="s">
        <v>856</v>
      </c>
      <c r="C11" s="201" t="s">
        <v>792</v>
      </c>
      <c r="D11" s="202" t="s">
        <v>14</v>
      </c>
      <c r="E11" s="222">
        <v>3500</v>
      </c>
      <c r="F11" s="223">
        <f t="shared" si="1"/>
        <v>7000</v>
      </c>
      <c r="G11" s="198"/>
      <c r="H11" s="216">
        <f t="shared" si="0"/>
        <v>0</v>
      </c>
    </row>
    <row r="12" spans="1:8" ht="34.700000000000003" customHeight="1">
      <c r="A12" s="193">
        <v>4953035036475</v>
      </c>
      <c r="B12" s="194" t="s">
        <v>857</v>
      </c>
      <c r="C12" s="201" t="s">
        <v>793</v>
      </c>
      <c r="D12" s="202" t="s">
        <v>794</v>
      </c>
      <c r="E12" s="222">
        <v>3000</v>
      </c>
      <c r="F12" s="223">
        <f t="shared" si="1"/>
        <v>6000</v>
      </c>
      <c r="G12" s="198"/>
      <c r="H12" s="216">
        <f t="shared" si="0"/>
        <v>0</v>
      </c>
    </row>
    <row r="13" spans="1:8" ht="34.700000000000003" customHeight="1">
      <c r="A13" s="199">
        <v>4953035036482</v>
      </c>
      <c r="B13" s="200" t="s">
        <v>858</v>
      </c>
      <c r="C13" s="203" t="s">
        <v>795</v>
      </c>
      <c r="D13" s="202" t="s">
        <v>56</v>
      </c>
      <c r="E13" s="222">
        <v>3000</v>
      </c>
      <c r="F13" s="223">
        <f t="shared" si="1"/>
        <v>6000</v>
      </c>
      <c r="G13" s="198"/>
      <c r="H13" s="216">
        <f t="shared" si="0"/>
        <v>0</v>
      </c>
    </row>
    <row r="14" spans="1:8" ht="34.700000000000003" customHeight="1">
      <c r="A14" s="199">
        <v>4953035036499</v>
      </c>
      <c r="B14" s="200" t="s">
        <v>859</v>
      </c>
      <c r="C14" s="203" t="s">
        <v>796</v>
      </c>
      <c r="D14" s="202" t="s">
        <v>307</v>
      </c>
      <c r="E14" s="222">
        <v>3800</v>
      </c>
      <c r="F14" s="223">
        <f t="shared" si="1"/>
        <v>7600</v>
      </c>
      <c r="G14" s="198"/>
      <c r="H14" s="216">
        <f t="shared" si="0"/>
        <v>0</v>
      </c>
    </row>
    <row r="15" spans="1:8" ht="34.700000000000003" customHeight="1">
      <c r="A15" s="193">
        <v>4953035037984</v>
      </c>
      <c r="B15" s="194" t="s">
        <v>860</v>
      </c>
      <c r="C15" s="203" t="s">
        <v>797</v>
      </c>
      <c r="D15" s="202" t="s">
        <v>798</v>
      </c>
      <c r="E15" s="222">
        <v>3900</v>
      </c>
      <c r="F15" s="223">
        <f t="shared" si="1"/>
        <v>7800</v>
      </c>
      <c r="G15" s="198"/>
      <c r="H15" s="216">
        <f t="shared" si="0"/>
        <v>0</v>
      </c>
    </row>
    <row r="16" spans="1:8" s="75" customFormat="1" ht="34.700000000000003" customHeight="1">
      <c r="A16" s="193">
        <v>4953035037991</v>
      </c>
      <c r="B16" s="194" t="s">
        <v>910</v>
      </c>
      <c r="C16" s="204" t="s">
        <v>799</v>
      </c>
      <c r="D16" s="197" t="s">
        <v>45</v>
      </c>
      <c r="E16" s="220">
        <v>2200</v>
      </c>
      <c r="F16" s="221">
        <f t="shared" si="1"/>
        <v>4400</v>
      </c>
      <c r="G16" s="205"/>
      <c r="H16" s="216">
        <f t="shared" si="0"/>
        <v>0</v>
      </c>
    </row>
    <row r="17" spans="1:8" s="75" customFormat="1" ht="48" hidden="1" customHeight="1">
      <c r="A17" s="193">
        <v>4953035043374</v>
      </c>
      <c r="B17" s="194" t="s">
        <v>908</v>
      </c>
      <c r="C17" s="196" t="s">
        <v>909</v>
      </c>
      <c r="D17" s="197"/>
      <c r="E17" s="220">
        <v>25</v>
      </c>
      <c r="F17" s="221">
        <f t="shared" si="1"/>
        <v>50</v>
      </c>
      <c r="G17" s="205"/>
      <c r="H17" s="216">
        <f t="shared" si="0"/>
        <v>0</v>
      </c>
    </row>
    <row r="18" spans="1:8" ht="34.700000000000003" customHeight="1">
      <c r="A18" s="193"/>
      <c r="B18" s="194"/>
      <c r="C18" s="511" t="s">
        <v>853</v>
      </c>
      <c r="D18" s="512"/>
      <c r="E18" s="512"/>
      <c r="F18" s="512"/>
      <c r="G18" s="198"/>
      <c r="H18" s="216"/>
    </row>
    <row r="19" spans="1:8" ht="34.700000000000003" hidden="1" customHeight="1">
      <c r="A19" s="193"/>
      <c r="B19" s="194"/>
      <c r="C19" s="204" t="s">
        <v>800</v>
      </c>
      <c r="D19" s="197" t="s">
        <v>801</v>
      </c>
      <c r="E19" s="206">
        <v>6000</v>
      </c>
      <c r="F19" s="207">
        <f t="shared" si="1"/>
        <v>12000</v>
      </c>
      <c r="G19" s="198"/>
      <c r="H19" s="216">
        <f t="shared" si="0"/>
        <v>0</v>
      </c>
    </row>
    <row r="20" spans="1:8" ht="34.700000000000003" hidden="1" customHeight="1">
      <c r="A20" s="199"/>
      <c r="B20" s="200"/>
      <c r="C20" s="204" t="s">
        <v>802</v>
      </c>
      <c r="D20" s="197" t="s">
        <v>803</v>
      </c>
      <c r="E20" s="206">
        <v>3900</v>
      </c>
      <c r="F20" s="207">
        <f t="shared" si="1"/>
        <v>7800</v>
      </c>
      <c r="G20" s="198"/>
      <c r="H20" s="216">
        <f t="shared" si="0"/>
        <v>0</v>
      </c>
    </row>
    <row r="21" spans="1:8" ht="34.700000000000003" hidden="1" customHeight="1">
      <c r="A21" s="199"/>
      <c r="B21" s="200"/>
      <c r="C21" s="196" t="s">
        <v>804</v>
      </c>
      <c r="D21" s="197" t="s">
        <v>805</v>
      </c>
      <c r="E21" s="206">
        <v>7000</v>
      </c>
      <c r="F21" s="207">
        <f t="shared" si="1"/>
        <v>14000</v>
      </c>
      <c r="G21" s="198"/>
      <c r="H21" s="216">
        <f t="shared" si="0"/>
        <v>0</v>
      </c>
    </row>
    <row r="22" spans="1:8" ht="34.700000000000003" customHeight="1">
      <c r="A22" s="193">
        <v>4953035038981</v>
      </c>
      <c r="B22" s="194" t="s">
        <v>861</v>
      </c>
      <c r="C22" s="201" t="s">
        <v>804</v>
      </c>
      <c r="D22" s="202" t="s">
        <v>806</v>
      </c>
      <c r="E22" s="222">
        <v>4800</v>
      </c>
      <c r="F22" s="223">
        <f t="shared" si="1"/>
        <v>9600</v>
      </c>
      <c r="G22" s="198"/>
      <c r="H22" s="216">
        <f t="shared" si="0"/>
        <v>0</v>
      </c>
    </row>
    <row r="23" spans="1:8" ht="34.700000000000003" customHeight="1">
      <c r="A23" s="193">
        <v>4953035039001</v>
      </c>
      <c r="B23" s="194" t="s">
        <v>862</v>
      </c>
      <c r="C23" s="203" t="s">
        <v>807</v>
      </c>
      <c r="D23" s="202" t="s">
        <v>18</v>
      </c>
      <c r="E23" s="222">
        <v>4200</v>
      </c>
      <c r="F23" s="223">
        <f t="shared" si="1"/>
        <v>8400</v>
      </c>
      <c r="G23" s="198"/>
      <c r="H23" s="216">
        <f t="shared" si="0"/>
        <v>0</v>
      </c>
    </row>
    <row r="24" spans="1:8" ht="34.700000000000003" customHeight="1">
      <c r="A24" s="193">
        <v>4953035043046</v>
      </c>
      <c r="B24" s="194" t="s">
        <v>863</v>
      </c>
      <c r="C24" s="203" t="s">
        <v>808</v>
      </c>
      <c r="D24" s="202" t="s">
        <v>967</v>
      </c>
      <c r="E24" s="224">
        <v>5700</v>
      </c>
      <c r="F24" s="223">
        <f t="shared" si="1"/>
        <v>11400</v>
      </c>
      <c r="G24" s="198"/>
      <c r="H24" s="216">
        <f t="shared" si="0"/>
        <v>0</v>
      </c>
    </row>
    <row r="25" spans="1:8" ht="34.700000000000003" customHeight="1">
      <c r="A25" s="193">
        <v>4953035041707</v>
      </c>
      <c r="B25" s="194" t="s">
        <v>864</v>
      </c>
      <c r="C25" s="203" t="s">
        <v>809</v>
      </c>
      <c r="D25" s="202" t="s">
        <v>810</v>
      </c>
      <c r="E25" s="224">
        <v>5700</v>
      </c>
      <c r="F25" s="223">
        <f t="shared" si="1"/>
        <v>11400</v>
      </c>
      <c r="G25" s="198"/>
      <c r="H25" s="216">
        <f t="shared" si="0"/>
        <v>0</v>
      </c>
    </row>
    <row r="26" spans="1:8" ht="34.700000000000003" hidden="1" customHeight="1">
      <c r="A26" s="199"/>
      <c r="B26" s="200"/>
      <c r="C26" s="204" t="s">
        <v>968</v>
      </c>
      <c r="D26" s="197" t="s">
        <v>794</v>
      </c>
      <c r="E26" s="208">
        <v>3900</v>
      </c>
      <c r="F26" s="207">
        <f t="shared" si="1"/>
        <v>7800</v>
      </c>
      <c r="G26" s="198"/>
      <c r="H26" s="216">
        <f t="shared" si="0"/>
        <v>0</v>
      </c>
    </row>
    <row r="27" spans="1:8" ht="34.700000000000003" hidden="1" customHeight="1">
      <c r="A27" s="199"/>
      <c r="B27" s="200"/>
      <c r="C27" s="204" t="s">
        <v>969</v>
      </c>
      <c r="D27" s="197" t="s">
        <v>811</v>
      </c>
      <c r="E27" s="208">
        <v>4700</v>
      </c>
      <c r="F27" s="207">
        <f t="shared" si="1"/>
        <v>9400</v>
      </c>
      <c r="G27" s="198"/>
      <c r="H27" s="216">
        <f t="shared" si="0"/>
        <v>0</v>
      </c>
    </row>
    <row r="28" spans="1:8" ht="34.700000000000003" hidden="1" customHeight="1">
      <c r="A28" s="193"/>
      <c r="B28" s="194"/>
      <c r="C28" s="204" t="s">
        <v>812</v>
      </c>
      <c r="D28" s="197" t="s">
        <v>37</v>
      </c>
      <c r="E28" s="208">
        <v>6000</v>
      </c>
      <c r="F28" s="207">
        <f t="shared" si="1"/>
        <v>12000</v>
      </c>
      <c r="G28" s="198"/>
      <c r="H28" s="216">
        <f t="shared" si="0"/>
        <v>0</v>
      </c>
    </row>
    <row r="29" spans="1:8" ht="34.700000000000003" hidden="1" customHeight="1" thickBot="1">
      <c r="A29" s="193"/>
      <c r="B29" s="194"/>
      <c r="C29" s="204" t="s">
        <v>813</v>
      </c>
      <c r="D29" s="197" t="s">
        <v>26</v>
      </c>
      <c r="E29" s="208">
        <v>15600</v>
      </c>
      <c r="F29" s="207">
        <f t="shared" si="1"/>
        <v>31200</v>
      </c>
      <c r="G29" s="198"/>
      <c r="H29" s="216">
        <f t="shared" si="0"/>
        <v>0</v>
      </c>
    </row>
    <row r="30" spans="1:8" ht="45.75" customHeight="1">
      <c r="A30" s="193"/>
      <c r="B30" s="194" t="s">
        <v>1002</v>
      </c>
      <c r="C30" s="196" t="s">
        <v>1001</v>
      </c>
      <c r="D30" s="279" t="s">
        <v>1003</v>
      </c>
      <c r="E30" s="208">
        <v>10000</v>
      </c>
      <c r="F30" s="207">
        <f t="shared" si="1"/>
        <v>20000</v>
      </c>
      <c r="G30" s="198"/>
      <c r="H30" s="216">
        <f t="shared" si="0"/>
        <v>0</v>
      </c>
    </row>
    <row r="31" spans="1:8" ht="34.700000000000003" customHeight="1">
      <c r="A31" s="193"/>
      <c r="B31" s="194"/>
      <c r="C31" s="513" t="s">
        <v>814</v>
      </c>
      <c r="D31" s="513"/>
      <c r="E31" s="513"/>
      <c r="F31" s="513"/>
      <c r="G31" s="198"/>
      <c r="H31" s="216"/>
    </row>
    <row r="32" spans="1:8" ht="34.700000000000003" hidden="1" customHeight="1">
      <c r="A32" s="193"/>
      <c r="B32" s="194"/>
      <c r="C32" s="204" t="s">
        <v>970</v>
      </c>
      <c r="D32" s="197" t="s">
        <v>22</v>
      </c>
      <c r="E32" s="197">
        <v>10000</v>
      </c>
      <c r="F32" s="207">
        <f t="shared" si="1"/>
        <v>20000</v>
      </c>
      <c r="G32" s="198"/>
      <c r="H32" s="216">
        <f t="shared" si="0"/>
        <v>0</v>
      </c>
    </row>
    <row r="33" spans="1:8" ht="34.700000000000003" hidden="1" customHeight="1">
      <c r="A33" s="199"/>
      <c r="B33" s="200"/>
      <c r="C33" s="204" t="s">
        <v>815</v>
      </c>
      <c r="D33" s="197" t="s">
        <v>786</v>
      </c>
      <c r="E33" s="197">
        <v>12000</v>
      </c>
      <c r="F33" s="207">
        <f t="shared" si="1"/>
        <v>24000</v>
      </c>
      <c r="G33" s="198"/>
      <c r="H33" s="216">
        <f t="shared" si="0"/>
        <v>0</v>
      </c>
    </row>
    <row r="34" spans="1:8" ht="34.700000000000003" customHeight="1">
      <c r="A34" s="199">
        <v>4953035041646</v>
      </c>
      <c r="B34" s="200" t="s">
        <v>892</v>
      </c>
      <c r="C34" s="204" t="s">
        <v>816</v>
      </c>
      <c r="D34" s="197" t="s">
        <v>810</v>
      </c>
      <c r="E34" s="225">
        <v>5200</v>
      </c>
      <c r="F34" s="303">
        <f t="shared" si="1"/>
        <v>10400</v>
      </c>
      <c r="G34" s="198"/>
      <c r="H34" s="216">
        <f t="shared" si="0"/>
        <v>0</v>
      </c>
    </row>
    <row r="35" spans="1:8" ht="34.700000000000003" hidden="1" customHeight="1">
      <c r="A35" s="193"/>
      <c r="B35" s="194"/>
      <c r="C35" s="204" t="s">
        <v>817</v>
      </c>
      <c r="D35" s="197" t="s">
        <v>56</v>
      </c>
      <c r="E35" s="197">
        <v>10900</v>
      </c>
      <c r="F35" s="304">
        <f t="shared" si="1"/>
        <v>21800</v>
      </c>
      <c r="G35" s="198"/>
      <c r="H35" s="216">
        <f t="shared" si="0"/>
        <v>0</v>
      </c>
    </row>
    <row r="36" spans="1:8" ht="34.700000000000003" hidden="1" customHeight="1">
      <c r="A36" s="193"/>
      <c r="B36" s="194"/>
      <c r="C36" s="204" t="s">
        <v>818</v>
      </c>
      <c r="D36" s="197" t="s">
        <v>819</v>
      </c>
      <c r="E36" s="197">
        <v>30000</v>
      </c>
      <c r="F36" s="304">
        <f t="shared" si="1"/>
        <v>60000</v>
      </c>
      <c r="G36" s="198"/>
      <c r="H36" s="216">
        <f t="shared" si="0"/>
        <v>0</v>
      </c>
    </row>
    <row r="37" spans="1:8" ht="34.700000000000003" hidden="1" customHeight="1">
      <c r="A37" s="193"/>
      <c r="B37" s="194"/>
      <c r="C37" s="204" t="s">
        <v>820</v>
      </c>
      <c r="D37" s="197" t="s">
        <v>821</v>
      </c>
      <c r="E37" s="197">
        <v>12000</v>
      </c>
      <c r="F37" s="304">
        <f t="shared" si="1"/>
        <v>24000</v>
      </c>
      <c r="G37" s="198"/>
      <c r="H37" s="216">
        <f t="shared" si="0"/>
        <v>0</v>
      </c>
    </row>
    <row r="38" spans="1:8" ht="34.700000000000003" hidden="1" customHeight="1" thickBot="1">
      <c r="A38" s="193"/>
      <c r="B38" s="194"/>
      <c r="C38" s="204" t="s">
        <v>822</v>
      </c>
      <c r="D38" s="197" t="s">
        <v>22</v>
      </c>
      <c r="E38" s="197">
        <v>14100</v>
      </c>
      <c r="F38" s="304">
        <f t="shared" si="1"/>
        <v>28200</v>
      </c>
      <c r="G38" s="198"/>
      <c r="H38" s="216">
        <f t="shared" si="0"/>
        <v>0</v>
      </c>
    </row>
    <row r="39" spans="1:8" ht="34.700000000000003" customHeight="1">
      <c r="A39" s="193">
        <v>4953035044241</v>
      </c>
      <c r="B39" s="194" t="s">
        <v>976</v>
      </c>
      <c r="C39" s="196" t="s">
        <v>975</v>
      </c>
      <c r="D39" s="197" t="s">
        <v>803</v>
      </c>
      <c r="E39" s="276" t="s">
        <v>977</v>
      </c>
      <c r="F39" s="304">
        <v>10500</v>
      </c>
      <c r="G39" s="198"/>
      <c r="H39" s="216"/>
    </row>
    <row r="40" spans="1:8" ht="34.700000000000003" customHeight="1">
      <c r="A40" s="193">
        <v>4953035042858</v>
      </c>
      <c r="B40" s="194" t="s">
        <v>978</v>
      </c>
      <c r="C40" s="196" t="s">
        <v>1004</v>
      </c>
      <c r="D40" s="197" t="s">
        <v>56</v>
      </c>
      <c r="E40" s="276" t="s">
        <v>979</v>
      </c>
      <c r="F40" s="304">
        <v>19600</v>
      </c>
      <c r="G40" s="198"/>
      <c r="H40" s="216"/>
    </row>
    <row r="41" spans="1:8" ht="34.700000000000003" customHeight="1">
      <c r="A41" s="193">
        <v>4953035043794</v>
      </c>
      <c r="B41" s="194" t="s">
        <v>980</v>
      </c>
      <c r="C41" s="196" t="s">
        <v>1005</v>
      </c>
      <c r="D41" s="197" t="s">
        <v>821</v>
      </c>
      <c r="E41" s="276" t="s">
        <v>981</v>
      </c>
      <c r="F41" s="304">
        <v>18600</v>
      </c>
      <c r="G41" s="198"/>
      <c r="H41" s="216"/>
    </row>
    <row r="42" spans="1:8" ht="34.700000000000003" customHeight="1">
      <c r="A42" s="193">
        <v>4953035043800</v>
      </c>
      <c r="B42" s="194" t="s">
        <v>982</v>
      </c>
      <c r="C42" s="196" t="s">
        <v>1006</v>
      </c>
      <c r="D42" s="197" t="s">
        <v>22</v>
      </c>
      <c r="E42" s="276" t="s">
        <v>983</v>
      </c>
      <c r="F42" s="304">
        <v>21720</v>
      </c>
      <c r="G42" s="198"/>
      <c r="H42" s="216"/>
    </row>
    <row r="43" spans="1:8" ht="34.700000000000003" customHeight="1">
      <c r="A43" s="193">
        <v>4953035044258</v>
      </c>
      <c r="B43" s="194" t="s">
        <v>985</v>
      </c>
      <c r="C43" s="196" t="s">
        <v>984</v>
      </c>
      <c r="D43" s="197" t="s">
        <v>819</v>
      </c>
      <c r="E43" s="277" t="s">
        <v>986</v>
      </c>
      <c r="F43" s="304">
        <v>36200</v>
      </c>
      <c r="G43" s="198"/>
      <c r="H43" s="216"/>
    </row>
    <row r="44" spans="1:8" ht="34.700000000000003" customHeight="1">
      <c r="A44" s="193">
        <v>4953035041622</v>
      </c>
      <c r="B44" s="194" t="s">
        <v>1016</v>
      </c>
      <c r="C44" s="196" t="s">
        <v>1008</v>
      </c>
      <c r="D44" s="197" t="s">
        <v>22</v>
      </c>
      <c r="E44" s="280">
        <v>8800</v>
      </c>
      <c r="F44" s="304">
        <v>17600</v>
      </c>
      <c r="G44" s="198"/>
      <c r="H44" s="216"/>
    </row>
    <row r="45" spans="1:8" ht="34.700000000000003" customHeight="1">
      <c r="A45" s="193">
        <v>4953035041639</v>
      </c>
      <c r="B45" s="194" t="s">
        <v>987</v>
      </c>
      <c r="C45" s="281" t="s">
        <v>1007</v>
      </c>
      <c r="D45" s="197" t="s">
        <v>786</v>
      </c>
      <c r="E45" s="276" t="s">
        <v>981</v>
      </c>
      <c r="F45" s="304">
        <v>18600</v>
      </c>
      <c r="G45" s="198"/>
      <c r="H45" s="216"/>
    </row>
    <row r="46" spans="1:8" ht="34.700000000000003" customHeight="1">
      <c r="A46" s="193"/>
      <c r="B46" s="305" t="s">
        <v>1031</v>
      </c>
      <c r="C46" s="302" t="s">
        <v>818</v>
      </c>
      <c r="D46" s="197" t="s">
        <v>819</v>
      </c>
      <c r="E46" s="301">
        <v>25000</v>
      </c>
      <c r="F46" s="304">
        <v>50000</v>
      </c>
      <c r="G46" s="198"/>
      <c r="H46" s="216"/>
    </row>
    <row r="47" spans="1:8" ht="34.700000000000003" customHeight="1">
      <c r="A47" s="199"/>
      <c r="B47" s="200"/>
      <c r="C47" s="514" t="s">
        <v>823</v>
      </c>
      <c r="D47" s="514"/>
      <c r="E47" s="514"/>
      <c r="F47" s="514"/>
      <c r="G47" s="198"/>
      <c r="H47" s="216"/>
    </row>
    <row r="48" spans="1:8" ht="34.700000000000003" customHeight="1">
      <c r="A48" s="199">
        <v>4953035039049</v>
      </c>
      <c r="B48" s="200" t="s">
        <v>866</v>
      </c>
      <c r="C48" s="204" t="s">
        <v>824</v>
      </c>
      <c r="D48" s="197" t="s">
        <v>825</v>
      </c>
      <c r="E48" s="226">
        <v>2300</v>
      </c>
      <c r="F48" s="221">
        <f t="shared" si="1"/>
        <v>4600</v>
      </c>
      <c r="G48" s="198"/>
      <c r="H48" s="216">
        <f t="shared" si="0"/>
        <v>0</v>
      </c>
    </row>
    <row r="49" spans="1:8" ht="34.700000000000003" customHeight="1">
      <c r="A49" s="193" t="s">
        <v>456</v>
      </c>
      <c r="B49" s="194" t="s">
        <v>865</v>
      </c>
      <c r="C49" s="204" t="s">
        <v>826</v>
      </c>
      <c r="D49" s="197" t="s">
        <v>827</v>
      </c>
      <c r="E49" s="226">
        <v>3900</v>
      </c>
      <c r="F49" s="221">
        <f t="shared" si="1"/>
        <v>7800</v>
      </c>
      <c r="G49" s="198"/>
      <c r="H49" s="216">
        <f t="shared" si="0"/>
        <v>0</v>
      </c>
    </row>
    <row r="50" spans="1:8" ht="34.700000000000003" customHeight="1">
      <c r="A50" s="193">
        <v>4953035039056</v>
      </c>
      <c r="B50" s="194" t="s">
        <v>867</v>
      </c>
      <c r="C50" s="204" t="s">
        <v>828</v>
      </c>
      <c r="D50" s="197" t="s">
        <v>829</v>
      </c>
      <c r="E50" s="226">
        <v>2500</v>
      </c>
      <c r="F50" s="221">
        <f t="shared" si="1"/>
        <v>5000</v>
      </c>
      <c r="G50" s="198"/>
      <c r="H50" s="216">
        <f t="shared" si="0"/>
        <v>0</v>
      </c>
    </row>
    <row r="51" spans="1:8" ht="34.700000000000003" customHeight="1">
      <c r="A51" s="193">
        <v>4953035039063</v>
      </c>
      <c r="B51" s="194" t="s">
        <v>868</v>
      </c>
      <c r="C51" s="196" t="s">
        <v>830</v>
      </c>
      <c r="D51" s="197" t="s">
        <v>56</v>
      </c>
      <c r="E51" s="226">
        <v>4200</v>
      </c>
      <c r="F51" s="221">
        <f t="shared" si="1"/>
        <v>8400</v>
      </c>
      <c r="G51" s="198"/>
      <c r="H51" s="216">
        <f t="shared" si="0"/>
        <v>0</v>
      </c>
    </row>
    <row r="52" spans="1:8" ht="34.700000000000003" customHeight="1">
      <c r="A52" s="193">
        <v>4953035034624</v>
      </c>
      <c r="B52" s="194" t="s">
        <v>869</v>
      </c>
      <c r="C52" s="209" t="s">
        <v>831</v>
      </c>
      <c r="D52" s="210" t="s">
        <v>832</v>
      </c>
      <c r="E52" s="227">
        <v>2800</v>
      </c>
      <c r="F52" s="228">
        <f t="shared" si="1"/>
        <v>5600</v>
      </c>
      <c r="G52" s="198"/>
      <c r="H52" s="216">
        <f t="shared" si="0"/>
        <v>0</v>
      </c>
    </row>
    <row r="53" spans="1:8" ht="34.700000000000003" customHeight="1">
      <c r="A53" s="199">
        <v>4953035034631</v>
      </c>
      <c r="B53" s="200" t="s">
        <v>870</v>
      </c>
      <c r="C53" s="209" t="s">
        <v>833</v>
      </c>
      <c r="D53" s="210" t="s">
        <v>84</v>
      </c>
      <c r="E53" s="227">
        <v>2400</v>
      </c>
      <c r="F53" s="228">
        <f t="shared" si="1"/>
        <v>4800</v>
      </c>
      <c r="G53" s="198"/>
      <c r="H53" s="216">
        <f t="shared" si="0"/>
        <v>0</v>
      </c>
    </row>
    <row r="54" spans="1:8" ht="34.700000000000003" hidden="1" customHeight="1" thickBot="1">
      <c r="A54" s="199"/>
      <c r="B54" s="200"/>
      <c r="C54" s="515" t="s">
        <v>834</v>
      </c>
      <c r="D54" s="515"/>
      <c r="E54" s="515"/>
      <c r="F54" s="515"/>
      <c r="G54" s="198"/>
      <c r="H54" s="216">
        <f t="shared" si="0"/>
        <v>0</v>
      </c>
    </row>
    <row r="55" spans="1:8" ht="34.700000000000003" hidden="1" customHeight="1">
      <c r="A55" s="193"/>
      <c r="B55" s="194"/>
      <c r="C55" s="204" t="s">
        <v>835</v>
      </c>
      <c r="D55" s="197" t="s">
        <v>811</v>
      </c>
      <c r="E55" s="197">
        <v>4000</v>
      </c>
      <c r="F55" s="207">
        <f t="shared" si="1"/>
        <v>8000</v>
      </c>
      <c r="G55" s="198"/>
      <c r="H55" s="216">
        <f t="shared" si="0"/>
        <v>0</v>
      </c>
    </row>
    <row r="56" spans="1:8" ht="34.700000000000003" hidden="1" customHeight="1" thickBot="1">
      <c r="A56" s="193"/>
      <c r="B56" s="194"/>
      <c r="C56" s="204" t="s">
        <v>836</v>
      </c>
      <c r="D56" s="197" t="s">
        <v>103</v>
      </c>
      <c r="E56" s="197">
        <v>3800</v>
      </c>
      <c r="F56" s="207">
        <f t="shared" si="1"/>
        <v>7600</v>
      </c>
      <c r="G56" s="198"/>
      <c r="H56" s="216">
        <f t="shared" si="0"/>
        <v>0</v>
      </c>
    </row>
    <row r="57" spans="1:8" ht="34.700000000000003" customHeight="1">
      <c r="A57" s="193"/>
      <c r="B57" s="194"/>
      <c r="C57" s="506" t="s">
        <v>837</v>
      </c>
      <c r="D57" s="507"/>
      <c r="E57" s="507"/>
      <c r="F57" s="508"/>
      <c r="G57" s="198"/>
      <c r="H57" s="216"/>
    </row>
    <row r="58" spans="1:8" ht="34.700000000000003" customHeight="1">
      <c r="A58" s="193">
        <v>4953035022270</v>
      </c>
      <c r="B58" s="194" t="s">
        <v>897</v>
      </c>
      <c r="C58" s="204" t="s">
        <v>838</v>
      </c>
      <c r="D58" s="197" t="s">
        <v>839</v>
      </c>
      <c r="E58" s="225">
        <v>2600</v>
      </c>
      <c r="F58" s="221">
        <f t="shared" si="1"/>
        <v>5200</v>
      </c>
      <c r="G58" s="198"/>
      <c r="H58" s="216">
        <f t="shared" si="0"/>
        <v>0</v>
      </c>
    </row>
    <row r="59" spans="1:8" ht="34.700000000000003" customHeight="1">
      <c r="A59" s="199">
        <v>4953035029293</v>
      </c>
      <c r="B59" s="200" t="s">
        <v>894</v>
      </c>
      <c r="C59" s="204" t="s">
        <v>840</v>
      </c>
      <c r="D59" s="197" t="s">
        <v>307</v>
      </c>
      <c r="E59" s="225">
        <v>1600</v>
      </c>
      <c r="F59" s="221">
        <f t="shared" si="1"/>
        <v>3200</v>
      </c>
      <c r="G59" s="198"/>
      <c r="H59" s="216">
        <f t="shared" si="0"/>
        <v>0</v>
      </c>
    </row>
    <row r="60" spans="1:8" ht="34.700000000000003" customHeight="1">
      <c r="A60" s="199">
        <v>4953035033085</v>
      </c>
      <c r="B60" s="200" t="s">
        <v>893</v>
      </c>
      <c r="C60" s="204" t="s">
        <v>841</v>
      </c>
      <c r="D60" s="197" t="s">
        <v>45</v>
      </c>
      <c r="E60" s="225">
        <v>2600</v>
      </c>
      <c r="F60" s="221">
        <f t="shared" si="1"/>
        <v>5200</v>
      </c>
      <c r="G60" s="198"/>
      <c r="H60" s="216">
        <f t="shared" si="0"/>
        <v>0</v>
      </c>
    </row>
    <row r="61" spans="1:8" ht="34.700000000000003" customHeight="1">
      <c r="A61" s="193">
        <v>4953035022973</v>
      </c>
      <c r="B61" s="194" t="s">
        <v>895</v>
      </c>
      <c r="C61" s="204" t="s">
        <v>896</v>
      </c>
      <c r="D61" s="197" t="s">
        <v>794</v>
      </c>
      <c r="E61" s="225">
        <v>5200</v>
      </c>
      <c r="F61" s="221">
        <f t="shared" si="1"/>
        <v>10400</v>
      </c>
      <c r="G61" s="198"/>
      <c r="H61" s="216">
        <f t="shared" si="0"/>
        <v>0</v>
      </c>
    </row>
    <row r="62" spans="1:8" ht="16.5" thickBot="1">
      <c r="A62" s="211"/>
      <c r="B62" s="212"/>
      <c r="C62" s="213"/>
      <c r="D62" s="214"/>
      <c r="E62" s="214"/>
      <c r="F62" s="188" t="s">
        <v>248</v>
      </c>
      <c r="G62" s="212">
        <f>SUM(G4:G9,G11:G17,G22:G25,G34,G48:G53,G58:G61)</f>
        <v>0</v>
      </c>
      <c r="H62" s="217">
        <f>SUM(H4:H9,H11:H17,H22:H25,H34,H48:H53,H58:H61)</f>
        <v>0</v>
      </c>
    </row>
    <row r="65" spans="1:9">
      <c r="A65" s="465"/>
      <c r="B65" s="465"/>
      <c r="C65" s="466"/>
      <c r="D65" s="467"/>
      <c r="E65" s="467"/>
      <c r="F65" s="467"/>
      <c r="G65" s="466"/>
      <c r="H65" s="466"/>
      <c r="I65" s="466"/>
    </row>
    <row r="66" spans="1:9">
      <c r="A66" s="465"/>
      <c r="B66" s="465"/>
      <c r="C66" s="466"/>
      <c r="D66" s="467"/>
      <c r="E66" s="467"/>
      <c r="F66" s="467"/>
      <c r="G66" s="466"/>
      <c r="H66" s="466"/>
      <c r="I66" s="466"/>
    </row>
    <row r="67" spans="1:9" ht="15.75">
      <c r="A67" s="468"/>
      <c r="B67" s="469"/>
      <c r="C67" s="470"/>
      <c r="D67" s="471"/>
      <c r="E67" s="472"/>
      <c r="F67" s="473"/>
      <c r="G67" s="474"/>
      <c r="H67" s="475"/>
      <c r="I67" s="466"/>
    </row>
    <row r="68" spans="1:9" ht="15.75">
      <c r="A68" s="468"/>
      <c r="B68" s="469"/>
      <c r="C68" s="470"/>
      <c r="D68" s="471"/>
      <c r="E68" s="472"/>
      <c r="F68" s="473"/>
      <c r="G68" s="474"/>
      <c r="H68" s="475"/>
      <c r="I68" s="466"/>
    </row>
    <row r="69" spans="1:9" ht="15.75">
      <c r="A69" s="468"/>
      <c r="B69" s="469"/>
      <c r="C69" s="470"/>
      <c r="D69" s="471"/>
      <c r="E69" s="472"/>
      <c r="F69" s="473"/>
      <c r="G69" s="476"/>
      <c r="H69" s="475"/>
      <c r="I69" s="466"/>
    </row>
    <row r="70" spans="1:9" ht="15.75">
      <c r="A70" s="468"/>
      <c r="B70" s="469"/>
      <c r="C70" s="470"/>
      <c r="D70" s="471"/>
      <c r="E70" s="472"/>
      <c r="F70" s="473"/>
      <c r="G70" s="476"/>
      <c r="H70" s="475"/>
      <c r="I70" s="466"/>
    </row>
    <row r="71" spans="1:9" ht="15.75">
      <c r="A71" s="468"/>
      <c r="B71" s="469"/>
      <c r="C71" s="470"/>
      <c r="D71" s="471"/>
      <c r="E71" s="472"/>
      <c r="F71" s="473"/>
      <c r="G71" s="476"/>
      <c r="H71" s="475"/>
      <c r="I71" s="466"/>
    </row>
    <row r="72" spans="1:9" ht="15.75">
      <c r="A72" s="468"/>
      <c r="B72" s="469"/>
      <c r="C72" s="470"/>
      <c r="D72" s="471"/>
      <c r="E72" s="472"/>
      <c r="F72" s="473"/>
      <c r="G72" s="476"/>
      <c r="H72" s="475"/>
      <c r="I72" s="466"/>
    </row>
    <row r="73" spans="1:9">
      <c r="A73" s="465"/>
      <c r="B73" s="465"/>
      <c r="C73" s="466"/>
      <c r="D73" s="467"/>
      <c r="E73" s="467"/>
      <c r="F73" s="467"/>
      <c r="G73" s="466"/>
      <c r="H73" s="466"/>
      <c r="I73" s="466"/>
    </row>
    <row r="74" spans="1:9">
      <c r="A74" s="465"/>
      <c r="B74" s="465"/>
      <c r="C74" s="466"/>
      <c r="D74" s="467"/>
      <c r="E74" s="467"/>
      <c r="F74" s="467"/>
      <c r="G74" s="466"/>
      <c r="H74" s="466"/>
      <c r="I74" s="466"/>
    </row>
    <row r="75" spans="1:9">
      <c r="A75" s="465"/>
      <c r="B75" s="465"/>
      <c r="C75" s="466"/>
      <c r="D75" s="467"/>
      <c r="E75" s="467"/>
      <c r="F75" s="467"/>
      <c r="G75" s="466"/>
      <c r="H75" s="466"/>
      <c r="I75" s="466"/>
    </row>
  </sheetData>
  <sheetProtection selectLockedCells="1" selectUnlockedCells="1"/>
  <mergeCells count="8">
    <mergeCell ref="A1:H1"/>
    <mergeCell ref="C57:F57"/>
    <mergeCell ref="C3:F3"/>
    <mergeCell ref="C10:F10"/>
    <mergeCell ref="C18:F18"/>
    <mergeCell ref="C31:F31"/>
    <mergeCell ref="C47:F47"/>
    <mergeCell ref="C54:F54"/>
  </mergeCells>
  <pageMargins left="0.78749999999999998" right="0.78749999999999998" top="1.0527777777777778" bottom="1.0527777777777778" header="0.78749999999999998" footer="0.78749999999999998"/>
  <pageSetup paperSize="5" scale="4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  <ignoredErrors>
    <ignoredError sqref="E39:E4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C00000"/>
  </sheetPr>
  <dimension ref="A1:H33"/>
  <sheetViews>
    <sheetView workbookViewId="0">
      <selection activeCell="A7" sqref="A7"/>
    </sheetView>
  </sheetViews>
  <sheetFormatPr defaultColWidth="11.42578125" defaultRowHeight="12.75"/>
  <cols>
    <col min="1" max="1" width="16.140625" customWidth="1"/>
    <col min="3" max="3" width="28.42578125" style="489" customWidth="1"/>
    <col min="5" max="5" width="12.140625" customWidth="1"/>
  </cols>
  <sheetData>
    <row r="1" spans="1:8" ht="36" customHeight="1">
      <c r="A1" s="516" t="s">
        <v>1058</v>
      </c>
      <c r="B1" s="516"/>
      <c r="C1" s="516"/>
      <c r="D1" s="516"/>
      <c r="E1" s="516"/>
      <c r="F1" s="516"/>
      <c r="G1" s="516"/>
      <c r="H1" s="516"/>
    </row>
    <row r="2" spans="1:8" ht="47.25">
      <c r="A2" s="478" t="s">
        <v>0</v>
      </c>
      <c r="B2" s="478" t="s">
        <v>1</v>
      </c>
      <c r="C2" s="486" t="s">
        <v>2</v>
      </c>
      <c r="D2" s="479" t="s">
        <v>1065</v>
      </c>
      <c r="E2" s="480" t="s">
        <v>965</v>
      </c>
      <c r="F2" s="480" t="s">
        <v>971</v>
      </c>
      <c r="G2" s="481" t="s">
        <v>4</v>
      </c>
      <c r="H2" s="481" t="s">
        <v>5</v>
      </c>
    </row>
    <row r="3" spans="1:8" ht="25.5">
      <c r="A3" s="482">
        <v>4573152440186</v>
      </c>
      <c r="B3" s="83" t="s">
        <v>1059</v>
      </c>
      <c r="C3" s="487" t="s">
        <v>1060</v>
      </c>
      <c r="D3" s="83">
        <v>300</v>
      </c>
      <c r="E3" s="83">
        <v>2300</v>
      </c>
      <c r="F3" s="83">
        <f>E3*2</f>
        <v>4600</v>
      </c>
      <c r="G3" s="83"/>
      <c r="H3" s="83">
        <f>G3*E3</f>
        <v>0</v>
      </c>
    </row>
    <row r="4" spans="1:8" ht="25.5">
      <c r="A4" s="482">
        <v>4573152440179</v>
      </c>
      <c r="B4" s="83" t="s">
        <v>1062</v>
      </c>
      <c r="C4" s="487" t="s">
        <v>1061</v>
      </c>
      <c r="D4" s="83">
        <v>300</v>
      </c>
      <c r="E4" s="83">
        <v>2300</v>
      </c>
      <c r="F4" s="83">
        <f t="shared" ref="F4:F16" si="0">E4*2</f>
        <v>4600</v>
      </c>
      <c r="G4" s="83"/>
      <c r="H4" s="83">
        <f t="shared" ref="H4:H16" si="1">G4*E4</f>
        <v>0</v>
      </c>
    </row>
    <row r="5" spans="1:8" ht="25.5">
      <c r="A5" s="482">
        <v>4573152440193</v>
      </c>
      <c r="B5" s="83" t="s">
        <v>1064</v>
      </c>
      <c r="C5" s="487" t="s">
        <v>1063</v>
      </c>
      <c r="D5" s="83">
        <v>300</v>
      </c>
      <c r="E5" s="83">
        <v>2300</v>
      </c>
      <c r="F5" s="83">
        <f t="shared" si="0"/>
        <v>4600</v>
      </c>
      <c r="G5" s="83"/>
      <c r="H5" s="83">
        <f t="shared" si="1"/>
        <v>0</v>
      </c>
    </row>
    <row r="6" spans="1:8" ht="63.75">
      <c r="A6" s="482">
        <v>4589780290116</v>
      </c>
      <c r="B6" s="83" t="s">
        <v>1067</v>
      </c>
      <c r="C6" s="487" t="s">
        <v>1066</v>
      </c>
      <c r="D6" s="83">
        <v>400</v>
      </c>
      <c r="E6" s="83">
        <v>20000</v>
      </c>
      <c r="F6" s="83">
        <f>E6*2</f>
        <v>40000</v>
      </c>
      <c r="G6" s="83"/>
      <c r="H6" s="83">
        <f t="shared" si="1"/>
        <v>0</v>
      </c>
    </row>
    <row r="7" spans="1:8" ht="63.75">
      <c r="A7" s="482">
        <v>4589780290017</v>
      </c>
      <c r="B7" s="83" t="s">
        <v>1069</v>
      </c>
      <c r="C7" s="487" t="s">
        <v>1068</v>
      </c>
      <c r="D7" s="83">
        <v>200</v>
      </c>
      <c r="E7" s="83">
        <v>5100</v>
      </c>
      <c r="F7" s="83">
        <f t="shared" si="0"/>
        <v>10200</v>
      </c>
      <c r="G7" s="83"/>
      <c r="H7" s="83">
        <f t="shared" si="1"/>
        <v>0</v>
      </c>
    </row>
    <row r="8" spans="1:8" ht="51">
      <c r="A8" s="482" t="s">
        <v>1080</v>
      </c>
      <c r="B8" s="83" t="s">
        <v>1071</v>
      </c>
      <c r="C8" s="487" t="s">
        <v>1070</v>
      </c>
      <c r="D8" s="83">
        <v>75</v>
      </c>
      <c r="E8" s="83">
        <v>1125</v>
      </c>
      <c r="F8" s="83">
        <f t="shared" si="0"/>
        <v>2250</v>
      </c>
      <c r="G8" s="83"/>
      <c r="H8" s="83">
        <f t="shared" si="1"/>
        <v>0</v>
      </c>
    </row>
    <row r="9" spans="1:8" ht="51">
      <c r="A9" s="482" t="s">
        <v>1081</v>
      </c>
      <c r="B9" s="83" t="s">
        <v>1072</v>
      </c>
      <c r="C9" s="487" t="s">
        <v>1070</v>
      </c>
      <c r="D9" s="83">
        <v>150</v>
      </c>
      <c r="E9" s="83">
        <v>1725</v>
      </c>
      <c r="F9" s="83">
        <f t="shared" si="0"/>
        <v>3450</v>
      </c>
      <c r="G9" s="83"/>
      <c r="H9" s="83">
        <f t="shared" si="1"/>
        <v>0</v>
      </c>
    </row>
    <row r="10" spans="1:8" ht="51">
      <c r="A10" s="482" t="s">
        <v>1082</v>
      </c>
      <c r="B10" s="83" t="s">
        <v>1073</v>
      </c>
      <c r="C10" s="487" t="s">
        <v>1070</v>
      </c>
      <c r="D10" s="83">
        <v>300</v>
      </c>
      <c r="E10" s="83">
        <v>2815</v>
      </c>
      <c r="F10" s="83">
        <f t="shared" si="0"/>
        <v>5630</v>
      </c>
      <c r="G10" s="83"/>
      <c r="H10" s="83">
        <f t="shared" si="1"/>
        <v>0</v>
      </c>
    </row>
    <row r="11" spans="1:8" ht="63.75">
      <c r="A11" s="482">
        <v>4933656501033</v>
      </c>
      <c r="B11" s="83" t="s">
        <v>1078</v>
      </c>
      <c r="C11" s="487" t="s">
        <v>1074</v>
      </c>
      <c r="D11" s="83">
        <v>1000</v>
      </c>
      <c r="E11" s="83">
        <v>1800</v>
      </c>
      <c r="F11" s="83">
        <f t="shared" si="0"/>
        <v>3600</v>
      </c>
      <c r="G11" s="83"/>
      <c r="H11" s="83">
        <f t="shared" si="1"/>
        <v>0</v>
      </c>
    </row>
    <row r="12" spans="1:8" ht="76.5">
      <c r="A12" s="482">
        <v>4933656501040</v>
      </c>
      <c r="B12" s="83" t="s">
        <v>1079</v>
      </c>
      <c r="C12" s="487" t="s">
        <v>1075</v>
      </c>
      <c r="D12" s="83">
        <v>1000</v>
      </c>
      <c r="E12" s="83">
        <v>1800</v>
      </c>
      <c r="F12" s="83">
        <f t="shared" si="0"/>
        <v>3600</v>
      </c>
      <c r="G12" s="83"/>
      <c r="H12" s="83">
        <f t="shared" si="1"/>
        <v>0</v>
      </c>
    </row>
    <row r="13" spans="1:8" ht="63" customHeight="1">
      <c r="A13" s="482">
        <v>4933565230018</v>
      </c>
      <c r="B13" s="83" t="s">
        <v>1086</v>
      </c>
      <c r="C13" s="487" t="s">
        <v>1083</v>
      </c>
      <c r="D13" s="83">
        <v>1000</v>
      </c>
      <c r="E13" s="83">
        <v>2600</v>
      </c>
      <c r="F13" s="83">
        <f t="shared" si="0"/>
        <v>5200</v>
      </c>
      <c r="G13" s="83"/>
      <c r="H13" s="83">
        <f t="shared" si="1"/>
        <v>0</v>
      </c>
    </row>
    <row r="14" spans="1:8" ht="51">
      <c r="A14" s="482">
        <v>4933656230025</v>
      </c>
      <c r="B14" s="83" t="s">
        <v>1087</v>
      </c>
      <c r="C14" s="487" t="s">
        <v>1084</v>
      </c>
      <c r="D14" s="83">
        <v>1000</v>
      </c>
      <c r="E14" s="83">
        <v>2600</v>
      </c>
      <c r="F14" s="83">
        <f t="shared" si="0"/>
        <v>5200</v>
      </c>
      <c r="G14" s="83"/>
      <c r="H14" s="83">
        <f t="shared" si="1"/>
        <v>0</v>
      </c>
    </row>
    <row r="15" spans="1:8" ht="51">
      <c r="A15" s="482">
        <v>4933565230032</v>
      </c>
      <c r="B15" s="83" t="s">
        <v>1088</v>
      </c>
      <c r="C15" s="487" t="s">
        <v>1085</v>
      </c>
      <c r="D15" s="83">
        <v>800</v>
      </c>
      <c r="E15" s="83">
        <v>2800</v>
      </c>
      <c r="F15" s="83">
        <f t="shared" si="0"/>
        <v>5600</v>
      </c>
      <c r="G15" s="83"/>
      <c r="H15" s="83">
        <f t="shared" si="1"/>
        <v>0</v>
      </c>
    </row>
    <row r="16" spans="1:8" ht="76.5">
      <c r="A16" s="482">
        <v>4933656501071</v>
      </c>
      <c r="B16" s="83" t="s">
        <v>1077</v>
      </c>
      <c r="C16" s="487" t="s">
        <v>1076</v>
      </c>
      <c r="D16" s="83">
        <v>800</v>
      </c>
      <c r="E16" s="83">
        <v>2300</v>
      </c>
      <c r="F16" s="83">
        <f t="shared" si="0"/>
        <v>4600</v>
      </c>
      <c r="G16" s="83"/>
      <c r="H16" s="83">
        <f t="shared" si="1"/>
        <v>0</v>
      </c>
    </row>
    <row r="17" spans="1:8">
      <c r="A17" s="483"/>
      <c r="B17" s="484"/>
      <c r="C17" s="488" t="s">
        <v>1049</v>
      </c>
      <c r="D17" s="484"/>
      <c r="E17" s="484"/>
      <c r="F17" s="484"/>
      <c r="G17" s="484"/>
      <c r="H17" s="485">
        <f>SUM(H3:H16)</f>
        <v>0</v>
      </c>
    </row>
    <row r="18" spans="1:8">
      <c r="A18" s="477"/>
    </row>
    <row r="19" spans="1:8">
      <c r="A19" s="477"/>
    </row>
    <row r="20" spans="1:8">
      <c r="A20" s="477"/>
    </row>
    <row r="21" spans="1:8">
      <c r="A21" s="477"/>
    </row>
    <row r="22" spans="1:8">
      <c r="A22" s="477"/>
    </row>
    <row r="23" spans="1:8">
      <c r="A23" s="477"/>
    </row>
    <row r="24" spans="1:8">
      <c r="A24" s="477"/>
    </row>
    <row r="25" spans="1:8">
      <c r="A25" s="477"/>
    </row>
    <row r="26" spans="1:8">
      <c r="A26" s="477"/>
    </row>
    <row r="27" spans="1:8">
      <c r="A27" s="477"/>
    </row>
    <row r="28" spans="1:8">
      <c r="A28" s="477"/>
    </row>
    <row r="29" spans="1:8">
      <c r="A29" s="477"/>
    </row>
    <row r="30" spans="1:8">
      <c r="A30" s="477"/>
    </row>
    <row r="31" spans="1:8">
      <c r="A31" s="477"/>
    </row>
    <row r="32" spans="1:8">
      <c r="A32" s="477"/>
    </row>
    <row r="33" spans="1:1">
      <c r="A33" s="477"/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H19" sqref="H19"/>
    </sheetView>
  </sheetViews>
  <sheetFormatPr defaultColWidth="11.42578125" defaultRowHeight="12.75"/>
  <cols>
    <col min="1" max="1" width="17.7109375" customWidth="1"/>
    <col min="3" max="3" width="46.85546875" customWidth="1"/>
    <col min="5" max="5" width="11.42578125" style="78"/>
  </cols>
  <sheetData>
    <row r="1" spans="1:8" ht="32.1" customHeight="1">
      <c r="A1" s="517" t="s">
        <v>1047</v>
      </c>
      <c r="B1" s="518"/>
      <c r="C1" s="518"/>
      <c r="D1" s="518"/>
      <c r="E1" s="518"/>
      <c r="F1" s="518"/>
      <c r="G1" s="518"/>
      <c r="H1" s="519"/>
    </row>
    <row r="2" spans="1:8" ht="47.25">
      <c r="A2" s="405" t="s">
        <v>0</v>
      </c>
      <c r="B2" s="405" t="s">
        <v>1</v>
      </c>
      <c r="C2" s="405" t="s">
        <v>2</v>
      </c>
      <c r="D2" s="405" t="s">
        <v>855</v>
      </c>
      <c r="E2" s="406" t="s">
        <v>972</v>
      </c>
      <c r="F2" s="391" t="s">
        <v>966</v>
      </c>
      <c r="G2" s="391" t="s">
        <v>4</v>
      </c>
      <c r="H2" s="391" t="s">
        <v>5</v>
      </c>
    </row>
    <row r="3" spans="1:8" ht="35.1" customHeight="1">
      <c r="A3" s="526" t="s">
        <v>926</v>
      </c>
      <c r="B3" s="526"/>
      <c r="C3" s="526"/>
      <c r="D3" s="526"/>
      <c r="E3" s="526"/>
      <c r="F3" s="526"/>
      <c r="G3" s="526"/>
      <c r="H3" s="526"/>
    </row>
    <row r="4" spans="1:8" ht="31.5">
      <c r="A4" s="441">
        <v>4582490490104</v>
      </c>
      <c r="B4" s="419" t="s">
        <v>914</v>
      </c>
      <c r="C4" s="421" t="s">
        <v>932</v>
      </c>
      <c r="D4" s="440" t="s">
        <v>927</v>
      </c>
      <c r="E4" s="490">
        <v>3000</v>
      </c>
      <c r="F4" s="457">
        <f>E4*2</f>
        <v>6000</v>
      </c>
      <c r="G4" s="420"/>
      <c r="H4" s="420">
        <f>F4*G4</f>
        <v>0</v>
      </c>
    </row>
    <row r="5" spans="1:8" ht="31.5">
      <c r="A5" s="441">
        <v>4582490490098</v>
      </c>
      <c r="B5" s="419" t="s">
        <v>1015</v>
      </c>
      <c r="C5" s="421" t="s">
        <v>1013</v>
      </c>
      <c r="D5" s="440" t="s">
        <v>1014</v>
      </c>
      <c r="E5" s="490">
        <v>3600</v>
      </c>
      <c r="F5" s="457">
        <f>E5*2</f>
        <v>7200</v>
      </c>
      <c r="G5" s="420"/>
      <c r="H5" s="420">
        <f>F5*G5</f>
        <v>0</v>
      </c>
    </row>
    <row r="6" spans="1:8" ht="31.5">
      <c r="A6" s="441">
        <v>4560401460170</v>
      </c>
      <c r="B6" s="419" t="s">
        <v>915</v>
      </c>
      <c r="C6" s="439" t="s">
        <v>933</v>
      </c>
      <c r="D6" s="440" t="s">
        <v>928</v>
      </c>
      <c r="E6" s="490">
        <v>3000</v>
      </c>
      <c r="F6" s="457">
        <f>E6*2</f>
        <v>6000</v>
      </c>
      <c r="G6" s="420"/>
      <c r="H6" s="420">
        <f t="shared" ref="H6:H15" si="0">F6*G6</f>
        <v>0</v>
      </c>
    </row>
    <row r="7" spans="1:8" ht="31.5">
      <c r="A7" s="441">
        <v>4560401460200</v>
      </c>
      <c r="B7" s="419" t="s">
        <v>916</v>
      </c>
      <c r="C7" s="421" t="s">
        <v>934</v>
      </c>
      <c r="D7" s="440" t="s">
        <v>929</v>
      </c>
      <c r="E7" s="491">
        <v>600</v>
      </c>
      <c r="F7" s="457">
        <f>E7*2</f>
        <v>1200</v>
      </c>
      <c r="G7" s="420"/>
      <c r="H7" s="420">
        <f t="shared" si="0"/>
        <v>0</v>
      </c>
    </row>
    <row r="8" spans="1:8" ht="47.25">
      <c r="A8" s="441">
        <v>4560401460187</v>
      </c>
      <c r="B8" s="419" t="s">
        <v>917</v>
      </c>
      <c r="C8" s="421" t="s">
        <v>935</v>
      </c>
      <c r="D8" s="440" t="s">
        <v>930</v>
      </c>
      <c r="E8" s="490">
        <v>3000</v>
      </c>
      <c r="F8" s="458">
        <f>E8*2</f>
        <v>6000</v>
      </c>
      <c r="G8" s="419"/>
      <c r="H8" s="420">
        <f t="shared" si="0"/>
        <v>0</v>
      </c>
    </row>
    <row r="9" spans="1:8" ht="47.25">
      <c r="A9" s="441">
        <v>4560401460217</v>
      </c>
      <c r="B9" s="419" t="s">
        <v>918</v>
      </c>
      <c r="C9" s="421" t="s">
        <v>936</v>
      </c>
      <c r="D9" s="440" t="s">
        <v>931</v>
      </c>
      <c r="E9" s="491">
        <v>600</v>
      </c>
      <c r="F9" s="458">
        <f t="shared" ref="F9:F15" si="1">E9*2</f>
        <v>1200</v>
      </c>
      <c r="G9" s="419"/>
      <c r="H9" s="420">
        <f t="shared" si="0"/>
        <v>0</v>
      </c>
    </row>
    <row r="10" spans="1:8" ht="47.25">
      <c r="A10" s="441">
        <v>4560401460293</v>
      </c>
      <c r="B10" s="419" t="s">
        <v>919</v>
      </c>
      <c r="C10" s="421" t="s">
        <v>937</v>
      </c>
      <c r="D10" s="440" t="s">
        <v>930</v>
      </c>
      <c r="E10" s="490">
        <v>3000</v>
      </c>
      <c r="F10" s="458">
        <f t="shared" si="1"/>
        <v>6000</v>
      </c>
      <c r="G10" s="419"/>
      <c r="H10" s="420">
        <f t="shared" si="0"/>
        <v>0</v>
      </c>
    </row>
    <row r="11" spans="1:8" ht="47.25">
      <c r="A11" s="441">
        <v>4560401460309</v>
      </c>
      <c r="B11" s="419" t="s">
        <v>920</v>
      </c>
      <c r="C11" s="421" t="s">
        <v>938</v>
      </c>
      <c r="D11" s="440" t="s">
        <v>123</v>
      </c>
      <c r="E11" s="491">
        <v>600</v>
      </c>
      <c r="F11" s="459">
        <f t="shared" si="1"/>
        <v>1200</v>
      </c>
      <c r="G11" s="419"/>
      <c r="H11" s="420">
        <f t="shared" si="0"/>
        <v>0</v>
      </c>
    </row>
    <row r="12" spans="1:8" ht="31.5">
      <c r="A12" s="441">
        <v>4560401460231</v>
      </c>
      <c r="B12" s="419" t="s">
        <v>921</v>
      </c>
      <c r="C12" s="421" t="s">
        <v>939</v>
      </c>
      <c r="D12" s="440" t="s">
        <v>925</v>
      </c>
      <c r="E12" s="490">
        <v>1800</v>
      </c>
      <c r="F12" s="459">
        <f t="shared" si="1"/>
        <v>3600</v>
      </c>
      <c r="G12" s="419"/>
      <c r="H12" s="420">
        <f t="shared" si="0"/>
        <v>0</v>
      </c>
    </row>
    <row r="13" spans="1:8" ht="47.25">
      <c r="A13" s="441">
        <v>4560401460347</v>
      </c>
      <c r="B13" s="419" t="s">
        <v>922</v>
      </c>
      <c r="C13" s="421" t="s">
        <v>940</v>
      </c>
      <c r="D13" s="440" t="s">
        <v>931</v>
      </c>
      <c r="E13" s="491">
        <v>1000</v>
      </c>
      <c r="F13" s="459">
        <f t="shared" si="1"/>
        <v>2000</v>
      </c>
      <c r="G13" s="419"/>
      <c r="H13" s="420">
        <f t="shared" si="0"/>
        <v>0</v>
      </c>
    </row>
    <row r="14" spans="1:8" ht="47.25">
      <c r="A14" s="441">
        <v>4560401460354</v>
      </c>
      <c r="B14" s="419" t="s">
        <v>923</v>
      </c>
      <c r="C14" s="421" t="s">
        <v>941</v>
      </c>
      <c r="D14" s="440" t="s">
        <v>931</v>
      </c>
      <c r="E14" s="491">
        <v>1000</v>
      </c>
      <c r="F14" s="459">
        <f t="shared" si="1"/>
        <v>2000</v>
      </c>
      <c r="G14" s="419"/>
      <c r="H14" s="420">
        <f t="shared" si="0"/>
        <v>0</v>
      </c>
    </row>
    <row r="15" spans="1:8" ht="47.25">
      <c r="A15" s="441">
        <v>4560401460361</v>
      </c>
      <c r="B15" s="419" t="s">
        <v>924</v>
      </c>
      <c r="C15" s="421" t="s">
        <v>942</v>
      </c>
      <c r="D15" s="440" t="s">
        <v>931</v>
      </c>
      <c r="E15" s="491">
        <v>1000</v>
      </c>
      <c r="F15" s="459">
        <f t="shared" si="1"/>
        <v>2000</v>
      </c>
      <c r="G15" s="419"/>
      <c r="H15" s="420">
        <f t="shared" si="0"/>
        <v>0</v>
      </c>
    </row>
    <row r="16" spans="1:8" ht="20.25">
      <c r="A16" s="442"/>
      <c r="B16" s="527" t="s">
        <v>1045</v>
      </c>
      <c r="C16" s="527"/>
      <c r="D16" s="527"/>
      <c r="E16" s="527"/>
      <c r="F16" s="527"/>
      <c r="G16" s="443"/>
      <c r="H16" s="444"/>
    </row>
    <row r="17" spans="1:8" ht="47.25">
      <c r="A17" s="414">
        <v>4560470125574</v>
      </c>
      <c r="B17" s="87" t="s">
        <v>956</v>
      </c>
      <c r="C17" s="274" t="s">
        <v>957</v>
      </c>
      <c r="D17" s="87" t="s">
        <v>958</v>
      </c>
      <c r="E17" s="275">
        <v>12000</v>
      </c>
      <c r="F17" s="456">
        <v>24000</v>
      </c>
      <c r="G17" s="86"/>
      <c r="H17" s="86">
        <f>F17*G17</f>
        <v>0</v>
      </c>
    </row>
    <row r="18" spans="1:8" ht="20.25">
      <c r="A18" s="445"/>
      <c r="B18" s="520" t="s">
        <v>995</v>
      </c>
      <c r="C18" s="521"/>
      <c r="D18" s="521"/>
      <c r="E18" s="521"/>
      <c r="F18" s="522"/>
      <c r="G18" s="445"/>
      <c r="H18" s="445"/>
    </row>
    <row r="19" spans="1:8" ht="31.5">
      <c r="A19" s="447">
        <v>4562410104137</v>
      </c>
      <c r="B19" s="464" t="s">
        <v>1033</v>
      </c>
      <c r="C19" s="448" t="s">
        <v>997</v>
      </c>
      <c r="D19" s="455" t="s">
        <v>1000</v>
      </c>
      <c r="E19" s="449">
        <v>600</v>
      </c>
      <c r="F19" s="450">
        <f>E19*2</f>
        <v>1200</v>
      </c>
      <c r="G19" s="449"/>
      <c r="H19" s="460">
        <f>E19*G19</f>
        <v>0</v>
      </c>
    </row>
    <row r="20" spans="1:8" ht="47.25">
      <c r="A20" s="447">
        <v>4562410102751</v>
      </c>
      <c r="B20" s="464" t="s">
        <v>1035</v>
      </c>
      <c r="C20" s="448" t="s">
        <v>998</v>
      </c>
      <c r="D20" s="455" t="s">
        <v>1000</v>
      </c>
      <c r="E20" s="449">
        <v>600</v>
      </c>
      <c r="F20" s="450">
        <f t="shared" ref="F20:F22" si="2">E20*2</f>
        <v>1200</v>
      </c>
      <c r="G20" s="449"/>
      <c r="H20" s="460">
        <f t="shared" ref="H20:H22" si="3">E20*G20</f>
        <v>0</v>
      </c>
    </row>
    <row r="21" spans="1:8" ht="31.5">
      <c r="A21" s="463">
        <v>4562410106247</v>
      </c>
      <c r="B21" s="464" t="s">
        <v>1034</v>
      </c>
      <c r="C21" s="451" t="s">
        <v>999</v>
      </c>
      <c r="D21" s="455" t="s">
        <v>1000</v>
      </c>
      <c r="E21" s="449">
        <v>600</v>
      </c>
      <c r="F21" s="450">
        <f t="shared" si="2"/>
        <v>1200</v>
      </c>
      <c r="G21" s="452"/>
      <c r="H21" s="460">
        <f t="shared" si="3"/>
        <v>0</v>
      </c>
    </row>
    <row r="22" spans="1:8" ht="47.25">
      <c r="A22" s="463">
        <v>4562410101136</v>
      </c>
      <c r="B22" s="464" t="s">
        <v>1032</v>
      </c>
      <c r="C22" s="451" t="s">
        <v>994</v>
      </c>
      <c r="D22" s="455" t="s">
        <v>1000</v>
      </c>
      <c r="E22" s="453">
        <v>3000</v>
      </c>
      <c r="F22" s="450">
        <f t="shared" si="2"/>
        <v>6000</v>
      </c>
      <c r="G22" s="452"/>
      <c r="H22" s="460">
        <f t="shared" si="3"/>
        <v>0</v>
      </c>
    </row>
    <row r="23" spans="1:8" ht="20.25">
      <c r="A23" s="446"/>
      <c r="B23" s="523" t="s">
        <v>1048</v>
      </c>
      <c r="C23" s="524"/>
      <c r="D23" s="524"/>
      <c r="E23" s="524"/>
      <c r="F23" s="525"/>
      <c r="G23" s="446"/>
      <c r="H23" s="446"/>
    </row>
    <row r="24" spans="1:8" ht="15.75">
      <c r="A24" s="424">
        <v>4544884105780</v>
      </c>
      <c r="B24" s="454" t="s">
        <v>847</v>
      </c>
      <c r="C24" s="376" t="s">
        <v>848</v>
      </c>
      <c r="D24" s="85" t="s">
        <v>849</v>
      </c>
      <c r="E24" s="377">
        <v>1350</v>
      </c>
      <c r="F24" s="378">
        <f t="shared" ref="F24:F25" si="4">E24*2</f>
        <v>2700</v>
      </c>
      <c r="G24" s="396"/>
      <c r="H24" s="427">
        <f t="shared" ref="H24:H25" si="5">G24*E24</f>
        <v>0</v>
      </c>
    </row>
    <row r="25" spans="1:8" ht="15.75">
      <c r="A25" s="424">
        <v>4544884105278</v>
      </c>
      <c r="B25" s="454" t="s">
        <v>850</v>
      </c>
      <c r="C25" s="376" t="s">
        <v>851</v>
      </c>
      <c r="D25" s="85" t="s">
        <v>849</v>
      </c>
      <c r="E25" s="377">
        <v>990</v>
      </c>
      <c r="F25" s="378">
        <f t="shared" si="4"/>
        <v>1980</v>
      </c>
      <c r="G25" s="396"/>
      <c r="H25" s="427">
        <f t="shared" si="5"/>
        <v>0</v>
      </c>
    </row>
    <row r="26" spans="1:8" ht="18.75">
      <c r="A26" s="278"/>
      <c r="B26" s="278"/>
      <c r="C26" s="461" t="s">
        <v>1049</v>
      </c>
      <c r="D26" s="278"/>
      <c r="E26" s="462"/>
      <c r="F26" s="278"/>
      <c r="G26" s="462">
        <f>SUM(G4:G25)</f>
        <v>0</v>
      </c>
      <c r="H26" s="462">
        <f>SUM(H4:H25)</f>
        <v>0</v>
      </c>
    </row>
  </sheetData>
  <mergeCells count="5">
    <mergeCell ref="A1:H1"/>
    <mergeCell ref="B18:F18"/>
    <mergeCell ref="B23:F23"/>
    <mergeCell ref="A3:H3"/>
    <mergeCell ref="B16:F16"/>
  </mergeCells>
  <pageMargins left="0.7" right="0.7" top="0.75" bottom="0.75" header="0.3" footer="0.3"/>
  <pageSetup paperSize="9" orientation="portrait" horizontalDpi="0" verticalDpi="0" r:id="rId1"/>
  <ignoredErrors>
    <ignoredError sqref="B24:B2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"/>
  <sheetViews>
    <sheetView topLeftCell="A4" workbookViewId="0">
      <selection activeCell="B3" sqref="B3:F3"/>
    </sheetView>
  </sheetViews>
  <sheetFormatPr defaultColWidth="11.42578125" defaultRowHeight="12.75"/>
  <cols>
    <col min="1" max="1" width="15.140625" customWidth="1"/>
    <col min="3" max="3" width="28.85546875" customWidth="1"/>
    <col min="4" max="4" width="16.140625" customWidth="1"/>
  </cols>
  <sheetData>
    <row r="1" spans="1:14" ht="36" customHeight="1">
      <c r="A1" s="422"/>
      <c r="B1" s="530" t="s">
        <v>1046</v>
      </c>
      <c r="C1" s="530"/>
      <c r="D1" s="530"/>
      <c r="E1" s="530"/>
      <c r="F1" s="530"/>
      <c r="G1" s="530"/>
      <c r="H1" s="422"/>
    </row>
    <row r="2" spans="1:14" ht="25.5">
      <c r="A2" s="407" t="s">
        <v>0</v>
      </c>
      <c r="B2" s="407" t="s">
        <v>1</v>
      </c>
      <c r="C2" s="389" t="s">
        <v>2</v>
      </c>
      <c r="D2" s="278" t="s">
        <v>1036</v>
      </c>
      <c r="E2" s="408" t="s">
        <v>972</v>
      </c>
      <c r="F2" s="404" t="s">
        <v>966</v>
      </c>
      <c r="G2" s="404" t="s">
        <v>4</v>
      </c>
      <c r="H2" s="404" t="s">
        <v>5</v>
      </c>
    </row>
    <row r="3" spans="1:14" ht="30.95" customHeight="1">
      <c r="A3" s="429"/>
      <c r="B3" s="430"/>
      <c r="C3" s="529" t="s">
        <v>1044</v>
      </c>
      <c r="D3" s="529"/>
      <c r="E3" s="529"/>
      <c r="F3" s="529"/>
      <c r="G3" s="430"/>
      <c r="H3" s="431"/>
    </row>
    <row r="4" spans="1:14" ht="45">
      <c r="A4" s="310">
        <v>4573141690011</v>
      </c>
      <c r="B4" s="409" t="s">
        <v>781</v>
      </c>
      <c r="C4" s="323" t="s">
        <v>1040</v>
      </c>
      <c r="D4" s="423" t="s">
        <v>1037</v>
      </c>
      <c r="E4" s="410">
        <v>2700</v>
      </c>
      <c r="F4" s="310">
        <f>E4*2</f>
        <v>5400</v>
      </c>
      <c r="G4" s="310"/>
      <c r="H4" s="416">
        <f>E4*G4</f>
        <v>0</v>
      </c>
      <c r="J4" s="411"/>
      <c r="K4" s="411"/>
      <c r="L4" s="411"/>
      <c r="M4" s="411"/>
      <c r="N4" s="411"/>
    </row>
    <row r="5" spans="1:14" ht="45">
      <c r="A5" s="310">
        <v>4573141690028</v>
      </c>
      <c r="B5" s="409" t="s">
        <v>782</v>
      </c>
      <c r="C5" s="323" t="s">
        <v>1039</v>
      </c>
      <c r="D5" s="423" t="s">
        <v>1038</v>
      </c>
      <c r="E5" s="410">
        <v>1800</v>
      </c>
      <c r="F5" s="310">
        <f>E5*2</f>
        <v>3600</v>
      </c>
      <c r="G5" s="310"/>
      <c r="H5" s="416">
        <f>E5*G5</f>
        <v>0</v>
      </c>
      <c r="J5" s="411"/>
      <c r="K5" s="412"/>
      <c r="L5" s="413"/>
      <c r="M5" s="413"/>
      <c r="N5" s="413"/>
    </row>
    <row r="6" spans="1:14" ht="20.25">
      <c r="A6" s="432"/>
      <c r="B6" s="433"/>
      <c r="C6" s="528" t="s">
        <v>1041</v>
      </c>
      <c r="D6" s="528"/>
      <c r="E6" s="528"/>
      <c r="F6" s="528"/>
      <c r="G6" s="433"/>
      <c r="H6" s="434"/>
      <c r="J6" s="411"/>
      <c r="K6" s="411"/>
      <c r="L6" s="411"/>
      <c r="M6" s="411"/>
      <c r="N6" s="411"/>
    </row>
    <row r="7" spans="1:14" ht="35.1" customHeight="1">
      <c r="A7" s="424">
        <v>4582394360022</v>
      </c>
      <c r="B7" s="425" t="s">
        <v>943</v>
      </c>
      <c r="C7" s="312" t="s">
        <v>945</v>
      </c>
      <c r="D7" s="425" t="s">
        <v>944</v>
      </c>
      <c r="E7" s="426">
        <v>3600</v>
      </c>
      <c r="F7" s="378">
        <v>7200</v>
      </c>
      <c r="G7" s="427"/>
      <c r="H7" s="428">
        <f>F7*G7</f>
        <v>0</v>
      </c>
      <c r="L7" s="386"/>
    </row>
    <row r="8" spans="1:14" ht="20.25">
      <c r="A8" s="435"/>
      <c r="B8" s="436"/>
      <c r="C8" s="521" t="s">
        <v>1042</v>
      </c>
      <c r="D8" s="521"/>
      <c r="E8" s="521"/>
      <c r="F8" s="521"/>
      <c r="G8" s="437"/>
      <c r="H8" s="438"/>
    </row>
    <row r="9" spans="1:14" ht="110.25">
      <c r="A9" s="414">
        <v>4561002880039</v>
      </c>
      <c r="B9" s="262" t="s">
        <v>884</v>
      </c>
      <c r="C9" s="90" t="s">
        <v>887</v>
      </c>
      <c r="D9" s="257" t="s">
        <v>912</v>
      </c>
      <c r="E9" s="258">
        <v>3600</v>
      </c>
      <c r="F9" s="259">
        <v>7200</v>
      </c>
      <c r="G9" s="263"/>
      <c r="H9" s="417">
        <f t="shared" ref="H9" si="0">G9*F9</f>
        <v>0</v>
      </c>
    </row>
    <row r="10" spans="1:14" ht="15.75">
      <c r="A10" s="278"/>
      <c r="B10" s="278"/>
      <c r="C10" s="418" t="s">
        <v>1043</v>
      </c>
      <c r="D10" s="278"/>
      <c r="E10" s="278"/>
      <c r="F10" s="278"/>
      <c r="G10" s="415">
        <f>SUM(G4:G9)</f>
        <v>0</v>
      </c>
      <c r="H10" s="415">
        <f>SUM(H4:H9)</f>
        <v>0</v>
      </c>
    </row>
  </sheetData>
  <mergeCells count="4">
    <mergeCell ref="C8:F8"/>
    <mergeCell ref="C6:F6"/>
    <mergeCell ref="C3:F3"/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5"/>
  <sheetViews>
    <sheetView view="pageBreakPreview" workbookViewId="0">
      <selection activeCell="B3" sqref="B3:F3"/>
    </sheetView>
  </sheetViews>
  <sheetFormatPr defaultColWidth="8.85546875" defaultRowHeight="15"/>
  <cols>
    <col min="1" max="1" width="16.7109375" style="76" customWidth="1"/>
    <col min="2" max="2" width="9.28515625" style="76" customWidth="1"/>
    <col min="3" max="3" width="56.85546875" style="76" customWidth="1"/>
    <col min="4" max="4" width="8.140625" style="76" customWidth="1"/>
    <col min="5" max="5" width="11.28515625" style="76" customWidth="1"/>
    <col min="6" max="6" width="12.85546875" style="76" customWidth="1"/>
    <col min="8" max="8" width="12.85546875" customWidth="1"/>
  </cols>
  <sheetData>
    <row r="1" spans="1:8" ht="63.75" customHeight="1" thickBot="1">
      <c r="A1" s="531" t="s">
        <v>854</v>
      </c>
      <c r="B1" s="532"/>
      <c r="C1" s="532"/>
      <c r="D1" s="532"/>
      <c r="E1" s="532"/>
      <c r="F1" s="532"/>
      <c r="G1" s="533"/>
      <c r="H1" s="534"/>
    </row>
    <row r="2" spans="1:8" s="373" customFormat="1" ht="39" customHeight="1">
      <c r="A2" s="367" t="s">
        <v>0</v>
      </c>
      <c r="B2" s="368" t="s">
        <v>1</v>
      </c>
      <c r="C2" s="369" t="s">
        <v>2</v>
      </c>
      <c r="D2" s="370" t="s">
        <v>855</v>
      </c>
      <c r="E2" s="370" t="s">
        <v>972</v>
      </c>
      <c r="F2" s="371" t="s">
        <v>966</v>
      </c>
      <c r="G2" s="371" t="s">
        <v>4</v>
      </c>
      <c r="H2" s="372" t="s">
        <v>5</v>
      </c>
    </row>
    <row r="3" spans="1:8" s="328" customFormat="1" ht="31.5">
      <c r="A3" s="374">
        <v>4544884102994</v>
      </c>
      <c r="B3" s="375" t="s">
        <v>842</v>
      </c>
      <c r="C3" s="376" t="s">
        <v>1012</v>
      </c>
      <c r="D3" s="85" t="s">
        <v>843</v>
      </c>
      <c r="E3" s="377">
        <v>2420</v>
      </c>
      <c r="F3" s="378">
        <f t="shared" ref="F3:F9" si="0">E3*2</f>
        <v>4840</v>
      </c>
      <c r="G3" s="379"/>
      <c r="H3" s="380">
        <f>G3*E3</f>
        <v>0</v>
      </c>
    </row>
    <row r="4" spans="1:8" s="328" customFormat="1" ht="31.5">
      <c r="A4" s="374">
        <v>4544884103007</v>
      </c>
      <c r="B4" s="375" t="s">
        <v>844</v>
      </c>
      <c r="C4" s="376" t="s">
        <v>1011</v>
      </c>
      <c r="D4" s="85" t="s">
        <v>843</v>
      </c>
      <c r="E4" s="377">
        <v>2420</v>
      </c>
      <c r="F4" s="378">
        <f t="shared" si="0"/>
        <v>4840</v>
      </c>
      <c r="G4" s="379"/>
      <c r="H4" s="380">
        <f t="shared" ref="H4:H9" si="1">G4*E4</f>
        <v>0</v>
      </c>
    </row>
    <row r="5" spans="1:8" s="328" customFormat="1" ht="54.75" customHeight="1">
      <c r="A5" s="374">
        <v>4544884103014</v>
      </c>
      <c r="B5" s="375" t="s">
        <v>845</v>
      </c>
      <c r="C5" s="376" t="s">
        <v>1010</v>
      </c>
      <c r="D5" s="85" t="s">
        <v>843</v>
      </c>
      <c r="E5" s="377">
        <v>2970</v>
      </c>
      <c r="F5" s="378">
        <f t="shared" si="0"/>
        <v>5940</v>
      </c>
      <c r="G5" s="379"/>
      <c r="H5" s="380">
        <f t="shared" si="1"/>
        <v>0</v>
      </c>
    </row>
    <row r="6" spans="1:8" s="328" customFormat="1" ht="51" customHeight="1">
      <c r="A6" s="374">
        <v>4544884104004</v>
      </c>
      <c r="B6" s="375" t="s">
        <v>846</v>
      </c>
      <c r="C6" s="376" t="s">
        <v>1009</v>
      </c>
      <c r="D6" s="85" t="s">
        <v>843</v>
      </c>
      <c r="E6" s="377">
        <v>5940</v>
      </c>
      <c r="F6" s="378">
        <f t="shared" si="0"/>
        <v>11880</v>
      </c>
      <c r="G6" s="379"/>
      <c r="H6" s="380">
        <f t="shared" si="1"/>
        <v>0</v>
      </c>
    </row>
    <row r="7" spans="1:8" s="328" customFormat="1" ht="29.45" customHeight="1">
      <c r="A7" s="374">
        <v>4544884105780</v>
      </c>
      <c r="B7" s="375" t="s">
        <v>847</v>
      </c>
      <c r="C7" s="376" t="s">
        <v>848</v>
      </c>
      <c r="D7" s="85" t="s">
        <v>849</v>
      </c>
      <c r="E7" s="377">
        <v>1350</v>
      </c>
      <c r="F7" s="378">
        <f t="shared" si="0"/>
        <v>2700</v>
      </c>
      <c r="G7" s="379"/>
      <c r="H7" s="380">
        <f t="shared" si="1"/>
        <v>0</v>
      </c>
    </row>
    <row r="8" spans="1:8" s="328" customFormat="1" ht="32.1" customHeight="1">
      <c r="A8" s="374">
        <v>4544884105278</v>
      </c>
      <c r="B8" s="375" t="s">
        <v>850</v>
      </c>
      <c r="C8" s="376" t="s">
        <v>851</v>
      </c>
      <c r="D8" s="85" t="s">
        <v>849</v>
      </c>
      <c r="E8" s="377">
        <v>990</v>
      </c>
      <c r="F8" s="378">
        <f t="shared" si="0"/>
        <v>1980</v>
      </c>
      <c r="G8" s="379"/>
      <c r="H8" s="380">
        <f t="shared" si="1"/>
        <v>0</v>
      </c>
    </row>
    <row r="9" spans="1:8" s="328" customFormat="1" ht="38.25" customHeight="1">
      <c r="A9" s="374">
        <v>4544884105322</v>
      </c>
      <c r="B9" s="375" t="s">
        <v>954</v>
      </c>
      <c r="C9" s="376" t="s">
        <v>955</v>
      </c>
      <c r="D9" s="85" t="s">
        <v>84</v>
      </c>
      <c r="E9" s="377">
        <v>3000</v>
      </c>
      <c r="F9" s="378">
        <f t="shared" si="0"/>
        <v>6000</v>
      </c>
      <c r="G9" s="379"/>
      <c r="H9" s="380">
        <f t="shared" si="1"/>
        <v>0</v>
      </c>
    </row>
    <row r="10" spans="1:8" s="386" customFormat="1" ht="16.5" thickBot="1">
      <c r="A10" s="381"/>
      <c r="B10" s="382"/>
      <c r="C10" s="382"/>
      <c r="D10" s="382"/>
      <c r="E10" s="382"/>
      <c r="F10" s="383" t="s">
        <v>248</v>
      </c>
      <c r="G10" s="384">
        <f>SUM(G3:G9)</f>
        <v>0</v>
      </c>
      <c r="H10" s="385">
        <f>SUM(H3:H8)</f>
        <v>0</v>
      </c>
    </row>
    <row r="15" spans="1:8">
      <c r="D15" s="77"/>
    </row>
  </sheetData>
  <sheetProtection selectLockedCells="1" selectUnlockedCells="1"/>
  <mergeCells count="1">
    <mergeCell ref="A1:H1"/>
  </mergeCells>
  <pageMargins left="0.7" right="0.7" top="0.75" bottom="0.75" header="0.51180555555555551" footer="0.51180555555555551"/>
  <pageSetup paperSize="9" scale="96" firstPageNumber="0" fitToHeight="0" orientation="landscape" horizontalDpi="300" verticalDpi="300" r:id="rId1"/>
  <headerFooter alignWithMargins="0"/>
  <ignoredErrors>
    <ignoredError sqref="B3:B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12</vt:i4>
      </vt:variant>
    </vt:vector>
  </HeadingPairs>
  <TitlesOfParts>
    <vt:vector size="29" baseType="lpstr">
      <vt:lpstr>Flouveil</vt:lpstr>
      <vt:lpstr>RELENT</vt:lpstr>
      <vt:lpstr>RELENT (mini)</vt:lpstr>
      <vt:lpstr>CHANSON COSMETICS</vt:lpstr>
      <vt:lpstr>CBON</vt:lpstr>
      <vt:lpstr>НОВИНКИ</vt:lpstr>
      <vt:lpstr>Маски</vt:lpstr>
      <vt:lpstr>БАД</vt:lpstr>
      <vt:lpstr>Sunsorit</vt:lpstr>
      <vt:lpstr>Himelabo</vt:lpstr>
      <vt:lpstr>URESHINO</vt:lpstr>
      <vt:lpstr>Hakutsuru</vt:lpstr>
      <vt:lpstr>GM</vt:lpstr>
      <vt:lpstr>FFID</vt:lpstr>
      <vt:lpstr>UNIMATRIKEN</vt:lpstr>
      <vt:lpstr>Лист1</vt:lpstr>
      <vt:lpstr>Водород</vt:lpstr>
      <vt:lpstr>'CHANSON COSMETICS'!Заголовки_для_печати</vt:lpstr>
      <vt:lpstr>Flouveil!Заголовки_для_печати</vt:lpstr>
      <vt:lpstr>RELENT!Заголовки_для_печати</vt:lpstr>
      <vt:lpstr>CBON!Область_печати</vt:lpstr>
      <vt:lpstr>'CHANSON COSMETICS'!Область_печати</vt:lpstr>
      <vt:lpstr>Flouveil!Область_печати</vt:lpstr>
      <vt:lpstr>Hakutsuru!Область_печати</vt:lpstr>
      <vt:lpstr>Himelabo!Область_печати</vt:lpstr>
      <vt:lpstr>RELENT!Область_печати</vt:lpstr>
      <vt:lpstr>Sunsorit!Область_печати</vt:lpstr>
      <vt:lpstr>UNIMATRIKEN!Область_печати</vt:lpstr>
      <vt:lpstr>URESHINO!Область_печати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irkavinny</dc:creator>
  <cp:lastModifiedBy>Ирина</cp:lastModifiedBy>
  <cp:lastPrinted>2018-05-04T08:00:37Z</cp:lastPrinted>
  <dcterms:created xsi:type="dcterms:W3CDTF">2016-08-19T09:57:47Z</dcterms:created>
  <dcterms:modified xsi:type="dcterms:W3CDTF">2018-08-08T18:31:35Z</dcterms:modified>
</cp:coreProperties>
</file>