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15345" windowHeight="3855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O11" i="1" l="1"/>
  <c r="P11" i="1"/>
  <c r="O12" i="1"/>
  <c r="P12" i="1" s="1"/>
  <c r="O13" i="1"/>
  <c r="P13" i="1"/>
  <c r="O14" i="1"/>
  <c r="P14" i="1" s="1"/>
  <c r="O86" i="1"/>
  <c r="P86" i="1"/>
  <c r="O87" i="1"/>
  <c r="P87" i="1"/>
  <c r="O88" i="1"/>
  <c r="P88" i="1"/>
  <c r="O89" i="1"/>
  <c r="P89" i="1"/>
  <c r="O91" i="1"/>
  <c r="P91" i="1"/>
  <c r="O92" i="1"/>
  <c r="P92" i="1"/>
  <c r="O119" i="1"/>
  <c r="P119" i="1" s="1"/>
  <c r="O113" i="1"/>
  <c r="P113" i="1"/>
  <c r="O114" i="1"/>
  <c r="P114" i="1"/>
  <c r="O115" i="1"/>
  <c r="P115" i="1"/>
  <c r="O116" i="1"/>
  <c r="P116" i="1"/>
  <c r="O173" i="1"/>
  <c r="P173" i="1"/>
  <c r="O169" i="1"/>
  <c r="P169" i="1"/>
  <c r="O170" i="1"/>
  <c r="P170" i="1"/>
  <c r="O171" i="1"/>
  <c r="P171" i="1"/>
  <c r="O172" i="1"/>
  <c r="P172" i="1"/>
  <c r="O182" i="1"/>
  <c r="P182" i="1"/>
  <c r="O183" i="1"/>
  <c r="P183" i="1"/>
  <c r="O189" i="1"/>
  <c r="P189" i="1"/>
  <c r="O190" i="1"/>
  <c r="P190" i="1"/>
  <c r="O202" i="1"/>
  <c r="P202" i="1"/>
  <c r="O203" i="1"/>
  <c r="P203" i="1"/>
  <c r="O210" i="1"/>
  <c r="P210" i="1"/>
  <c r="O211" i="1"/>
  <c r="P211" i="1"/>
  <c r="O217" i="1"/>
  <c r="P217" i="1"/>
  <c r="O218" i="1"/>
  <c r="P218" i="1"/>
  <c r="O224" i="1"/>
  <c r="P224" i="1"/>
  <c r="O225" i="1"/>
  <c r="P225" i="1"/>
  <c r="O226" i="1"/>
  <c r="P226" i="1"/>
  <c r="O236" i="1"/>
  <c r="P236" i="1"/>
  <c r="O237" i="1"/>
  <c r="P237" i="1"/>
  <c r="O274" i="1"/>
  <c r="P274" i="1" s="1"/>
  <c r="O275" i="1"/>
  <c r="P275" i="1"/>
  <c r="O276" i="1"/>
  <c r="P276" i="1" s="1"/>
  <c r="O277" i="1"/>
  <c r="P277" i="1"/>
  <c r="O278" i="1"/>
  <c r="P278" i="1" s="1"/>
  <c r="O279" i="1"/>
  <c r="P279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104" i="1" l="1"/>
  <c r="P104" i="1" s="1"/>
  <c r="O53" i="1"/>
  <c r="P53" i="1"/>
  <c r="O54" i="1"/>
  <c r="P54" i="1"/>
  <c r="O55" i="1"/>
  <c r="P55" i="1"/>
  <c r="O56" i="1"/>
  <c r="P56" i="1"/>
  <c r="O39" i="1"/>
  <c r="P39" i="1"/>
  <c r="O40" i="1"/>
  <c r="P40" i="1"/>
  <c r="O41" i="1"/>
  <c r="P41" i="1"/>
  <c r="O38" i="1"/>
  <c r="P38" i="1" s="1"/>
  <c r="O272" i="1"/>
  <c r="P272" i="1" s="1"/>
  <c r="O166" i="1" l="1"/>
  <c r="P166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/>
  <c r="O146" i="1"/>
  <c r="P146" i="1" s="1"/>
  <c r="O147" i="1"/>
  <c r="P147" i="1" s="1"/>
  <c r="O148" i="1"/>
  <c r="P148" i="1" s="1"/>
  <c r="O149" i="1"/>
  <c r="P149" i="1"/>
  <c r="O127" i="1"/>
  <c r="P127" i="1" s="1"/>
  <c r="O128" i="1"/>
  <c r="P128" i="1"/>
  <c r="O122" i="1"/>
  <c r="P122" i="1" s="1"/>
  <c r="O123" i="1"/>
  <c r="P123" i="1"/>
  <c r="O124" i="1"/>
  <c r="P124" i="1" s="1"/>
  <c r="O125" i="1"/>
  <c r="P125" i="1"/>
  <c r="O273" i="1"/>
  <c r="P273" i="1" s="1"/>
  <c r="O118" i="1"/>
  <c r="P118" i="1" s="1"/>
  <c r="O78" i="1"/>
  <c r="P78" i="1"/>
  <c r="O33" i="1"/>
  <c r="P33" i="1" s="1"/>
  <c r="O31" i="1"/>
  <c r="P31" i="1"/>
  <c r="O271" i="1"/>
  <c r="P271" i="1" s="1"/>
  <c r="O270" i="1"/>
  <c r="P270" i="1" s="1"/>
  <c r="O90" i="1"/>
  <c r="P90" i="1" s="1"/>
  <c r="O6" i="1"/>
  <c r="P6" i="1"/>
  <c r="O7" i="1"/>
  <c r="P7" i="1" s="1"/>
  <c r="O8" i="1"/>
  <c r="P8" i="1"/>
  <c r="O9" i="1"/>
  <c r="P9" i="1" s="1"/>
  <c r="O267" i="1"/>
  <c r="P267" i="1"/>
  <c r="O158" i="1"/>
  <c r="P158" i="1" s="1"/>
  <c r="O159" i="1"/>
  <c r="P159" i="1"/>
  <c r="O290" i="1"/>
  <c r="P290" i="1"/>
  <c r="O16" i="1"/>
  <c r="P16" i="1" s="1"/>
  <c r="O17" i="1"/>
  <c r="P17" i="1"/>
  <c r="O18" i="1"/>
  <c r="P18" i="1" s="1"/>
  <c r="O19" i="1"/>
  <c r="P19" i="1"/>
  <c r="O68" i="1"/>
  <c r="P68" i="1" s="1"/>
  <c r="O69" i="1"/>
  <c r="P69" i="1"/>
  <c r="O70" i="1"/>
  <c r="P70" i="1" s="1"/>
  <c r="O71" i="1"/>
  <c r="P71" i="1"/>
  <c r="O72" i="1"/>
  <c r="P72" i="1" s="1"/>
  <c r="O73" i="1"/>
  <c r="P73" i="1"/>
  <c r="O74" i="1"/>
  <c r="P74" i="1" s="1"/>
  <c r="O75" i="1"/>
  <c r="P75" i="1"/>
  <c r="O76" i="1"/>
  <c r="P76" i="1" s="1"/>
  <c r="O77" i="1"/>
  <c r="P77" i="1"/>
  <c r="O83" i="1"/>
  <c r="P83" i="1" s="1"/>
  <c r="O80" i="1"/>
  <c r="P80" i="1"/>
  <c r="O81" i="1"/>
  <c r="P81" i="1" s="1"/>
  <c r="O82" i="1"/>
  <c r="P82" i="1"/>
  <c r="O94" i="1"/>
  <c r="P94" i="1" s="1"/>
  <c r="O95" i="1"/>
  <c r="P95" i="1"/>
  <c r="O96" i="1"/>
  <c r="P96" i="1" s="1"/>
  <c r="O97" i="1"/>
  <c r="P97" i="1"/>
  <c r="O102" i="1"/>
  <c r="P102" i="1" s="1"/>
  <c r="O103" i="1"/>
  <c r="P103" i="1"/>
  <c r="O105" i="1"/>
  <c r="P105" i="1" s="1"/>
  <c r="O151" i="1"/>
  <c r="P151" i="1"/>
  <c r="O152" i="1"/>
  <c r="P152" i="1" s="1"/>
  <c r="O153" i="1"/>
  <c r="P153" i="1"/>
  <c r="O154" i="1"/>
  <c r="P154" i="1" s="1"/>
  <c r="O155" i="1"/>
  <c r="P155" i="1"/>
  <c r="O156" i="1"/>
  <c r="P156" i="1" s="1"/>
  <c r="O157" i="1"/>
  <c r="P157" i="1"/>
  <c r="O163" i="1"/>
  <c r="P163" i="1" s="1"/>
  <c r="O164" i="1"/>
  <c r="P164" i="1"/>
  <c r="O168" i="1"/>
  <c r="P168" i="1" s="1"/>
  <c r="O175" i="1"/>
  <c r="P175" i="1" s="1"/>
  <c r="O176" i="1"/>
  <c r="P176" i="1"/>
  <c r="O179" i="1"/>
  <c r="P179" i="1" s="1"/>
  <c r="O180" i="1"/>
  <c r="P180" i="1"/>
  <c r="O181" i="1"/>
  <c r="P181" i="1" s="1"/>
  <c r="O184" i="1"/>
  <c r="P184" i="1"/>
  <c r="O187" i="1"/>
  <c r="P187" i="1" s="1"/>
  <c r="O188" i="1"/>
  <c r="P188" i="1"/>
  <c r="O191" i="1"/>
  <c r="P191" i="1" s="1"/>
  <c r="O294" i="1"/>
  <c r="P294" i="1" s="1"/>
  <c r="O304" i="1"/>
  <c r="P304" i="1" s="1"/>
  <c r="O305" i="1"/>
  <c r="P305" i="1" s="1"/>
  <c r="O306" i="1"/>
  <c r="P306" i="1" s="1"/>
  <c r="O313" i="1"/>
  <c r="P313" i="1" s="1"/>
  <c r="O21" i="1"/>
  <c r="P21" i="1"/>
  <c r="O22" i="1"/>
  <c r="P22" i="1" s="1"/>
  <c r="O23" i="1"/>
  <c r="P23" i="1"/>
  <c r="O24" i="1"/>
  <c r="P24" i="1" s="1"/>
  <c r="O27" i="1"/>
  <c r="P27" i="1"/>
  <c r="O28" i="1"/>
  <c r="P28" i="1" s="1"/>
  <c r="O29" i="1"/>
  <c r="P29" i="1"/>
  <c r="O30" i="1"/>
  <c r="P30" i="1" s="1"/>
  <c r="O32" i="1"/>
  <c r="P32" i="1"/>
  <c r="O35" i="1"/>
  <c r="P35" i="1" s="1"/>
  <c r="O36" i="1"/>
  <c r="P36" i="1"/>
  <c r="O37" i="1"/>
  <c r="P37" i="1" s="1"/>
  <c r="O43" i="1"/>
  <c r="P43" i="1" s="1"/>
  <c r="O44" i="1"/>
  <c r="P44" i="1"/>
  <c r="O45" i="1"/>
  <c r="P45" i="1" s="1"/>
  <c r="O46" i="1"/>
  <c r="P46" i="1"/>
  <c r="O47" i="1"/>
  <c r="P47" i="1" s="1"/>
  <c r="O48" i="1"/>
  <c r="P48" i="1"/>
  <c r="O50" i="1"/>
  <c r="P50" i="1" s="1"/>
  <c r="O51" i="1"/>
  <c r="P51" i="1"/>
  <c r="O52" i="1"/>
  <c r="P52" i="1" s="1"/>
  <c r="O57" i="1"/>
  <c r="P57" i="1" s="1"/>
  <c r="O59" i="1"/>
  <c r="P59" i="1" s="1"/>
  <c r="O60" i="1"/>
  <c r="P60" i="1" s="1"/>
  <c r="O61" i="1"/>
  <c r="P61" i="1" s="1"/>
  <c r="O62" i="1"/>
  <c r="P62" i="1" s="1"/>
  <c r="O66" i="1"/>
  <c r="P66" i="1" s="1"/>
  <c r="O108" i="1"/>
  <c r="P108" i="1"/>
  <c r="O109" i="1"/>
  <c r="P109" i="1" s="1"/>
  <c r="O110" i="1"/>
  <c r="P110" i="1" s="1"/>
  <c r="O111" i="1"/>
  <c r="P111" i="1" s="1"/>
  <c r="O117" i="1"/>
  <c r="P117" i="1" s="1"/>
  <c r="O177" i="1"/>
  <c r="P177" i="1" s="1"/>
  <c r="O199" i="1"/>
  <c r="P199" i="1" s="1"/>
  <c r="O200" i="1"/>
  <c r="P200" i="1" s="1"/>
  <c r="O201" i="1"/>
  <c r="P201" i="1" s="1"/>
  <c r="O204" i="1"/>
  <c r="P204" i="1" s="1"/>
  <c r="O207" i="1"/>
  <c r="P207" i="1" s="1"/>
  <c r="O208" i="1"/>
  <c r="P208" i="1" s="1"/>
  <c r="O209" i="1"/>
  <c r="P209" i="1" s="1"/>
  <c r="O212" i="1"/>
  <c r="P212" i="1" s="1"/>
  <c r="O214" i="1"/>
  <c r="P214" i="1" s="1"/>
  <c r="O215" i="1"/>
  <c r="P215" i="1" s="1"/>
  <c r="O216" i="1"/>
  <c r="P216" i="1"/>
  <c r="O219" i="1"/>
  <c r="P219" i="1" s="1"/>
  <c r="O221" i="1"/>
  <c r="P221" i="1" s="1"/>
  <c r="O222" i="1"/>
  <c r="P222" i="1" s="1"/>
  <c r="O223" i="1"/>
  <c r="P223" i="1" s="1"/>
  <c r="O228" i="1"/>
  <c r="P228" i="1" s="1"/>
  <c r="O229" i="1"/>
  <c r="P229" i="1"/>
  <c r="O230" i="1"/>
  <c r="P230" i="1" s="1"/>
  <c r="O232" i="1"/>
  <c r="P232" i="1" s="1"/>
  <c r="O233" i="1"/>
  <c r="P233" i="1" s="1"/>
  <c r="O234" i="1"/>
  <c r="P234" i="1" s="1"/>
  <c r="O238" i="1"/>
  <c r="P238" i="1" s="1"/>
  <c r="O240" i="1"/>
  <c r="P240" i="1"/>
  <c r="O241" i="1"/>
  <c r="P241" i="1" s="1"/>
  <c r="O243" i="1"/>
  <c r="P243" i="1"/>
  <c r="O244" i="1"/>
  <c r="P244" i="1" s="1"/>
  <c r="O245" i="1"/>
  <c r="P245" i="1"/>
  <c r="O246" i="1"/>
  <c r="P246" i="1" s="1"/>
  <c r="O248" i="1"/>
  <c r="P248" i="1"/>
  <c r="O251" i="1"/>
  <c r="P251" i="1" s="1"/>
  <c r="O252" i="1"/>
  <c r="P252" i="1"/>
  <c r="O253" i="1"/>
  <c r="P253" i="1" s="1"/>
  <c r="O254" i="1"/>
  <c r="P254" i="1"/>
  <c r="O256" i="1"/>
  <c r="P256" i="1" s="1"/>
  <c r="O257" i="1"/>
  <c r="P257" i="1"/>
  <c r="O258" i="1"/>
  <c r="P258" i="1" s="1"/>
  <c r="O261" i="1"/>
  <c r="P261" i="1"/>
  <c r="O262" i="1"/>
  <c r="P262" i="1" s="1"/>
  <c r="O263" i="1"/>
  <c r="P263" i="1"/>
  <c r="O264" i="1"/>
  <c r="P264" i="1" s="1"/>
  <c r="O265" i="1"/>
  <c r="P265" i="1"/>
  <c r="O266" i="1"/>
  <c r="P266" i="1" s="1"/>
  <c r="O268" i="1"/>
  <c r="P268" i="1"/>
  <c r="O281" i="1"/>
  <c r="P281" i="1" s="1"/>
  <c r="O282" i="1"/>
  <c r="P282" i="1"/>
  <c r="O283" i="1"/>
  <c r="P283" i="1" s="1"/>
  <c r="O284" i="1"/>
  <c r="P284" i="1"/>
  <c r="O285" i="1"/>
  <c r="P285" i="1" s="1"/>
  <c r="O286" i="1"/>
  <c r="P286" i="1"/>
  <c r="O287" i="1"/>
  <c r="P287" i="1" s="1"/>
  <c r="O288" i="1"/>
  <c r="P288" i="1"/>
  <c r="O289" i="1"/>
  <c r="P289" i="1" s="1"/>
  <c r="O291" i="1"/>
  <c r="P291" i="1"/>
  <c r="O315" i="1" l="1"/>
  <c r="P315" i="1"/>
</calcChain>
</file>

<file path=xl/sharedStrings.xml><?xml version="1.0" encoding="utf-8"?>
<sst xmlns="http://schemas.openxmlformats.org/spreadsheetml/2006/main" count="800" uniqueCount="584">
  <si>
    <t>КАЧЕСТВО</t>
  </si>
  <si>
    <t>АРТИКУЛ</t>
  </si>
  <si>
    <t>НАИМЕНОВАНИЕ</t>
  </si>
  <si>
    <t>в уп</t>
  </si>
  <si>
    <t>ОПТ</t>
  </si>
  <si>
    <t>БОДИ длинный рукав</t>
  </si>
  <si>
    <t>Кулир</t>
  </si>
  <si>
    <t>22-068</t>
  </si>
  <si>
    <t>Боди Д.р. плечо на кнопке (с рисунком) кулир</t>
  </si>
  <si>
    <t>22-067</t>
  </si>
  <si>
    <t>Боди Д.р. плечо на кнопке (однотонный) кулир</t>
  </si>
  <si>
    <t>22-268</t>
  </si>
  <si>
    <t>Боди-рубашечка "крылышки" Д.р. (с рисунком)</t>
  </si>
  <si>
    <t>22-267</t>
  </si>
  <si>
    <t>Боди-рубашечка "крылышки" Д.р. (однотонный) кулир</t>
  </si>
  <si>
    <t>Жаккард</t>
  </si>
  <si>
    <t>55-067</t>
  </si>
  <si>
    <t>Боди Д.р. плечо на кнопке (однотонный) жаккард</t>
  </si>
  <si>
    <t>Интерлок</t>
  </si>
  <si>
    <t>99-068</t>
  </si>
  <si>
    <t>Боди Д.р. плечо на кнопке (с рисунком) интерлок</t>
  </si>
  <si>
    <t>99-067</t>
  </si>
  <si>
    <t>Боди Д.р. плечо на кнопке (однотонный) интерлок</t>
  </si>
  <si>
    <t>99-268</t>
  </si>
  <si>
    <t>Боди-рубашечка "крылышки" Д.р. (с рисунком) интерлок</t>
  </si>
  <si>
    <t>99-267</t>
  </si>
  <si>
    <t>Боди-рубашечка "крылышки" Д.р. (однотонный)</t>
  </si>
  <si>
    <t>БОДИ короткий рукав</t>
  </si>
  <si>
    <t>22-364</t>
  </si>
  <si>
    <t>Боди к.р. плечо на кнопке (с рисунком) кулир</t>
  </si>
  <si>
    <t>22-365</t>
  </si>
  <si>
    <t>Боди к.р. плечо на кнопке (однотонный) кулир</t>
  </si>
  <si>
    <t>22-064</t>
  </si>
  <si>
    <t>Боди-рубашечка "крылышки" к.р. (с рисунком) кулир</t>
  </si>
  <si>
    <t>22-065</t>
  </si>
  <si>
    <t>Боди-рубашечка "крылышки" к.р. (однотонный) кулир</t>
  </si>
  <si>
    <t>БОДИ-майка (лето)</t>
  </si>
  <si>
    <t>22-012</t>
  </si>
  <si>
    <t>Боди-майка (с рисунком) кулир</t>
  </si>
  <si>
    <t>20-012</t>
  </si>
  <si>
    <t>Боди-майка "Морская" кулир</t>
  </si>
  <si>
    <t>22-011</t>
  </si>
  <si>
    <t>Боди-майка (однотонный) кулир</t>
  </si>
  <si>
    <t>55-011</t>
  </si>
  <si>
    <t>Боди-майка (однотонный) жаккард</t>
  </si>
  <si>
    <t>Для новорожденных</t>
  </si>
  <si>
    <t>Одеяла, подушки и пеленки</t>
  </si>
  <si>
    <t>22-401</t>
  </si>
  <si>
    <t>22-121</t>
  </si>
  <si>
    <t>Пеленка (с рисунком) кулир</t>
  </si>
  <si>
    <t>22-122</t>
  </si>
  <si>
    <t>Пеленка (однотонный) кулир</t>
  </si>
  <si>
    <t>22-402</t>
  </si>
  <si>
    <t>Футер</t>
  </si>
  <si>
    <t>Рукавички</t>
  </si>
  <si>
    <t>22-040</t>
  </si>
  <si>
    <t>Рукавички (с рисунком) кулир</t>
  </si>
  <si>
    <t>22-041</t>
  </si>
  <si>
    <t>Рукавички (однотонный) кулир</t>
  </si>
  <si>
    <t>22-042</t>
  </si>
  <si>
    <t>Рукавички (белый) кулир</t>
  </si>
  <si>
    <t>55-041</t>
  </si>
  <si>
    <t>99-041</t>
  </si>
  <si>
    <t>Рукавички (однотонный) интерлок</t>
  </si>
  <si>
    <t>99-040</t>
  </si>
  <si>
    <t>Рукавички (с рисунком) интерлок</t>
  </si>
  <si>
    <t>28-040</t>
  </si>
  <si>
    <t>Слюнявчики</t>
  </si>
  <si>
    <t>99-350</t>
  </si>
  <si>
    <t>Слюнявчик с ручками</t>
  </si>
  <si>
    <t>99-340</t>
  </si>
  <si>
    <t>Слюнявчик простой</t>
  </si>
  <si>
    <t>Чепчики</t>
  </si>
  <si>
    <t>22-027</t>
  </si>
  <si>
    <t>Чепчик (с рисунком) кулир</t>
  </si>
  <si>
    <t>22-028</t>
  </si>
  <si>
    <t>Чепчик (однотонный) кулир</t>
  </si>
  <si>
    <t>22-029</t>
  </si>
  <si>
    <t>Чепчик (белый) кулир</t>
  </si>
  <si>
    <t>22-030</t>
  </si>
  <si>
    <t>55-028</t>
  </si>
  <si>
    <t>99-027</t>
  </si>
  <si>
    <t>Чепчик (с рисунком) интерлок</t>
  </si>
  <si>
    <t>28-027</t>
  </si>
  <si>
    <t>Чепчик (с рисунком) футер</t>
  </si>
  <si>
    <t>Шапочки</t>
  </si>
  <si>
    <t>22-026</t>
  </si>
  <si>
    <t>Беретка (микс) кулир</t>
  </si>
  <si>
    <t xml:space="preserve">20-026 </t>
  </si>
  <si>
    <t>Беретка "Морская" кулир</t>
  </si>
  <si>
    <t>22-222</t>
  </si>
  <si>
    <t>Шапочка (микс) кулир</t>
  </si>
  <si>
    <t>99-222</t>
  </si>
  <si>
    <t>Шапочка (однотонный) интерлок</t>
  </si>
  <si>
    <t>50-222</t>
  </si>
  <si>
    <t>55-222</t>
  </si>
  <si>
    <t>Шапочка (однотонный) жаккард</t>
  </si>
  <si>
    <t>28-222</t>
  </si>
  <si>
    <t>Шапочка (с рисунком) футер</t>
  </si>
  <si>
    <t>Комплекты новорожденка</t>
  </si>
  <si>
    <t>22-077</t>
  </si>
  <si>
    <t>Комплект "Кроха" (белый) кулир</t>
  </si>
  <si>
    <t>22-078</t>
  </si>
  <si>
    <t>Комплект "Кроха" (с рисунком) кулир</t>
  </si>
  <si>
    <t>22-1079</t>
  </si>
  <si>
    <t>Комплект "Кроха"+ пеленка (однотонный) кулир</t>
  </si>
  <si>
    <t>22-126</t>
  </si>
  <si>
    <t>Комплект "Малютка" к.р. (белый) кулир</t>
  </si>
  <si>
    <t>22-127</t>
  </si>
  <si>
    <t>Комплект "Малютка" к.р. (с рисунком) кулир</t>
  </si>
  <si>
    <t>22-152</t>
  </si>
  <si>
    <t>Комплект "Малютка" Д.р. (белый) кулир</t>
  </si>
  <si>
    <t>22-150</t>
  </si>
  <si>
    <t>Комплект "Малютка" Д.р. (с рисунком) кулир</t>
  </si>
  <si>
    <t>22-128</t>
  </si>
  <si>
    <t>Комплект "Малютка" к.р. (однотонный) кулир</t>
  </si>
  <si>
    <t>Комбинезоны длинный рукав</t>
  </si>
  <si>
    <t>22-101</t>
  </si>
  <si>
    <t>Комбинезон Д.р. закрытые ножки (с рисунком) кулир</t>
  </si>
  <si>
    <t>22-110</t>
  </si>
  <si>
    <t>Комбинезон Д.р. закрытые ножки (однотонный) кулир</t>
  </si>
  <si>
    <t>22-102</t>
  </si>
  <si>
    <t>Комбинезон Д.р. на манжетах (с рисунком) кулир</t>
  </si>
  <si>
    <t>22-202</t>
  </si>
  <si>
    <t>Комбинезон Д.р. на манжетах (однотонный) кулир</t>
  </si>
  <si>
    <t>55-110</t>
  </si>
  <si>
    <t>Комбинезон Д.р. закрытые ножки (однотонный) жаккард</t>
  </si>
  <si>
    <t>99-101</t>
  </si>
  <si>
    <t>Комбинезон Д.р. закрытые ножки (с рисунком) интерлок</t>
  </si>
  <si>
    <t>99-110</t>
  </si>
  <si>
    <t>Комбинезон Д.р. закрытые ножки (однотонный) интерлок</t>
  </si>
  <si>
    <t>28-101</t>
  </si>
  <si>
    <t>Комбинезон Д.р. закрытые ножки (с рисунком) футер</t>
  </si>
  <si>
    <t>КОМБИНЕЗОНЫ короткий рукав</t>
  </si>
  <si>
    <t>22-317</t>
  </si>
  <si>
    <t>Комбинезон к.р. закрытые ножки (с рисунком) кулир</t>
  </si>
  <si>
    <t>22-217</t>
  </si>
  <si>
    <t>Комбинезон к.р. закрытые ножки (однотонный) кулир</t>
  </si>
  <si>
    <t>22-105</t>
  </si>
  <si>
    <t>Комбинезон к.р. на манжетах (с рисунком) кулир</t>
  </si>
  <si>
    <t>22-103</t>
  </si>
  <si>
    <t>Комбинезон к.р. на манжетах (однотонный) кулир</t>
  </si>
  <si>
    <t>Комплекты МАЙКА+ТРУСЫ</t>
  </si>
  <si>
    <t>22-090</t>
  </si>
  <si>
    <t>Комплект д/м (с рисунком) кулир</t>
  </si>
  <si>
    <t>22-390</t>
  </si>
  <si>
    <t>22-214</t>
  </si>
  <si>
    <t>Комплект д/д (с рисунком) кулир</t>
  </si>
  <si>
    <t>55-214</t>
  </si>
  <si>
    <t>Комплект д/д (однотонный) жаккард</t>
  </si>
  <si>
    <t>Кофточки длинный рукав</t>
  </si>
  <si>
    <t>22-003</t>
  </si>
  <si>
    <t>Кофточка Д.р. "Классика" (с рисунком) кулир</t>
  </si>
  <si>
    <t>22-333</t>
  </si>
  <si>
    <t>Кофточка Д.р. "Классика" (однотонный) кулир</t>
  </si>
  <si>
    <t>22-323</t>
  </si>
  <si>
    <t>Кофточка Д.р. на бейке (с рисунком) кулир</t>
  </si>
  <si>
    <t>22-233</t>
  </si>
  <si>
    <t>Кофточка Д.р. на бейке (однотонный) кулир</t>
  </si>
  <si>
    <t>55-333</t>
  </si>
  <si>
    <t>Кофточка Д.р. "Классика" (однотонный) жаккард</t>
  </si>
  <si>
    <t>99-003</t>
  </si>
  <si>
    <t>Кофточка Д.р. "Классика" (с рисунком) интерлок</t>
  </si>
  <si>
    <t>99-333</t>
  </si>
  <si>
    <t>Кофточка Д.р. "Классика" (однотонный) интерлок</t>
  </si>
  <si>
    <t>99-323</t>
  </si>
  <si>
    <t>Кофточка Д.р. на бейке (с рисунком) интерлок</t>
  </si>
  <si>
    <t>99-233</t>
  </si>
  <si>
    <t>Кофточка Д.р. на бейке (однотонный) интерлок</t>
  </si>
  <si>
    <t>28-003</t>
  </si>
  <si>
    <t>Кофточка Д.р. "Классика" (с рисунком) футер</t>
  </si>
  <si>
    <t>28-323</t>
  </si>
  <si>
    <t>Кофточка Д.р. на бейке (с рисунком) футер</t>
  </si>
  <si>
    <t>КОФТОЧКИ короткий рукав</t>
  </si>
  <si>
    <t>22-004</t>
  </si>
  <si>
    <t>Кофточка к.р. "Классика" (с рисунком) кулир</t>
  </si>
  <si>
    <t>22-001</t>
  </si>
  <si>
    <t>Кофточка к.р. "Классика" (однотонный) кулир</t>
  </si>
  <si>
    <t>22-187</t>
  </si>
  <si>
    <t>Кофточка к.р. на бейке (с рисунком) кулир</t>
  </si>
  <si>
    <t>22-188</t>
  </si>
  <si>
    <t>КОФТОЧКИ-безрукавки (лето)</t>
  </si>
  <si>
    <t>22-167</t>
  </si>
  <si>
    <t>Кофточка-безрукавка (с рисунком) кулир</t>
  </si>
  <si>
    <t>22-169</t>
  </si>
  <si>
    <t>Кофточка-безрукавка (однотонный) кулир</t>
  </si>
  <si>
    <t>Летние модели</t>
  </si>
  <si>
    <t>22-006</t>
  </si>
  <si>
    <t>Майка-борцовка (с рисунком) кулир</t>
  </si>
  <si>
    <t>22-316</t>
  </si>
  <si>
    <t>Майка-борцовка (однотонный) кулир</t>
  </si>
  <si>
    <t>22-352</t>
  </si>
  <si>
    <t>Косынка (с рисунком) кулир</t>
  </si>
  <si>
    <t>22-327</t>
  </si>
  <si>
    <t>Комплект "Машенька" (Сарафанчик+подгузник+косынка) кулир</t>
  </si>
  <si>
    <t>22-062</t>
  </si>
  <si>
    <t>Комплект "Ромашка" (Кокетка+подгузник+косынка) кулир</t>
  </si>
  <si>
    <t>22-063</t>
  </si>
  <si>
    <t>Комплект "Кокетка" (Кокетка+трусики+косынка) кулир</t>
  </si>
  <si>
    <t>22-170</t>
  </si>
  <si>
    <t>Комплект "Малыш" (Безрукавка+подгузник) кулир</t>
  </si>
  <si>
    <t>22-195</t>
  </si>
  <si>
    <t>Комплект "Дипси" (Кофточка к.р.+подгузник) кулир</t>
  </si>
  <si>
    <t>22-168</t>
  </si>
  <si>
    <t>Комплект "Пупс" (Футболка+подгузник+шапочка) кулир</t>
  </si>
  <si>
    <t>22-142</t>
  </si>
  <si>
    <t>Комплект "Кузя" (Шорты на лямках+футболка+берет) кулир</t>
  </si>
  <si>
    <t>22-360</t>
  </si>
  <si>
    <t>Комплект "Карапуз" (Топ+шорты-бермуды+берет)  кулир</t>
  </si>
  <si>
    <t>22-219</t>
  </si>
  <si>
    <t>Комплект "Лето" Майка-борцовка+шорты (с рисунком) кулир</t>
  </si>
  <si>
    <t>Комплект "Ляля" (Сарафанчик+косынка+трусики на подгузник ) кулир</t>
  </si>
  <si>
    <t>22-381</t>
  </si>
  <si>
    <t>Комплект "Тошка" (Песочник+футболка+берет) кулир</t>
  </si>
  <si>
    <t>22-024</t>
  </si>
  <si>
    <t>Песочник (с рисунком) кулир</t>
  </si>
  <si>
    <t>22-037</t>
  </si>
  <si>
    <t>Сарафан "Кокетка" кулир</t>
  </si>
  <si>
    <t>22-138</t>
  </si>
  <si>
    <t>Футболка+шорты (с рисунком) кулир</t>
  </si>
  <si>
    <t>МАЙКИ</t>
  </si>
  <si>
    <t>22-025</t>
  </si>
  <si>
    <t>Майка (с рисунком) кулир</t>
  </si>
  <si>
    <t>22-306</t>
  </si>
  <si>
    <t>Майка-борцовка (серый) кулир</t>
  </si>
  <si>
    <t>22-099</t>
  </si>
  <si>
    <t>22-106</t>
  </si>
  <si>
    <t>22-325</t>
  </si>
  <si>
    <t>Майка (однотонный) кулир</t>
  </si>
  <si>
    <t>22-213</t>
  </si>
  <si>
    <t>Майка (мальчик) кулир</t>
  </si>
  <si>
    <t>22-212</t>
  </si>
  <si>
    <t>Майка (девочка) кулир</t>
  </si>
  <si>
    <t>20-025</t>
  </si>
  <si>
    <t>Майка "Морская" кулир</t>
  </si>
  <si>
    <t>22-314</t>
  </si>
  <si>
    <t>Майка на тонких лямках (с рисунком) кулир</t>
  </si>
  <si>
    <t>55-314</t>
  </si>
  <si>
    <t>Майка на тонких лямках (однотонный) жаккард</t>
  </si>
  <si>
    <t>ПИЖАМЫ длинный рукв</t>
  </si>
  <si>
    <t>22-034</t>
  </si>
  <si>
    <t>Пижама (с рисунком) кулир</t>
  </si>
  <si>
    <t>22-032</t>
  </si>
  <si>
    <t>Пижама  (мальчик)  кулир</t>
  </si>
  <si>
    <t>22-236</t>
  </si>
  <si>
    <t>*Пижама (серый с рисунком) кулир</t>
  </si>
  <si>
    <t>22-033</t>
  </si>
  <si>
    <t>Пижама (девочка) кулир</t>
  </si>
  <si>
    <t>99-330</t>
  </si>
  <si>
    <t>Пижама  (однотонный) интерлок</t>
  </si>
  <si>
    <t>99-034</t>
  </si>
  <si>
    <t>Пижама  (с рисунком) интерлок</t>
  </si>
  <si>
    <t>28-034</t>
  </si>
  <si>
    <t>Пижама (с рисунком) футер</t>
  </si>
  <si>
    <t>28-039</t>
  </si>
  <si>
    <t>Пижама  (серый) футер</t>
  </si>
  <si>
    <t xml:space="preserve"> ПИЖАМЫ короткий рукав</t>
  </si>
  <si>
    <t>22-081</t>
  </si>
  <si>
    <t>Пижама к.р. (комбинированный) кулир</t>
  </si>
  <si>
    <t>22-080</t>
  </si>
  <si>
    <t>Пижама к.р. (с рисунком) кулир</t>
  </si>
  <si>
    <t>22-490</t>
  </si>
  <si>
    <t>ПОЛЗУНКИ короткие</t>
  </si>
  <si>
    <t>22-022</t>
  </si>
  <si>
    <t>Ползунки короткие (с рисунком) кулир</t>
  </si>
  <si>
    <t>22-322</t>
  </si>
  <si>
    <t>Ползунки короткие (однотонный) кулир</t>
  </si>
  <si>
    <t>22-522</t>
  </si>
  <si>
    <t>Ползунки короткие (белый) кулир</t>
  </si>
  <si>
    <t>99-022</t>
  </si>
  <si>
    <t>Ползунки короткие (с рисунком) интерлок</t>
  </si>
  <si>
    <t>99-322</t>
  </si>
  <si>
    <t>Ползунки короткие (однотонный) интерлок</t>
  </si>
  <si>
    <t>28-022</t>
  </si>
  <si>
    <t>Ползунки короткие (с рисунком) футер</t>
  </si>
  <si>
    <t>55-322</t>
  </si>
  <si>
    <t>Ползунки короткие (однотонный) жаккард</t>
  </si>
  <si>
    <t>ПОЛЗУНКИ "Малыш"</t>
  </si>
  <si>
    <t>22-192</t>
  </si>
  <si>
    <t>Позлунки "Малыш" (с рисунком) кулир</t>
  </si>
  <si>
    <t>22-193</t>
  </si>
  <si>
    <t>Позлунки "Малыш" (однотонный) кулир</t>
  </si>
  <si>
    <t>99-192</t>
  </si>
  <si>
    <t>Позлунки "Малыш" (с рисунком) интерлок</t>
  </si>
  <si>
    <t>99-193</t>
  </si>
  <si>
    <t>Позлунки "Малыш" (однотонный) интерлок</t>
  </si>
  <si>
    <t>28-192</t>
  </si>
  <si>
    <t>Позлунки "Малыш" (с рисунком) футер</t>
  </si>
  <si>
    <t>ПОЛЗУНКИ на лямках</t>
  </si>
  <si>
    <t>22-210</t>
  </si>
  <si>
    <t>Ползунки на лямках (с рисунком) кулир</t>
  </si>
  <si>
    <t>22-211</t>
  </si>
  <si>
    <t>Ползунки на лямках (однотонный) кулир</t>
  </si>
  <si>
    <t>99-210</t>
  </si>
  <si>
    <t>Ползунки на лямках (с рисунком) интерлок</t>
  </si>
  <si>
    <t>99-211</t>
  </si>
  <si>
    <t>Ползунки на лямках (однотонный) интерлок</t>
  </si>
  <si>
    <t>28-210</t>
  </si>
  <si>
    <t>Ползунки на лямках (с рисунком) футер</t>
  </si>
  <si>
    <t>ПОЛЗУНКИ на манжете</t>
  </si>
  <si>
    <t>22-201</t>
  </si>
  <si>
    <t>Ползунки на манжете (с рисунком) кулир</t>
  </si>
  <si>
    <t>22-301</t>
  </si>
  <si>
    <t>Ползунки на манжете (однотонный) кулир</t>
  </si>
  <si>
    <t>22-501</t>
  </si>
  <si>
    <t>Ползунки на манжете (белый) кулир</t>
  </si>
  <si>
    <t>99-201</t>
  </si>
  <si>
    <t>Ползунки на манжете (с рисунком) интерлок</t>
  </si>
  <si>
    <t>99-301</t>
  </si>
  <si>
    <t>Ползунки на манжете (однотонный) интерлок</t>
  </si>
  <si>
    <t>28-201</t>
  </si>
  <si>
    <t>Ползунки на манжете (с рисунком) футер</t>
  </si>
  <si>
    <t>55-301</t>
  </si>
  <si>
    <t>Ползунки на манжете (однотонный) жаккард</t>
  </si>
  <si>
    <t>РАСПАШОНКИ для новорожденного</t>
  </si>
  <si>
    <t>22-010</t>
  </si>
  <si>
    <t>Распашонка для новорожденного (с рисунком) кулир</t>
  </si>
  <si>
    <t>22-310</t>
  </si>
  <si>
    <t>Распашонка для новорожденного (однотонный) кулир</t>
  </si>
  <si>
    <t>22-510</t>
  </si>
  <si>
    <t>Распашонка для новорожденного (белый) кулир</t>
  </si>
  <si>
    <t>99-010</t>
  </si>
  <si>
    <t>Распашонка для новорожденного (с рисунком) интерлок</t>
  </si>
  <si>
    <t>99-310</t>
  </si>
  <si>
    <t>Распашонка для новорожденного (однотонный) интерлок</t>
  </si>
  <si>
    <t>28-010</t>
  </si>
  <si>
    <t>Распашонка для новорожденного (с рисунком) футер</t>
  </si>
  <si>
    <t>РАСПАШОНКИ "Зайка"</t>
  </si>
  <si>
    <t>22-009</t>
  </si>
  <si>
    <t>Распашонка "Зайка" (с рисунком) кулир</t>
  </si>
  <si>
    <t>22-309</t>
  </si>
  <si>
    <t>Распашонка "Зайка" (однотонный) кулир</t>
  </si>
  <si>
    <t>22-509</t>
  </si>
  <si>
    <t>Распашонка "Зайка" (белый) кулир</t>
  </si>
  <si>
    <t>99-009</t>
  </si>
  <si>
    <t>Распашонка "Зайка" (с рисунком) интерлок</t>
  </si>
  <si>
    <t>99-309</t>
  </si>
  <si>
    <t>Распашонка "Зайка" (однотонный) интерлок</t>
  </si>
  <si>
    <t>28-009</t>
  </si>
  <si>
    <t>Распашонка "Зайка" (с рисунком) футер</t>
  </si>
  <si>
    <t>РАСПАШОНКИ длинный рукав</t>
  </si>
  <si>
    <t>22-054</t>
  </si>
  <si>
    <t>Распашонка Д.р (с рисунком) кулир</t>
  </si>
  <si>
    <t>22-324</t>
  </si>
  <si>
    <t>Распашонка Д.р (однотонный) кулир</t>
  </si>
  <si>
    <t>22-524</t>
  </si>
  <si>
    <t>Распашонка Д.р (белый) кулир</t>
  </si>
  <si>
    <t>99-054</t>
  </si>
  <si>
    <t>Распашонка Д.р (с рисунком) интерлок</t>
  </si>
  <si>
    <t>99-324</t>
  </si>
  <si>
    <t>Распашонка Д.р (однотонный) интерлок</t>
  </si>
  <si>
    <t>28-054</t>
  </si>
  <si>
    <t>РАСПАШОНКИ короткий рукав</t>
  </si>
  <si>
    <t>22-055</t>
  </si>
  <si>
    <t>Распашонка к.р (с рисунком) кулир</t>
  </si>
  <si>
    <t>22-053</t>
  </si>
  <si>
    <t>Распашонка к.р (однотонный) кулир</t>
  </si>
  <si>
    <t>22-553</t>
  </si>
  <si>
    <t>Распашонка к.р (белый) кулир</t>
  </si>
  <si>
    <t>РАСПАШОНКИ "Царапка"</t>
  </si>
  <si>
    <t>22-008</t>
  </si>
  <si>
    <t>Распашонка "Царапка" (с рисунком) кулир</t>
  </si>
  <si>
    <t>22-305</t>
  </si>
  <si>
    <t>Распашонка "Царапка" (однотонный) кулир</t>
  </si>
  <si>
    <t>22-505</t>
  </si>
  <si>
    <t>Распашонка "Царапка" (белый) кулир</t>
  </si>
  <si>
    <t>55-305</t>
  </si>
  <si>
    <t>Распашонка "Царапка" (однотонный) жаккард</t>
  </si>
  <si>
    <t>99-008</t>
  </si>
  <si>
    <t>Распашонка "Царапка" (с рисунком) интерлок</t>
  </si>
  <si>
    <t>99-305</t>
  </si>
  <si>
    <t>Распашонка "Царапка" (однотонный) интерлок</t>
  </si>
  <si>
    <t>28-008</t>
  </si>
  <si>
    <t>Распашонка "Царапка" (с рисунком) футер</t>
  </si>
  <si>
    <t>СОРОЧКИ ночные</t>
  </si>
  <si>
    <t>22-403</t>
  </si>
  <si>
    <t>Сорочка ночная к.р.  кулир</t>
  </si>
  <si>
    <t>22-404</t>
  </si>
  <si>
    <t>Сорочка ночная Д.р.   кулир</t>
  </si>
  <si>
    <t>ТРУСЫ для девочек</t>
  </si>
  <si>
    <t>22-229</t>
  </si>
  <si>
    <t>Трусы д/д (с рисунком) кулир</t>
  </si>
  <si>
    <t>22-319</t>
  </si>
  <si>
    <t>Трусы д/д (белый) кулир</t>
  </si>
  <si>
    <t>22-329</t>
  </si>
  <si>
    <t>Трусы д/д (однотонный) кулир</t>
  </si>
  <si>
    <t>55-329</t>
  </si>
  <si>
    <t>Трусы д/д (однотонный) жаккард</t>
  </si>
  <si>
    <t>ТРУСЫ для мальчиков</t>
  </si>
  <si>
    <t>22-019</t>
  </si>
  <si>
    <t>Трусы "семейка" кулир</t>
  </si>
  <si>
    <t>22-230</t>
  </si>
  <si>
    <t>Трусы д/м (с рисунком) кулир</t>
  </si>
  <si>
    <t>20-230</t>
  </si>
  <si>
    <t>Трусы д/м "Морские" кулир</t>
  </si>
  <si>
    <t>22-336</t>
  </si>
  <si>
    <t>Трусы д/м (серый) кулир</t>
  </si>
  <si>
    <t>ТРУСЫ на подгузник</t>
  </si>
  <si>
    <t>22-016</t>
  </si>
  <si>
    <t>Трусы на подгузник (с рисунком) кулир</t>
  </si>
  <si>
    <t>22-320</t>
  </si>
  <si>
    <t>Трусы на подгузник (однотонный) кулир</t>
  </si>
  <si>
    <t>22-516</t>
  </si>
  <si>
    <t>Трусы на подгузник (белый) кулир</t>
  </si>
  <si>
    <t>55-320</t>
  </si>
  <si>
    <t>Трусы на подгузник (однотонный) жаккард</t>
  </si>
  <si>
    <t>ФУТБОЛКИ</t>
  </si>
  <si>
    <t>22-399</t>
  </si>
  <si>
    <t>Футболка (белый) кулир</t>
  </si>
  <si>
    <t>22-002</t>
  </si>
  <si>
    <t>Футболка (с рисунком) кулир</t>
  </si>
  <si>
    <t>22-326</t>
  </si>
  <si>
    <t>Футболка (серый) кулир</t>
  </si>
  <si>
    <t>22-426</t>
  </si>
  <si>
    <t>Футболка (мальчик) кулир</t>
  </si>
  <si>
    <t>22-312</t>
  </si>
  <si>
    <t>Футболка (однотонный) кулир</t>
  </si>
  <si>
    <t>20-002</t>
  </si>
  <si>
    <t>Футболка "Морская" кулир</t>
  </si>
  <si>
    <t>22-512</t>
  </si>
  <si>
    <t>Футболка (комбинированный) кулир</t>
  </si>
  <si>
    <t>ФУФАЙКИ и ВОДОЛАЗКИ</t>
  </si>
  <si>
    <t>22-231</t>
  </si>
  <si>
    <t>Фуфайка (с рисунком) кулир</t>
  </si>
  <si>
    <t>22-531</t>
  </si>
  <si>
    <t>Фуфайка (мальчик) кулир</t>
  </si>
  <si>
    <t>20-231</t>
  </si>
  <si>
    <t>Фуфайка "Морская" кулир</t>
  </si>
  <si>
    <t>22-532</t>
  </si>
  <si>
    <t>Фуфайка (серый) кулир</t>
  </si>
  <si>
    <t>99-231</t>
  </si>
  <si>
    <t>Фуфайка (с рисунком) интерлок</t>
  </si>
  <si>
    <t>99-731</t>
  </si>
  <si>
    <t>Фуфайка (однотонный) интерлок</t>
  </si>
  <si>
    <t>28-231</t>
  </si>
  <si>
    <t>Фуфайка (с рисунком) футер</t>
  </si>
  <si>
    <t>28-532</t>
  </si>
  <si>
    <t>Фуфайка (серый) футер</t>
  </si>
  <si>
    <t>Шорты</t>
  </si>
  <si>
    <t>22-349</t>
  </si>
  <si>
    <t>Шорты с лампасами (черный) кулир</t>
  </si>
  <si>
    <t>22-449</t>
  </si>
  <si>
    <t>Шорты с лампасами (серый) кулир</t>
  </si>
  <si>
    <t>22-348</t>
  </si>
  <si>
    <t>Шорты (черный) кулир</t>
  </si>
  <si>
    <t>22-328</t>
  </si>
  <si>
    <t>Шорты (серый) кулир</t>
  </si>
  <si>
    <t>22-218</t>
  </si>
  <si>
    <t>Шорты (с рисунком) кулир</t>
  </si>
  <si>
    <t>22-318</t>
  </si>
  <si>
    <t>Шорты (однотонный) кулир</t>
  </si>
  <si>
    <t>20-218</t>
  </si>
  <si>
    <t>22-171</t>
  </si>
  <si>
    <t>Шорты на манжете д/д  (с рисунком) кулир</t>
  </si>
  <si>
    <t>22-315</t>
  </si>
  <si>
    <t>Шорты "Колокольчик" кулир</t>
  </si>
  <si>
    <t>22-245</t>
  </si>
  <si>
    <t>Бриджи д/д (с рисунком) кулир</t>
  </si>
  <si>
    <t>22-415</t>
  </si>
  <si>
    <t>Шорты "Колокольчик" (белый) кулир</t>
  </si>
  <si>
    <t>ШТАНИШКИ (62-86)</t>
  </si>
  <si>
    <t>22-521</t>
  </si>
  <si>
    <t>22-021</t>
  </si>
  <si>
    <t>Штанишки (с рисунком) кулир</t>
  </si>
  <si>
    <t>22-339</t>
  </si>
  <si>
    <t>22-341</t>
  </si>
  <si>
    <t>Штанишки (однотонный) кулир</t>
  </si>
  <si>
    <t>22-321</t>
  </si>
  <si>
    <t>99-021</t>
  </si>
  <si>
    <t>Штанишки (с рисунком) интерлок</t>
  </si>
  <si>
    <t>99-341</t>
  </si>
  <si>
    <t>Штанишки (однотонный) интерлок</t>
  </si>
  <si>
    <t>28-021</t>
  </si>
  <si>
    <t>Штанишки (с рисунком) футер</t>
  </si>
  <si>
    <t>28-321</t>
  </si>
  <si>
    <t>Штанишки (серый) футер</t>
  </si>
  <si>
    <t>ШТАНЫ (92-110)</t>
  </si>
  <si>
    <t>Штаны (с рисунком) кулир</t>
  </si>
  <si>
    <t>Штаны (однотонный) кулир</t>
  </si>
  <si>
    <t>Штаны (серый) кулир</t>
  </si>
  <si>
    <t>Штаны с лампасами (серый) кулир</t>
  </si>
  <si>
    <t>22-098</t>
  </si>
  <si>
    <t>22-035</t>
  </si>
  <si>
    <t>Комбинезон "Модница" для девочки</t>
  </si>
  <si>
    <t>Чепчик (однотонный) жаккард</t>
  </si>
  <si>
    <t>Полукомбинезон "Малыш" (с рисунком)</t>
  </si>
  <si>
    <t>22-350</t>
  </si>
  <si>
    <t>22-340</t>
  </si>
  <si>
    <t>28-350</t>
  </si>
  <si>
    <t>28-340</t>
  </si>
  <si>
    <t>Чепчик (однотонный) интерлок</t>
  </si>
  <si>
    <t>99-028</t>
  </si>
  <si>
    <t>Шапочка (полоска) интерлок</t>
  </si>
  <si>
    <t>Комплект д/м (серый) кулир</t>
  </si>
  <si>
    <t>Майка (белый) кулир</t>
  </si>
  <si>
    <t>Майка (серый) кулир</t>
  </si>
  <si>
    <t>Пижама д/д летняя (с рисунком) кулир</t>
  </si>
  <si>
    <t>Штанишки (серый) кулир</t>
  </si>
  <si>
    <t>Штанишки (серый с рисунком) кулир</t>
  </si>
  <si>
    <t>Штаны (серый с рисунком) кулир</t>
  </si>
  <si>
    <t>Штаны (с рисунком) интерлок</t>
  </si>
  <si>
    <t>Штаны (однотонный) интерлок</t>
  </si>
  <si>
    <t>Штаны (с рисунком) футер</t>
  </si>
  <si>
    <t>Штаны (серый) футер</t>
  </si>
  <si>
    <t>Одеяло лоскутное большое 120*150</t>
  </si>
  <si>
    <t>Для заказа введите количество в штуках                                  ( Количество, должно быть кратно количеству в упаковке!)</t>
  </si>
  <si>
    <t>х</t>
  </si>
  <si>
    <t>Оранжевая ячейка- размер в наличии</t>
  </si>
  <si>
    <t>СИНЯЯ ЯЧЕЙКА - НЕТ В НАЛИЧИИ!</t>
  </si>
  <si>
    <t>З  А  К  А  З</t>
  </si>
  <si>
    <t>Общее количество</t>
  </si>
  <si>
    <t>Сумма</t>
  </si>
  <si>
    <t>ИП Ковтун Л.А.</t>
  </si>
  <si>
    <r>
      <t>ПРАЙС-ЛИСТ      "</t>
    </r>
    <r>
      <rPr>
        <b/>
        <i/>
        <sz val="14"/>
        <rFont val="Arial"/>
        <family val="2"/>
        <charset val="204"/>
      </rPr>
      <t xml:space="preserve">Олимпия </t>
    </r>
    <r>
      <rPr>
        <b/>
        <i/>
        <sz val="18"/>
        <rFont val="Arial"/>
        <family val="2"/>
        <charset val="204"/>
      </rPr>
      <t>СладKids"</t>
    </r>
  </si>
  <si>
    <t>ИТОГО:</t>
  </si>
  <si>
    <t>количество</t>
  </si>
  <si>
    <t>сумма</t>
  </si>
  <si>
    <t>25-110</t>
  </si>
  <si>
    <t>Комбинезон Д.р. Закрытые ножки (однотонный) бкл.кулир</t>
  </si>
  <si>
    <t>Кофточка к.р. на бейке (однотонный)  кулир</t>
  </si>
  <si>
    <t>22-036</t>
  </si>
  <si>
    <t>Пижама"классика" комбинированная (однотонный+рисунок)</t>
  </si>
  <si>
    <t>Велюр</t>
  </si>
  <si>
    <t>30-102</t>
  </si>
  <si>
    <t>Кашкорсе</t>
  </si>
  <si>
    <t>22-097</t>
  </si>
  <si>
    <t>Майка на тонких лямках (белый) кулир</t>
  </si>
  <si>
    <t>22-400</t>
  </si>
  <si>
    <t>Пижама для девочки (платье) кулир</t>
  </si>
  <si>
    <t xml:space="preserve">КОСТЮМ </t>
  </si>
  <si>
    <t>30-192</t>
  </si>
  <si>
    <t>Костюм "Малыш"(с рисунком) велюр</t>
  </si>
  <si>
    <t>30-101</t>
  </si>
  <si>
    <t>Комбинезон Д.р. закрытые ножки (с рисунком) велюр</t>
  </si>
  <si>
    <t>Комбинезон Д.р. на манжетах (с рисунком) велюр</t>
  </si>
  <si>
    <t>Комплект "Кроха" (однотонный) кулир</t>
  </si>
  <si>
    <t>22-079</t>
  </si>
  <si>
    <t>22-151</t>
  </si>
  <si>
    <t>Комплект "Малютка" Д.р. (однотонный) кулир</t>
  </si>
  <si>
    <t>99-202</t>
  </si>
  <si>
    <t>Комбинезон Д.р. на манжетах (однотонный) интерлок</t>
  </si>
  <si>
    <t>99-102</t>
  </si>
  <si>
    <t>Комбинезон Д.р. на манжетах (с рисунком) интерлок</t>
  </si>
  <si>
    <t>30-123</t>
  </si>
  <si>
    <t>Костюм (с рисунком) велюр</t>
  </si>
  <si>
    <t>велюр</t>
  </si>
  <si>
    <t>30-003</t>
  </si>
  <si>
    <t>Кофточка Д.р. "Классика" (с рисунком) велюр</t>
  </si>
  <si>
    <t>55-325</t>
  </si>
  <si>
    <t>Майка (однотонный) жаккард</t>
  </si>
  <si>
    <t>28-330</t>
  </si>
  <si>
    <t>Пижама  (однотонный) футер</t>
  </si>
  <si>
    <t>22-429</t>
  </si>
  <si>
    <t>Трусы (серый с рисунком) кулир</t>
  </si>
  <si>
    <t>22-119</t>
  </si>
  <si>
    <t>Трусы (с рисунком) кулир</t>
  </si>
  <si>
    <t>22-0512</t>
  </si>
  <si>
    <t>Футболка (белый комбинированный) кулир</t>
  </si>
  <si>
    <t>28-731</t>
  </si>
  <si>
    <t>Фуфайка (однотонный) футер</t>
  </si>
  <si>
    <t>28-341</t>
  </si>
  <si>
    <t>Штанишки (однотонный) футер</t>
  </si>
  <si>
    <t>Штаны (однотонный) футер</t>
  </si>
  <si>
    <t>28-339</t>
  </si>
  <si>
    <t>Штаны с лампасами (серый) футер</t>
  </si>
  <si>
    <t>60-121</t>
  </si>
  <si>
    <t>Пеленка (с рисунком) фланель</t>
  </si>
  <si>
    <t>28-028</t>
  </si>
  <si>
    <t>Чепчик (однотонный) футер</t>
  </si>
  <si>
    <t>Рукавички (с рисунком) футер</t>
  </si>
  <si>
    <t>28-333</t>
  </si>
  <si>
    <t>Кофточка Д.р. "Классика" (однотонный) футер</t>
  </si>
  <si>
    <t>Подушка лоскутная 35х35</t>
  </si>
  <si>
    <t>Подушка лоскутная 60х40</t>
  </si>
  <si>
    <t>60-402</t>
  </si>
  <si>
    <t>Подушка фланель</t>
  </si>
  <si>
    <t xml:space="preserve">Водолазка (белый) кашкорсе </t>
  </si>
  <si>
    <t>99-078</t>
  </si>
  <si>
    <t>Комплект "Кроха" (с рисунком) интерлок</t>
  </si>
  <si>
    <t xml:space="preserve">Шорты "Морские" кулир </t>
  </si>
  <si>
    <t>Рукавички (однотонный) бкл кулир</t>
  </si>
  <si>
    <t>Комплект д/д (с рисунком) кулир гиппер уп5. 80-86-92-98-104</t>
  </si>
  <si>
    <t>Трусы д/д (с рисунком) кулир гиппер</t>
  </si>
  <si>
    <t>221-229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</si>
</sst>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theme="1"/>
      <name val="Andalus"/>
      <family val="1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8"/>
      <color theme="1"/>
      <name val="Andalus"/>
      <family val="1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b/>
      <u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i/>
      <sz val="18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15" xfId="0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9" xfId="0" applyFont="1" applyBorder="1"/>
    <xf numFmtId="0" fontId="6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6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0" borderId="0" xfId="0" applyFont="1"/>
    <xf numFmtId="0" fontId="5" fillId="4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16" fontId="16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8" fillId="3" borderId="7" xfId="0" applyFont="1" applyFill="1" applyBorder="1" applyAlignment="1"/>
    <xf numFmtId="0" fontId="0" fillId="3" borderId="7" xfId="0" applyFill="1" applyBorder="1" applyAlignment="1"/>
    <xf numFmtId="0" fontId="14" fillId="0" borderId="1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C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537883</xdr:colOff>
      <xdr:row>3</xdr:row>
      <xdr:rowOff>126892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26558" cy="1851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6"/>
  <sheetViews>
    <sheetView tabSelected="1" zoomScale="80" zoomScaleNormal="80" workbookViewId="0">
      <pane xSplit="16" ySplit="4" topLeftCell="Q329" activePane="bottomRight" state="frozen"/>
      <selection pane="topRight" activeCell="I1" sqref="I1"/>
      <selection pane="bottomLeft" activeCell="A8" sqref="A8"/>
      <selection pane="bottomRight" activeCell="O10" sqref="O10:P10"/>
    </sheetView>
  </sheetViews>
  <sheetFormatPr defaultRowHeight="15.75"/>
  <cols>
    <col min="1" max="1" width="8" style="34" customWidth="1"/>
    <col min="2" max="2" width="11.28515625" style="20" customWidth="1"/>
    <col min="3" max="3" width="80.7109375" customWidth="1"/>
    <col min="4" max="4" width="7.7109375" style="20" customWidth="1"/>
    <col min="5" max="5" width="9.140625" style="104"/>
    <col min="6" max="14" width="5.28515625" style="39" customWidth="1"/>
    <col min="15" max="16" width="11.7109375" style="39" customWidth="1"/>
    <col min="18" max="18" width="9.140625" style="51"/>
  </cols>
  <sheetData>
    <row r="1" spans="1:17" ht="87.75" customHeight="1">
      <c r="D1" s="74" t="s">
        <v>512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7" ht="47.25" customHeight="1">
      <c r="C2" s="72"/>
      <c r="D2" s="73" t="s">
        <v>513</v>
      </c>
      <c r="F2" s="121" t="s">
        <v>505</v>
      </c>
      <c r="G2" s="122"/>
      <c r="H2" s="122"/>
      <c r="I2" s="122"/>
      <c r="J2" s="122"/>
      <c r="K2" s="122"/>
      <c r="L2" s="122"/>
      <c r="M2" s="122"/>
      <c r="N2" s="122"/>
      <c r="O2" s="68"/>
      <c r="P2" s="69" t="s">
        <v>506</v>
      </c>
    </row>
    <row r="3" spans="1:17" ht="12" hidden="1" customHeight="1">
      <c r="A3" s="29"/>
      <c r="B3" s="13"/>
      <c r="C3" s="1"/>
      <c r="D3" s="13"/>
      <c r="E3" s="105">
        <v>42191</v>
      </c>
      <c r="F3" s="121"/>
      <c r="G3" s="122"/>
      <c r="H3" s="122"/>
      <c r="I3" s="122"/>
      <c r="J3" s="122"/>
      <c r="K3" s="122"/>
      <c r="L3" s="122"/>
      <c r="M3" s="122"/>
      <c r="N3" s="122"/>
      <c r="O3" s="70" t="s">
        <v>507</v>
      </c>
      <c r="P3" s="71" t="s">
        <v>508</v>
      </c>
      <c r="Q3" s="11"/>
    </row>
    <row r="4" spans="1:17" ht="22.5" customHeight="1">
      <c r="A4" s="28" t="s">
        <v>0</v>
      </c>
      <c r="B4" s="2" t="s">
        <v>1</v>
      </c>
      <c r="C4" s="3" t="s">
        <v>2</v>
      </c>
      <c r="D4" s="2" t="s">
        <v>3</v>
      </c>
      <c r="E4" s="106" t="s">
        <v>4</v>
      </c>
      <c r="F4" s="118" t="s">
        <v>509</v>
      </c>
      <c r="G4" s="119"/>
      <c r="H4" s="119"/>
      <c r="I4" s="119"/>
      <c r="J4" s="119"/>
      <c r="K4" s="119"/>
      <c r="L4" s="119"/>
      <c r="M4" s="119"/>
      <c r="N4" s="120"/>
      <c r="O4" s="66" t="s">
        <v>510</v>
      </c>
      <c r="P4" s="67" t="s">
        <v>511</v>
      </c>
      <c r="Q4" s="12"/>
    </row>
    <row r="5" spans="1:17">
      <c r="A5" s="24" t="s">
        <v>5</v>
      </c>
      <c r="B5" s="52"/>
      <c r="C5" s="25"/>
      <c r="D5" s="25"/>
      <c r="E5" s="25"/>
      <c r="F5" s="40">
        <v>62</v>
      </c>
      <c r="G5" s="40">
        <v>68</v>
      </c>
      <c r="H5" s="40">
        <v>74</v>
      </c>
      <c r="I5" s="40">
        <v>80</v>
      </c>
      <c r="J5" s="40">
        <v>86</v>
      </c>
      <c r="K5" s="19"/>
      <c r="L5" s="19"/>
      <c r="M5" s="19"/>
      <c r="N5" s="19"/>
      <c r="O5" s="19"/>
      <c r="P5" s="19"/>
      <c r="Q5" s="12"/>
    </row>
    <row r="6" spans="1:17" ht="15.75" customHeight="1">
      <c r="A6" s="123" t="s">
        <v>6</v>
      </c>
      <c r="B6" s="53" t="s">
        <v>7</v>
      </c>
      <c r="C6" s="4" t="s">
        <v>8</v>
      </c>
      <c r="D6" s="14">
        <v>5</v>
      </c>
      <c r="E6" s="108">
        <v>120</v>
      </c>
      <c r="F6" s="41"/>
      <c r="G6" s="42"/>
      <c r="H6" s="42"/>
      <c r="I6" s="42"/>
      <c r="J6" s="42"/>
      <c r="K6" s="19"/>
      <c r="L6" s="19"/>
      <c r="M6" s="19"/>
      <c r="N6" s="19"/>
      <c r="O6" s="18">
        <f>F6+G6+H6+I6+J6</f>
        <v>0</v>
      </c>
      <c r="P6" s="18">
        <f t="shared" ref="P6:P9" si="0">E6*O6</f>
        <v>0</v>
      </c>
      <c r="Q6" s="12"/>
    </row>
    <row r="7" spans="1:17" ht="15.75" customHeight="1">
      <c r="A7" s="124"/>
      <c r="B7" s="53" t="s">
        <v>9</v>
      </c>
      <c r="C7" s="4" t="s">
        <v>10</v>
      </c>
      <c r="D7" s="14">
        <v>5</v>
      </c>
      <c r="E7" s="108">
        <v>120</v>
      </c>
      <c r="F7" s="41"/>
      <c r="G7" s="42"/>
      <c r="H7" s="42"/>
      <c r="I7" s="42"/>
      <c r="J7" s="42"/>
      <c r="K7" s="19"/>
      <c r="L7" s="19"/>
      <c r="M7" s="19"/>
      <c r="N7" s="19"/>
      <c r="O7" s="18">
        <f>F7+G7+H7+I7+J7+K7+L7+M7+N7</f>
        <v>0</v>
      </c>
      <c r="P7" s="18">
        <f t="shared" si="0"/>
        <v>0</v>
      </c>
      <c r="Q7" s="12"/>
    </row>
    <row r="8" spans="1:17">
      <c r="A8" s="124"/>
      <c r="B8" s="53" t="s">
        <v>11</v>
      </c>
      <c r="C8" s="4" t="s">
        <v>12</v>
      </c>
      <c r="D8" s="14">
        <v>5</v>
      </c>
      <c r="E8" s="108">
        <v>120</v>
      </c>
      <c r="F8" s="43"/>
      <c r="G8" s="42"/>
      <c r="H8" s="42"/>
      <c r="I8" s="42"/>
      <c r="J8" s="41"/>
      <c r="K8" s="19"/>
      <c r="L8" s="19"/>
      <c r="M8" s="19"/>
      <c r="N8" s="19"/>
      <c r="O8" s="18">
        <f>F8+G8+H8+I8+J8</f>
        <v>0</v>
      </c>
      <c r="P8" s="18">
        <f t="shared" si="0"/>
        <v>0</v>
      </c>
      <c r="Q8" s="12"/>
    </row>
    <row r="9" spans="1:17">
      <c r="A9" s="125"/>
      <c r="B9" s="53" t="s">
        <v>13</v>
      </c>
      <c r="C9" s="4" t="s">
        <v>14</v>
      </c>
      <c r="D9" s="14">
        <v>5</v>
      </c>
      <c r="E9" s="108">
        <v>120</v>
      </c>
      <c r="F9" s="43"/>
      <c r="G9" s="42"/>
      <c r="H9" s="42"/>
      <c r="I9" s="42"/>
      <c r="J9" s="41"/>
      <c r="K9" s="19"/>
      <c r="L9" s="19"/>
      <c r="M9" s="19"/>
      <c r="N9" s="19"/>
      <c r="O9" s="18">
        <f>F9+G9+H9+I9+J9+K9+L9+M9+N9</f>
        <v>0</v>
      </c>
      <c r="P9" s="18">
        <f t="shared" si="0"/>
        <v>0</v>
      </c>
      <c r="Q9" s="12"/>
    </row>
    <row r="10" spans="1:17">
      <c r="A10" s="30" t="s">
        <v>15</v>
      </c>
      <c r="B10" s="53" t="s">
        <v>16</v>
      </c>
      <c r="C10" s="4" t="s">
        <v>17</v>
      </c>
      <c r="D10" s="14">
        <v>5</v>
      </c>
      <c r="E10" s="108">
        <v>140</v>
      </c>
      <c r="F10" s="69" t="s">
        <v>506</v>
      </c>
      <c r="G10" s="69" t="s">
        <v>506</v>
      </c>
      <c r="H10" s="69" t="s">
        <v>506</v>
      </c>
      <c r="I10" s="69" t="s">
        <v>506</v>
      </c>
      <c r="J10" s="69" t="s">
        <v>506</v>
      </c>
      <c r="K10" s="19"/>
      <c r="L10" s="19"/>
      <c r="M10" s="19"/>
      <c r="N10" s="19"/>
      <c r="O10" s="18"/>
      <c r="P10" s="18"/>
      <c r="Q10" s="12"/>
    </row>
    <row r="11" spans="1:17">
      <c r="A11" s="123" t="s">
        <v>18</v>
      </c>
      <c r="B11" s="53" t="s">
        <v>19</v>
      </c>
      <c r="C11" s="5" t="s">
        <v>20</v>
      </c>
      <c r="D11" s="14">
        <v>5</v>
      </c>
      <c r="E11" s="108">
        <v>130</v>
      </c>
      <c r="F11" s="43"/>
      <c r="G11" s="43"/>
      <c r="H11" s="43"/>
      <c r="I11" s="43"/>
      <c r="J11" s="43"/>
      <c r="K11" s="19"/>
      <c r="L11" s="19"/>
      <c r="M11" s="19"/>
      <c r="N11" s="19"/>
      <c r="O11" s="18">
        <f t="shared" ref="O10:O14" si="1">F11+G11+H11+I11+J11+K11+L11+M11+N11</f>
        <v>0</v>
      </c>
      <c r="P11" s="18">
        <f t="shared" ref="P10:P14" si="2">E11*O11</f>
        <v>0</v>
      </c>
      <c r="Q11" s="12"/>
    </row>
    <row r="12" spans="1:17">
      <c r="A12" s="124"/>
      <c r="B12" s="53" t="s">
        <v>21</v>
      </c>
      <c r="C12" s="5" t="s">
        <v>22</v>
      </c>
      <c r="D12" s="14">
        <v>5</v>
      </c>
      <c r="E12" s="108">
        <v>130</v>
      </c>
      <c r="F12" s="43"/>
      <c r="G12" s="43"/>
      <c r="H12" s="43"/>
      <c r="I12" s="43"/>
      <c r="J12" s="43"/>
      <c r="K12" s="19"/>
      <c r="L12" s="19"/>
      <c r="M12" s="19"/>
      <c r="N12" s="19"/>
      <c r="O12" s="18">
        <f t="shared" si="1"/>
        <v>0</v>
      </c>
      <c r="P12" s="18">
        <f t="shared" si="2"/>
        <v>0</v>
      </c>
      <c r="Q12" s="12"/>
    </row>
    <row r="13" spans="1:17">
      <c r="A13" s="124"/>
      <c r="B13" s="53" t="s">
        <v>23</v>
      </c>
      <c r="C13" s="5" t="s">
        <v>24</v>
      </c>
      <c r="D13" s="14">
        <v>5</v>
      </c>
      <c r="E13" s="108">
        <v>130</v>
      </c>
      <c r="F13" s="43"/>
      <c r="G13" s="43"/>
      <c r="H13" s="43"/>
      <c r="I13" s="43"/>
      <c r="J13" s="43"/>
      <c r="K13" s="19"/>
      <c r="L13" s="19"/>
      <c r="M13" s="19"/>
      <c r="N13" s="19"/>
      <c r="O13" s="18">
        <f t="shared" si="1"/>
        <v>0</v>
      </c>
      <c r="P13" s="18">
        <f t="shared" si="2"/>
        <v>0</v>
      </c>
      <c r="Q13" s="12"/>
    </row>
    <row r="14" spans="1:17">
      <c r="A14" s="125"/>
      <c r="B14" s="54" t="s">
        <v>25</v>
      </c>
      <c r="C14" s="4" t="s">
        <v>26</v>
      </c>
      <c r="D14" s="14">
        <v>5</v>
      </c>
      <c r="E14" s="108">
        <v>130</v>
      </c>
      <c r="F14" s="43"/>
      <c r="G14" s="43"/>
      <c r="H14" s="43"/>
      <c r="I14" s="43"/>
      <c r="J14" s="43"/>
      <c r="K14" s="19"/>
      <c r="L14" s="19"/>
      <c r="M14" s="19"/>
      <c r="N14" s="19"/>
      <c r="O14" s="18">
        <f t="shared" si="1"/>
        <v>0</v>
      </c>
      <c r="P14" s="18">
        <f t="shared" si="2"/>
        <v>0</v>
      </c>
      <c r="Q14" s="12"/>
    </row>
    <row r="15" spans="1:17">
      <c r="A15" s="24" t="s">
        <v>27</v>
      </c>
      <c r="B15" s="52"/>
      <c r="C15" s="25"/>
      <c r="D15" s="25"/>
      <c r="E15" s="25"/>
      <c r="F15" s="40">
        <v>62</v>
      </c>
      <c r="G15" s="40">
        <v>68</v>
      </c>
      <c r="H15" s="40">
        <v>74</v>
      </c>
      <c r="I15" s="40">
        <v>80</v>
      </c>
      <c r="J15" s="40">
        <v>86</v>
      </c>
      <c r="K15" s="19"/>
      <c r="L15" s="19"/>
      <c r="M15" s="19"/>
      <c r="N15" s="19"/>
      <c r="O15" s="19"/>
      <c r="P15" s="19"/>
      <c r="Q15" s="12"/>
    </row>
    <row r="16" spans="1:17">
      <c r="A16" s="127" t="s">
        <v>6</v>
      </c>
      <c r="B16" s="54" t="s">
        <v>28</v>
      </c>
      <c r="C16" s="6" t="s">
        <v>29</v>
      </c>
      <c r="D16" s="15">
        <v>5</v>
      </c>
      <c r="E16" s="109">
        <v>120</v>
      </c>
      <c r="F16" s="41"/>
      <c r="G16" s="42"/>
      <c r="H16" s="42"/>
      <c r="I16" s="42"/>
      <c r="J16" s="42"/>
      <c r="K16" s="19"/>
      <c r="L16" s="19"/>
      <c r="M16" s="19"/>
      <c r="N16" s="19"/>
      <c r="O16" s="22">
        <f>F16+G16+H16+I16+J16+K16+L16+M16+N16</f>
        <v>0</v>
      </c>
      <c r="P16" s="18">
        <f>E16*O16</f>
        <v>0</v>
      </c>
      <c r="Q16" s="12"/>
    </row>
    <row r="17" spans="1:17">
      <c r="A17" s="126"/>
      <c r="B17" s="54" t="s">
        <v>30</v>
      </c>
      <c r="C17" s="6" t="s">
        <v>31</v>
      </c>
      <c r="D17" s="15">
        <v>5</v>
      </c>
      <c r="E17" s="109">
        <v>120</v>
      </c>
      <c r="F17" s="41"/>
      <c r="G17" s="42"/>
      <c r="H17" s="42"/>
      <c r="I17" s="42"/>
      <c r="J17" s="42"/>
      <c r="K17" s="19"/>
      <c r="L17" s="19"/>
      <c r="M17" s="19"/>
      <c r="N17" s="19"/>
      <c r="O17" s="18">
        <f>F17+G17+H17+I17+J17+K17+L17+M17+N17</f>
        <v>0</v>
      </c>
      <c r="P17" s="18">
        <f>E17*O17</f>
        <v>0</v>
      </c>
      <c r="Q17" s="12"/>
    </row>
    <row r="18" spans="1:17">
      <c r="A18" s="126"/>
      <c r="B18" s="54" t="s">
        <v>32</v>
      </c>
      <c r="C18" s="6" t="s">
        <v>33</v>
      </c>
      <c r="D18" s="15">
        <v>5</v>
      </c>
      <c r="E18" s="109">
        <v>120</v>
      </c>
      <c r="F18" s="43"/>
      <c r="G18" s="42"/>
      <c r="H18" s="42"/>
      <c r="I18" s="42"/>
      <c r="J18" s="41"/>
      <c r="K18" s="19"/>
      <c r="L18" s="19"/>
      <c r="M18" s="19"/>
      <c r="N18" s="19"/>
      <c r="O18" s="18">
        <f>F18+G18+H18+I18+J18+K18+L18+M18+N18</f>
        <v>0</v>
      </c>
      <c r="P18" s="18">
        <f>E18*O18</f>
        <v>0</v>
      </c>
      <c r="Q18" s="12"/>
    </row>
    <row r="19" spans="1:17">
      <c r="A19" s="128"/>
      <c r="B19" s="54" t="s">
        <v>34</v>
      </c>
      <c r="C19" s="6" t="s">
        <v>35</v>
      </c>
      <c r="D19" s="15">
        <v>5</v>
      </c>
      <c r="E19" s="109">
        <v>120</v>
      </c>
      <c r="F19" s="43"/>
      <c r="G19" s="42"/>
      <c r="H19" s="42"/>
      <c r="I19" s="42"/>
      <c r="J19" s="41"/>
      <c r="K19" s="19"/>
      <c r="L19" s="19"/>
      <c r="M19" s="19"/>
      <c r="N19" s="19"/>
      <c r="O19" s="18">
        <f>F19+G19+H19+I19+J19+K19+L19+M19+N19</f>
        <v>0</v>
      </c>
      <c r="P19" s="18">
        <f>E19*O19</f>
        <v>0</v>
      </c>
      <c r="Q19" s="12"/>
    </row>
    <row r="20" spans="1:17">
      <c r="A20" s="26" t="s">
        <v>36</v>
      </c>
      <c r="B20" s="55"/>
      <c r="C20" s="27"/>
      <c r="D20" s="27"/>
      <c r="E20" s="27"/>
      <c r="F20" s="40">
        <v>62</v>
      </c>
      <c r="G20" s="40">
        <v>68</v>
      </c>
      <c r="H20" s="40">
        <v>74</v>
      </c>
      <c r="I20" s="40">
        <v>80</v>
      </c>
      <c r="J20" s="40">
        <v>86</v>
      </c>
      <c r="K20" s="19"/>
      <c r="L20" s="19"/>
      <c r="M20" s="19"/>
      <c r="N20" s="19"/>
      <c r="O20" s="19"/>
      <c r="P20" s="19"/>
      <c r="Q20" s="12"/>
    </row>
    <row r="21" spans="1:17">
      <c r="A21" s="123" t="s">
        <v>6</v>
      </c>
      <c r="B21" s="53" t="s">
        <v>37</v>
      </c>
      <c r="C21" s="5" t="s">
        <v>38</v>
      </c>
      <c r="D21" s="14">
        <v>5</v>
      </c>
      <c r="E21" s="108">
        <v>85</v>
      </c>
      <c r="F21" s="43"/>
      <c r="G21" s="42"/>
      <c r="H21" s="42"/>
      <c r="I21" s="42"/>
      <c r="J21" s="42"/>
      <c r="K21" s="19"/>
      <c r="L21" s="19"/>
      <c r="M21" s="19"/>
      <c r="N21" s="19"/>
      <c r="O21" s="18">
        <f>F21+G21+H21+I21+J21</f>
        <v>0</v>
      </c>
      <c r="P21" s="18">
        <f>E21*O21</f>
        <v>0</v>
      </c>
      <c r="Q21" s="12"/>
    </row>
    <row r="22" spans="1:17">
      <c r="A22" s="124"/>
      <c r="B22" s="53" t="s">
        <v>39</v>
      </c>
      <c r="C22" s="4" t="s">
        <v>40</v>
      </c>
      <c r="D22" s="14">
        <v>5</v>
      </c>
      <c r="E22" s="108">
        <v>90</v>
      </c>
      <c r="F22" s="43"/>
      <c r="G22" s="42"/>
      <c r="H22" s="42"/>
      <c r="I22" s="42"/>
      <c r="J22" s="42"/>
      <c r="K22" s="19"/>
      <c r="L22" s="19"/>
      <c r="M22" s="19"/>
      <c r="N22" s="19"/>
      <c r="O22" s="18">
        <f>F22+G22+H22+I22+J22+K22+L22+M22+N22</f>
        <v>0</v>
      </c>
      <c r="P22" s="18">
        <f>E22*O22</f>
        <v>0</v>
      </c>
      <c r="Q22" s="12"/>
    </row>
    <row r="23" spans="1:17">
      <c r="A23" s="125"/>
      <c r="B23" s="53" t="s">
        <v>41</v>
      </c>
      <c r="C23" s="5" t="s">
        <v>42</v>
      </c>
      <c r="D23" s="14">
        <v>5</v>
      </c>
      <c r="E23" s="108">
        <v>85</v>
      </c>
      <c r="F23" s="43"/>
      <c r="G23" s="42"/>
      <c r="H23" s="42"/>
      <c r="I23" s="42"/>
      <c r="J23" s="42"/>
      <c r="K23" s="19"/>
      <c r="L23" s="19"/>
      <c r="M23" s="19"/>
      <c r="N23" s="19"/>
      <c r="O23" s="18">
        <f>F23+G23+H23+I23+J23</f>
        <v>0</v>
      </c>
      <c r="P23" s="18">
        <f>E23*O23</f>
        <v>0</v>
      </c>
      <c r="Q23" s="12"/>
    </row>
    <row r="24" spans="1:17">
      <c r="A24" s="30" t="s">
        <v>15</v>
      </c>
      <c r="B24" s="53" t="s">
        <v>43</v>
      </c>
      <c r="C24" s="5" t="s">
        <v>44</v>
      </c>
      <c r="D24" s="14">
        <v>5</v>
      </c>
      <c r="E24" s="108">
        <v>105</v>
      </c>
      <c r="F24" s="43"/>
      <c r="G24" s="42"/>
      <c r="H24" s="42"/>
      <c r="I24" s="42"/>
      <c r="J24" s="42"/>
      <c r="K24" s="19"/>
      <c r="L24" s="19"/>
      <c r="M24" s="19"/>
      <c r="N24" s="19"/>
      <c r="O24" s="18">
        <f>F24+G24+H24+I24+J24</f>
        <v>0</v>
      </c>
      <c r="P24" s="18">
        <f>E24*O24</f>
        <v>0</v>
      </c>
      <c r="Q24" s="12"/>
    </row>
    <row r="25" spans="1:17">
      <c r="A25" s="24" t="s">
        <v>45</v>
      </c>
      <c r="B25" s="52"/>
      <c r="C25" s="25"/>
      <c r="D25" s="25"/>
      <c r="E25" s="25"/>
      <c r="F25" s="40"/>
      <c r="G25" s="40"/>
      <c r="H25" s="40"/>
      <c r="I25" s="40"/>
      <c r="J25" s="40"/>
      <c r="K25" s="19"/>
      <c r="L25" s="19"/>
      <c r="M25" s="19"/>
      <c r="N25" s="19"/>
      <c r="O25" s="44"/>
      <c r="P25" s="44"/>
      <c r="Q25" s="12"/>
    </row>
    <row r="26" spans="1:17">
      <c r="A26" s="77" t="s">
        <v>46</v>
      </c>
      <c r="B26" s="78"/>
      <c r="C26" s="79"/>
      <c r="D26" s="78"/>
      <c r="E26" s="78"/>
      <c r="F26" s="40">
        <v>0</v>
      </c>
      <c r="G26" s="40"/>
      <c r="H26" s="40"/>
      <c r="I26" s="40"/>
      <c r="J26" s="40"/>
      <c r="K26" s="19"/>
      <c r="L26" s="19"/>
      <c r="M26" s="19"/>
      <c r="N26" s="19"/>
      <c r="O26" s="44"/>
      <c r="P26" s="44"/>
      <c r="Q26" s="12"/>
    </row>
    <row r="27" spans="1:17">
      <c r="A27" s="126"/>
      <c r="B27" s="53" t="s">
        <v>47</v>
      </c>
      <c r="C27" s="4" t="s">
        <v>504</v>
      </c>
      <c r="D27" s="14">
        <v>1</v>
      </c>
      <c r="E27" s="108">
        <v>610</v>
      </c>
      <c r="F27" s="43"/>
      <c r="G27" s="19"/>
      <c r="H27" s="19"/>
      <c r="I27" s="19"/>
      <c r="J27" s="19"/>
      <c r="K27" s="19"/>
      <c r="L27" s="19"/>
      <c r="M27" s="19"/>
      <c r="N27" s="19"/>
      <c r="O27" s="18">
        <f>F27+G27+H27+I27+J27+K27+L27+M27+N27</f>
        <v>0</v>
      </c>
      <c r="P27" s="18">
        <f t="shared" ref="P27:P32" si="3">E27*O27</f>
        <v>0</v>
      </c>
      <c r="Q27" s="12"/>
    </row>
    <row r="28" spans="1:17">
      <c r="A28" s="126"/>
      <c r="B28" s="53" t="s">
        <v>48</v>
      </c>
      <c r="C28" s="4" t="s">
        <v>49</v>
      </c>
      <c r="D28" s="14">
        <v>5</v>
      </c>
      <c r="E28" s="108">
        <v>135</v>
      </c>
      <c r="F28" s="43"/>
      <c r="G28" s="19"/>
      <c r="H28" s="19"/>
      <c r="I28" s="19"/>
      <c r="J28" s="19"/>
      <c r="K28" s="19"/>
      <c r="L28" s="19"/>
      <c r="M28" s="19"/>
      <c r="N28" s="19"/>
      <c r="O28" s="18">
        <f>F28+G28+H28+I28+J28+K28+L28+M28+N28</f>
        <v>0</v>
      </c>
      <c r="P28" s="18">
        <f t="shared" si="3"/>
        <v>0</v>
      </c>
      <c r="Q28" s="12"/>
    </row>
    <row r="29" spans="1:17">
      <c r="A29" s="126"/>
      <c r="B29" s="53" t="s">
        <v>50</v>
      </c>
      <c r="C29" s="4" t="s">
        <v>51</v>
      </c>
      <c r="D29" s="14">
        <v>5</v>
      </c>
      <c r="E29" s="108">
        <v>135</v>
      </c>
      <c r="F29" s="43"/>
      <c r="G29" s="19"/>
      <c r="H29" s="19"/>
      <c r="I29" s="19"/>
      <c r="J29" s="19"/>
      <c r="K29" s="19"/>
      <c r="L29" s="19"/>
      <c r="M29" s="19"/>
      <c r="N29" s="19"/>
      <c r="O29" s="18">
        <f t="shared" ref="O29" si="4">F29+G29+H29+I29+J29+K29+L29+M29+N29</f>
        <v>0</v>
      </c>
      <c r="P29" s="18">
        <f t="shared" si="3"/>
        <v>0</v>
      </c>
      <c r="Q29" s="12"/>
    </row>
    <row r="30" spans="1:17">
      <c r="A30" s="126"/>
      <c r="B30" s="53" t="s">
        <v>565</v>
      </c>
      <c r="C30" s="4" t="s">
        <v>566</v>
      </c>
      <c r="D30" s="14">
        <v>5</v>
      </c>
      <c r="E30" s="108">
        <v>100</v>
      </c>
      <c r="F30" s="43"/>
      <c r="G30" s="19"/>
      <c r="H30" s="19"/>
      <c r="I30" s="19"/>
      <c r="J30" s="19"/>
      <c r="K30" s="19"/>
      <c r="L30" s="19"/>
      <c r="M30" s="19"/>
      <c r="N30" s="19"/>
      <c r="O30" s="18">
        <f>F30+G30+H30+I30+J30+K30+L30+M30+N30</f>
        <v>0</v>
      </c>
      <c r="P30" s="18">
        <f t="shared" ref="P30" si="5">E30*O30</f>
        <v>0</v>
      </c>
      <c r="Q30" s="12"/>
    </row>
    <row r="31" spans="1:17">
      <c r="A31" s="126"/>
      <c r="B31" s="53" t="s">
        <v>52</v>
      </c>
      <c r="C31" s="4" t="s">
        <v>573</v>
      </c>
      <c r="D31" s="14">
        <v>1</v>
      </c>
      <c r="E31" s="108">
        <v>120</v>
      </c>
      <c r="F31" s="43"/>
      <c r="G31" s="19"/>
      <c r="H31" s="19"/>
      <c r="I31" s="19"/>
      <c r="J31" s="19"/>
      <c r="K31" s="19"/>
      <c r="L31" s="19"/>
      <c r="M31" s="19"/>
      <c r="N31" s="19"/>
      <c r="O31" s="18">
        <f>F31+G31+H31+I31+J31+K31+L31+M31+N31</f>
        <v>0</v>
      </c>
      <c r="P31" s="18">
        <f t="shared" ref="P31" si="6">E31*O31</f>
        <v>0</v>
      </c>
      <c r="Q31" s="12"/>
    </row>
    <row r="32" spans="1:17">
      <c r="A32" s="126"/>
      <c r="B32" s="53" t="s">
        <v>52</v>
      </c>
      <c r="C32" s="4" t="s">
        <v>572</v>
      </c>
      <c r="D32" s="14">
        <v>1</v>
      </c>
      <c r="E32" s="108">
        <v>90</v>
      </c>
      <c r="F32" s="43"/>
      <c r="G32" s="19"/>
      <c r="H32" s="19"/>
      <c r="I32" s="19"/>
      <c r="J32" s="19"/>
      <c r="K32" s="19"/>
      <c r="L32" s="19"/>
      <c r="M32" s="19"/>
      <c r="N32" s="19"/>
      <c r="O32" s="18">
        <f>F32+G32+H32+I32+J32+K32+L32+M32+N32</f>
        <v>0</v>
      </c>
      <c r="P32" s="18">
        <f t="shared" si="3"/>
        <v>0</v>
      </c>
      <c r="Q32" s="12"/>
    </row>
    <row r="33" spans="1:17">
      <c r="A33" s="99"/>
      <c r="B33" s="53" t="s">
        <v>574</v>
      </c>
      <c r="C33" s="4" t="s">
        <v>575</v>
      </c>
      <c r="D33" s="14">
        <v>1</v>
      </c>
      <c r="E33" s="110">
        <v>60</v>
      </c>
      <c r="F33" s="42"/>
      <c r="G33" s="19"/>
      <c r="H33" s="19"/>
      <c r="I33" s="19"/>
      <c r="J33" s="19"/>
      <c r="K33" s="19"/>
      <c r="L33" s="19"/>
      <c r="M33" s="19"/>
      <c r="N33" s="19"/>
      <c r="O33" s="18">
        <f>F33+G33+H33+I33+J33+K33+L33+M33+N33</f>
        <v>0</v>
      </c>
      <c r="P33" s="18">
        <f t="shared" ref="P33" si="7">E33*O33</f>
        <v>0</v>
      </c>
      <c r="Q33" s="12"/>
    </row>
    <row r="34" spans="1:17">
      <c r="A34" s="80" t="s">
        <v>54</v>
      </c>
      <c r="B34" s="101"/>
      <c r="C34" s="102"/>
      <c r="D34" s="101"/>
      <c r="E34" s="101"/>
      <c r="F34" s="40">
        <v>0</v>
      </c>
      <c r="G34" s="40"/>
      <c r="H34" s="40"/>
      <c r="I34" s="40"/>
      <c r="J34" s="40"/>
      <c r="K34" s="19"/>
      <c r="L34" s="19"/>
      <c r="M34" s="19"/>
      <c r="N34" s="19"/>
      <c r="O34" s="44"/>
      <c r="P34" s="44"/>
      <c r="Q34" s="12"/>
    </row>
    <row r="35" spans="1:17">
      <c r="A35" s="127" t="s">
        <v>6</v>
      </c>
      <c r="B35" s="53" t="s">
        <v>55</v>
      </c>
      <c r="C35" s="4" t="s">
        <v>56</v>
      </c>
      <c r="D35" s="14">
        <v>15</v>
      </c>
      <c r="E35" s="108">
        <v>12</v>
      </c>
      <c r="F35" s="43"/>
      <c r="G35" s="19"/>
      <c r="H35" s="19"/>
      <c r="I35" s="19"/>
      <c r="J35" s="19"/>
      <c r="K35" s="19"/>
      <c r="L35" s="19"/>
      <c r="M35" s="19"/>
      <c r="N35" s="19"/>
      <c r="O35" s="18">
        <f>F35+G35+H35+I35+J35+K35+L35+M35+N35</f>
        <v>0</v>
      </c>
      <c r="P35" s="18">
        <f t="shared" ref="P35:P37" si="8">E35*O35</f>
        <v>0</v>
      </c>
      <c r="Q35" s="12"/>
    </row>
    <row r="36" spans="1:17">
      <c r="A36" s="126"/>
      <c r="B36" s="53" t="s">
        <v>57</v>
      </c>
      <c r="C36" s="4" t="s">
        <v>58</v>
      </c>
      <c r="D36" s="14">
        <v>15</v>
      </c>
      <c r="E36" s="108">
        <v>12</v>
      </c>
      <c r="F36" s="43"/>
      <c r="G36" s="19"/>
      <c r="H36" s="19"/>
      <c r="I36" s="19"/>
      <c r="J36" s="19"/>
      <c r="K36" s="19"/>
      <c r="L36" s="19"/>
      <c r="M36" s="19"/>
      <c r="N36" s="19"/>
      <c r="O36" s="18">
        <f t="shared" ref="O36" si="9">F36+G36+H36+I36+J36+K36+L36+M36+N36</f>
        <v>0</v>
      </c>
      <c r="P36" s="18">
        <f t="shared" si="8"/>
        <v>0</v>
      </c>
      <c r="Q36" s="12"/>
    </row>
    <row r="37" spans="1:17">
      <c r="A37" s="128"/>
      <c r="B37" s="53" t="s">
        <v>59</v>
      </c>
      <c r="C37" s="4" t="s">
        <v>60</v>
      </c>
      <c r="D37" s="14">
        <v>15</v>
      </c>
      <c r="E37" s="108">
        <v>12</v>
      </c>
      <c r="F37" s="43"/>
      <c r="G37" s="19"/>
      <c r="H37" s="19"/>
      <c r="I37" s="19"/>
      <c r="J37" s="19"/>
      <c r="K37" s="19"/>
      <c r="L37" s="19"/>
      <c r="M37" s="19"/>
      <c r="N37" s="19"/>
      <c r="O37" s="18">
        <f>F37+G37+H37+I37+J37+K37+L37+M37+N37</f>
        <v>0</v>
      </c>
      <c r="P37" s="18">
        <f t="shared" si="8"/>
        <v>0</v>
      </c>
      <c r="Q37" s="12"/>
    </row>
    <row r="38" spans="1:17">
      <c r="A38" s="30" t="s">
        <v>15</v>
      </c>
      <c r="B38" s="53" t="s">
        <v>61</v>
      </c>
      <c r="C38" s="4" t="s">
        <v>580</v>
      </c>
      <c r="D38" s="14">
        <v>15</v>
      </c>
      <c r="E38" s="108">
        <v>15</v>
      </c>
      <c r="F38" s="43"/>
      <c r="G38" s="19"/>
      <c r="H38" s="19"/>
      <c r="I38" s="19"/>
      <c r="J38" s="19"/>
      <c r="K38" s="19"/>
      <c r="L38" s="19"/>
      <c r="M38" s="19"/>
      <c r="N38" s="19"/>
      <c r="O38" s="18">
        <f>F38+G38+H38+I38+J38+K38+L38+M38+N38</f>
        <v>0</v>
      </c>
      <c r="P38" s="18">
        <f t="shared" ref="P38:P39" si="10">E38*O38</f>
        <v>0</v>
      </c>
      <c r="Q38" s="12"/>
    </row>
    <row r="39" spans="1:17">
      <c r="A39" s="127" t="s">
        <v>18</v>
      </c>
      <c r="B39" s="56" t="s">
        <v>62</v>
      </c>
      <c r="C39" s="7" t="s">
        <v>63</v>
      </c>
      <c r="D39" s="21">
        <v>15</v>
      </c>
      <c r="E39" s="108">
        <v>12</v>
      </c>
      <c r="F39" s="43"/>
      <c r="G39" s="19"/>
      <c r="H39" s="19"/>
      <c r="I39" s="19"/>
      <c r="J39" s="19"/>
      <c r="K39" s="19"/>
      <c r="L39" s="19"/>
      <c r="M39" s="19"/>
      <c r="N39" s="19"/>
      <c r="O39" s="18">
        <f t="shared" ref="O39:O41" si="11">F39+G39+H39+I39+J39+K39+L39+M39+N39</f>
        <v>0</v>
      </c>
      <c r="P39" s="18">
        <f t="shared" si="10"/>
        <v>0</v>
      </c>
      <c r="Q39" s="12"/>
    </row>
    <row r="40" spans="1:17">
      <c r="A40" s="128"/>
      <c r="B40" s="53" t="s">
        <v>64</v>
      </c>
      <c r="C40" s="4" t="s">
        <v>65</v>
      </c>
      <c r="D40" s="14">
        <v>15</v>
      </c>
      <c r="E40" s="108">
        <v>12</v>
      </c>
      <c r="F40" s="43"/>
      <c r="G40" s="19"/>
      <c r="H40" s="19"/>
      <c r="I40" s="19"/>
      <c r="J40" s="19"/>
      <c r="K40" s="19"/>
      <c r="L40" s="19"/>
      <c r="M40" s="19"/>
      <c r="N40" s="19"/>
      <c r="O40" s="18">
        <f t="shared" si="11"/>
        <v>0</v>
      </c>
      <c r="P40" s="18">
        <f t="shared" ref="P40:P41" si="12">E40*O40</f>
        <v>0</v>
      </c>
      <c r="Q40" s="12"/>
    </row>
    <row r="41" spans="1:17">
      <c r="A41" s="30" t="s">
        <v>53</v>
      </c>
      <c r="B41" s="53" t="s">
        <v>66</v>
      </c>
      <c r="C41" s="4" t="s">
        <v>569</v>
      </c>
      <c r="D41" s="14">
        <v>15</v>
      </c>
      <c r="E41" s="108">
        <v>12</v>
      </c>
      <c r="F41" s="43"/>
      <c r="G41" s="19"/>
      <c r="H41" s="19"/>
      <c r="I41" s="19"/>
      <c r="J41" s="19"/>
      <c r="K41" s="19"/>
      <c r="L41" s="19"/>
      <c r="M41" s="19"/>
      <c r="N41" s="19"/>
      <c r="O41" s="18">
        <f t="shared" si="11"/>
        <v>0</v>
      </c>
      <c r="P41" s="18">
        <f t="shared" si="12"/>
        <v>0</v>
      </c>
      <c r="Q41" s="12"/>
    </row>
    <row r="42" spans="1:17">
      <c r="A42" s="80" t="s">
        <v>67</v>
      </c>
      <c r="B42" s="82"/>
      <c r="C42" s="83"/>
      <c r="D42" s="82"/>
      <c r="E42" s="82"/>
      <c r="F42" s="40">
        <v>0</v>
      </c>
      <c r="G42" s="40"/>
      <c r="H42" s="40"/>
      <c r="I42" s="40"/>
      <c r="J42" s="40"/>
      <c r="K42" s="19"/>
      <c r="L42" s="19"/>
      <c r="M42" s="19"/>
      <c r="N42" s="19"/>
      <c r="O42" s="44"/>
      <c r="P42" s="44"/>
      <c r="Q42" s="12"/>
    </row>
    <row r="43" spans="1:17">
      <c r="A43" s="127" t="s">
        <v>6</v>
      </c>
      <c r="B43" s="53" t="s">
        <v>486</v>
      </c>
      <c r="C43" s="4" t="s">
        <v>69</v>
      </c>
      <c r="D43" s="14">
        <v>10</v>
      </c>
      <c r="E43" s="108">
        <v>20</v>
      </c>
      <c r="F43" s="43"/>
      <c r="G43" s="19"/>
      <c r="H43" s="19"/>
      <c r="I43" s="19"/>
      <c r="J43" s="19"/>
      <c r="K43" s="19"/>
      <c r="L43" s="19"/>
      <c r="M43" s="19"/>
      <c r="N43" s="19"/>
      <c r="O43" s="18">
        <f>F43+G43+H43+I43+J43+K43+L43+M43+N43</f>
        <v>0</v>
      </c>
      <c r="P43" s="18">
        <f t="shared" ref="P43:P48" si="13">E43*O43</f>
        <v>0</v>
      </c>
      <c r="Q43" s="12"/>
    </row>
    <row r="44" spans="1:17">
      <c r="A44" s="128"/>
      <c r="B44" s="53" t="s">
        <v>487</v>
      </c>
      <c r="C44" s="4" t="s">
        <v>71</v>
      </c>
      <c r="D44" s="14">
        <v>10</v>
      </c>
      <c r="E44" s="108">
        <v>20</v>
      </c>
      <c r="F44" s="43"/>
      <c r="G44" s="19"/>
      <c r="H44" s="19"/>
      <c r="I44" s="19"/>
      <c r="J44" s="19"/>
      <c r="K44" s="19"/>
      <c r="L44" s="19"/>
      <c r="M44" s="19"/>
      <c r="N44" s="19"/>
      <c r="O44" s="18">
        <f>F44+G44+H44+I44+J44+K44+L44+M44+N44</f>
        <v>0</v>
      </c>
      <c r="P44" s="18">
        <f t="shared" si="13"/>
        <v>0</v>
      </c>
      <c r="Q44" s="12"/>
    </row>
    <row r="45" spans="1:17">
      <c r="A45" s="127" t="s">
        <v>18</v>
      </c>
      <c r="B45" s="53" t="s">
        <v>68</v>
      </c>
      <c r="C45" s="4" t="s">
        <v>69</v>
      </c>
      <c r="D45" s="14">
        <v>10</v>
      </c>
      <c r="E45" s="108">
        <v>20</v>
      </c>
      <c r="F45" s="43"/>
      <c r="G45" s="19"/>
      <c r="H45" s="19"/>
      <c r="I45" s="19"/>
      <c r="J45" s="19"/>
      <c r="K45" s="19"/>
      <c r="L45" s="19"/>
      <c r="M45" s="19"/>
      <c r="N45" s="19"/>
      <c r="O45" s="18">
        <f>F45+G45+H45+I45+J45+K45+L45+M45+N45</f>
        <v>0</v>
      </c>
      <c r="P45" s="18">
        <f t="shared" si="13"/>
        <v>0</v>
      </c>
      <c r="Q45" s="12"/>
    </row>
    <row r="46" spans="1:17">
      <c r="A46" s="128"/>
      <c r="B46" s="53" t="s">
        <v>70</v>
      </c>
      <c r="C46" s="4" t="s">
        <v>71</v>
      </c>
      <c r="D46" s="14">
        <v>10</v>
      </c>
      <c r="E46" s="108">
        <v>20</v>
      </c>
      <c r="F46" s="43"/>
      <c r="G46" s="19"/>
      <c r="H46" s="19"/>
      <c r="I46" s="19"/>
      <c r="J46" s="19"/>
      <c r="K46" s="19"/>
      <c r="L46" s="19"/>
      <c r="M46" s="19"/>
      <c r="N46" s="19"/>
      <c r="O46" s="18">
        <f>F46+G46+H46+I46+J46+K46+L46+M46+N46</f>
        <v>0</v>
      </c>
      <c r="P46" s="18">
        <f t="shared" si="13"/>
        <v>0</v>
      </c>
      <c r="Q46" s="12"/>
    </row>
    <row r="47" spans="1:17">
      <c r="A47" s="127" t="s">
        <v>53</v>
      </c>
      <c r="B47" s="53" t="s">
        <v>488</v>
      </c>
      <c r="C47" s="4" t="s">
        <v>69</v>
      </c>
      <c r="D47" s="14">
        <v>10</v>
      </c>
      <c r="E47" s="108">
        <v>20</v>
      </c>
      <c r="F47" s="43"/>
      <c r="G47" s="19"/>
      <c r="H47" s="19"/>
      <c r="I47" s="19"/>
      <c r="J47" s="19"/>
      <c r="K47" s="19"/>
      <c r="L47" s="19"/>
      <c r="M47" s="19"/>
      <c r="N47" s="19"/>
      <c r="O47" s="18">
        <f t="shared" ref="O47" si="14">F47+G47+H47+I47+J47+K47+L47+M47+N47</f>
        <v>0</v>
      </c>
      <c r="P47" s="18">
        <f t="shared" si="13"/>
        <v>0</v>
      </c>
      <c r="Q47" s="12"/>
    </row>
    <row r="48" spans="1:17">
      <c r="A48" s="128"/>
      <c r="B48" s="53" t="s">
        <v>489</v>
      </c>
      <c r="C48" s="4" t="s">
        <v>71</v>
      </c>
      <c r="D48" s="14">
        <v>10</v>
      </c>
      <c r="E48" s="108">
        <v>20</v>
      </c>
      <c r="F48" s="43"/>
      <c r="G48" s="19"/>
      <c r="H48" s="19"/>
      <c r="I48" s="19"/>
      <c r="J48" s="19"/>
      <c r="K48" s="19"/>
      <c r="L48" s="19"/>
      <c r="M48" s="19"/>
      <c r="N48" s="19"/>
      <c r="O48" s="18">
        <f>F48+G48+H48+I48+J48+K48+L48+M48+N48</f>
        <v>0</v>
      </c>
      <c r="P48" s="18">
        <f t="shared" si="13"/>
        <v>0</v>
      </c>
      <c r="Q48" s="12"/>
    </row>
    <row r="49" spans="1:17">
      <c r="A49" s="80" t="s">
        <v>72</v>
      </c>
      <c r="B49" s="82"/>
      <c r="C49" s="83"/>
      <c r="D49" s="82"/>
      <c r="E49" s="82"/>
      <c r="F49" s="40">
        <v>36</v>
      </c>
      <c r="G49" s="40">
        <v>40</v>
      </c>
      <c r="H49" s="40">
        <v>44</v>
      </c>
      <c r="I49" s="40">
        <v>48</v>
      </c>
      <c r="J49" s="19"/>
      <c r="K49" s="19"/>
      <c r="L49" s="19"/>
      <c r="M49" s="19"/>
      <c r="N49" s="19"/>
      <c r="O49" s="44"/>
      <c r="P49" s="44"/>
      <c r="Q49" s="12"/>
    </row>
    <row r="50" spans="1:17">
      <c r="A50" s="127" t="s">
        <v>6</v>
      </c>
      <c r="B50" s="53" t="s">
        <v>73</v>
      </c>
      <c r="C50" s="4" t="s">
        <v>74</v>
      </c>
      <c r="D50" s="14">
        <v>10</v>
      </c>
      <c r="E50" s="108">
        <v>18</v>
      </c>
      <c r="F50" s="43"/>
      <c r="G50" s="42"/>
      <c r="H50" s="42"/>
      <c r="I50" s="42"/>
      <c r="J50" s="19"/>
      <c r="K50" s="19"/>
      <c r="L50" s="19"/>
      <c r="M50" s="19"/>
      <c r="N50" s="19"/>
      <c r="O50" s="18">
        <f t="shared" ref="O50:O57" si="15">F50+G50+H50+I50+J50+K50+L50+M50+N50</f>
        <v>0</v>
      </c>
      <c r="P50" s="18">
        <f t="shared" ref="P50:P57" si="16">E50*O50</f>
        <v>0</v>
      </c>
      <c r="Q50" s="12"/>
    </row>
    <row r="51" spans="1:17">
      <c r="A51" s="126"/>
      <c r="B51" s="53" t="s">
        <v>75</v>
      </c>
      <c r="C51" s="4" t="s">
        <v>76</v>
      </c>
      <c r="D51" s="14">
        <v>10</v>
      </c>
      <c r="E51" s="108">
        <v>18</v>
      </c>
      <c r="F51" s="43"/>
      <c r="G51" s="42"/>
      <c r="H51" s="42"/>
      <c r="I51" s="42"/>
      <c r="J51" s="19"/>
      <c r="K51" s="19"/>
      <c r="L51" s="19"/>
      <c r="M51" s="19"/>
      <c r="N51" s="19"/>
      <c r="O51" s="18">
        <f t="shared" si="15"/>
        <v>0</v>
      </c>
      <c r="P51" s="18">
        <f t="shared" si="16"/>
        <v>0</v>
      </c>
      <c r="Q51" s="12"/>
    </row>
    <row r="52" spans="1:17">
      <c r="A52" s="126"/>
      <c r="B52" s="53" t="s">
        <v>77</v>
      </c>
      <c r="C52" s="4" t="s">
        <v>78</v>
      </c>
      <c r="D52" s="14">
        <v>10</v>
      </c>
      <c r="E52" s="108">
        <v>18</v>
      </c>
      <c r="F52" s="43"/>
      <c r="G52" s="42"/>
      <c r="H52" s="42"/>
      <c r="I52" s="42"/>
      <c r="J52" s="19"/>
      <c r="K52" s="19"/>
      <c r="L52" s="19"/>
      <c r="M52" s="19"/>
      <c r="N52" s="19"/>
      <c r="O52" s="18">
        <f t="shared" si="15"/>
        <v>0</v>
      </c>
      <c r="P52" s="18">
        <f t="shared" si="16"/>
        <v>0</v>
      </c>
      <c r="Q52" s="12"/>
    </row>
    <row r="53" spans="1:17">
      <c r="A53" s="30" t="s">
        <v>15</v>
      </c>
      <c r="B53" s="53" t="s">
        <v>80</v>
      </c>
      <c r="C53" s="4" t="s">
        <v>484</v>
      </c>
      <c r="D53" s="14">
        <v>10</v>
      </c>
      <c r="E53" s="108">
        <v>25</v>
      </c>
      <c r="F53" s="43"/>
      <c r="G53" s="42"/>
      <c r="H53" s="42"/>
      <c r="I53" s="42"/>
      <c r="J53" s="35"/>
      <c r="K53" s="35"/>
      <c r="L53" s="35"/>
      <c r="M53" s="35"/>
      <c r="N53" s="35"/>
      <c r="O53" s="18">
        <f t="shared" ref="O53:O56" si="17">F53+G53+H53+I53+J53+K53+L53+M53+N53</f>
        <v>0</v>
      </c>
      <c r="P53" s="18">
        <f t="shared" ref="P53:P56" si="18">E53*O53</f>
        <v>0</v>
      </c>
      <c r="Q53" s="12"/>
    </row>
    <row r="54" spans="1:17">
      <c r="A54" s="127" t="s">
        <v>18</v>
      </c>
      <c r="B54" s="53" t="s">
        <v>81</v>
      </c>
      <c r="C54" s="4" t="s">
        <v>82</v>
      </c>
      <c r="D54" s="14">
        <v>10</v>
      </c>
      <c r="E54" s="108">
        <v>20</v>
      </c>
      <c r="F54" s="43"/>
      <c r="G54" s="42"/>
      <c r="H54" s="42"/>
      <c r="I54" s="42"/>
      <c r="J54" s="35"/>
      <c r="K54" s="35"/>
      <c r="L54" s="35"/>
      <c r="M54" s="35"/>
      <c r="N54" s="35"/>
      <c r="O54" s="18">
        <f t="shared" si="17"/>
        <v>0</v>
      </c>
      <c r="P54" s="18">
        <f t="shared" si="18"/>
        <v>0</v>
      </c>
      <c r="Q54" s="12"/>
    </row>
    <row r="55" spans="1:17">
      <c r="A55" s="140"/>
      <c r="B55" s="53" t="s">
        <v>491</v>
      </c>
      <c r="C55" s="4" t="s">
        <v>490</v>
      </c>
      <c r="D55" s="14">
        <v>10</v>
      </c>
      <c r="E55" s="108">
        <v>20</v>
      </c>
      <c r="F55" s="43"/>
      <c r="G55" s="42"/>
      <c r="H55" s="42"/>
      <c r="I55" s="42"/>
      <c r="J55" s="35"/>
      <c r="K55" s="35"/>
      <c r="L55" s="35"/>
      <c r="M55" s="35"/>
      <c r="N55" s="35"/>
      <c r="O55" s="18">
        <f t="shared" si="17"/>
        <v>0</v>
      </c>
      <c r="P55" s="18">
        <f t="shared" si="18"/>
        <v>0</v>
      </c>
      <c r="Q55" s="12"/>
    </row>
    <row r="56" spans="1:17">
      <c r="A56" s="96"/>
      <c r="B56" s="53" t="s">
        <v>567</v>
      </c>
      <c r="C56" s="4" t="s">
        <v>568</v>
      </c>
      <c r="D56" s="14">
        <v>10</v>
      </c>
      <c r="E56" s="108">
        <v>20</v>
      </c>
      <c r="F56" s="43"/>
      <c r="G56" s="42"/>
      <c r="H56" s="42"/>
      <c r="I56" s="42"/>
      <c r="J56" s="35"/>
      <c r="K56" s="35"/>
      <c r="L56" s="35"/>
      <c r="M56" s="35"/>
      <c r="N56" s="35"/>
      <c r="O56" s="18">
        <f t="shared" si="17"/>
        <v>0</v>
      </c>
      <c r="P56" s="18">
        <f t="shared" si="18"/>
        <v>0</v>
      </c>
      <c r="Q56" s="12"/>
    </row>
    <row r="57" spans="1:17">
      <c r="A57" s="31" t="s">
        <v>53</v>
      </c>
      <c r="B57" s="53" t="s">
        <v>83</v>
      </c>
      <c r="C57" s="4" t="s">
        <v>84</v>
      </c>
      <c r="D57" s="14">
        <v>10</v>
      </c>
      <c r="E57" s="108">
        <v>20</v>
      </c>
      <c r="F57" s="43"/>
      <c r="G57" s="42"/>
      <c r="H57" s="42"/>
      <c r="I57" s="42"/>
      <c r="J57" s="35"/>
      <c r="K57" s="35"/>
      <c r="L57" s="35"/>
      <c r="M57" s="35"/>
      <c r="N57" s="35"/>
      <c r="O57" s="18">
        <f t="shared" si="15"/>
        <v>0</v>
      </c>
      <c r="P57" s="18">
        <f t="shared" si="16"/>
        <v>0</v>
      </c>
      <c r="Q57" s="12"/>
    </row>
    <row r="58" spans="1:17">
      <c r="A58" s="81" t="s">
        <v>85</v>
      </c>
      <c r="B58" s="82"/>
      <c r="C58" s="83"/>
      <c r="D58" s="82"/>
      <c r="E58" s="82"/>
      <c r="F58" s="37">
        <v>0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12"/>
    </row>
    <row r="59" spans="1:17">
      <c r="A59" s="129" t="s">
        <v>6</v>
      </c>
      <c r="B59" s="48" t="s">
        <v>191</v>
      </c>
      <c r="C59" s="4" t="s">
        <v>192</v>
      </c>
      <c r="D59" s="14">
        <v>10</v>
      </c>
      <c r="E59" s="108">
        <v>25</v>
      </c>
      <c r="F59" s="43"/>
      <c r="G59" s="37"/>
      <c r="H59" s="37"/>
      <c r="I59" s="37"/>
      <c r="J59" s="37"/>
      <c r="K59" s="37"/>
      <c r="L59" s="37"/>
      <c r="M59" s="37"/>
      <c r="N59" s="37"/>
      <c r="O59" s="18">
        <f t="shared" ref="O59:O66" si="19">F59+G59+H59+I59+J59+K59+L59+M59+N59</f>
        <v>0</v>
      </c>
      <c r="P59" s="18">
        <f t="shared" ref="P59:P66" si="20">E59*O59</f>
        <v>0</v>
      </c>
      <c r="Q59" s="12"/>
    </row>
    <row r="60" spans="1:17">
      <c r="A60" s="130"/>
      <c r="B60" s="48" t="s">
        <v>86</v>
      </c>
      <c r="C60" s="4" t="s">
        <v>87</v>
      </c>
      <c r="D60" s="14">
        <v>10</v>
      </c>
      <c r="E60" s="108">
        <v>25</v>
      </c>
      <c r="F60" s="43"/>
      <c r="G60" s="35"/>
      <c r="H60" s="35"/>
      <c r="I60" s="35"/>
      <c r="J60" s="35"/>
      <c r="K60" s="35"/>
      <c r="L60" s="35"/>
      <c r="M60" s="35"/>
      <c r="N60" s="35"/>
      <c r="O60" s="18">
        <f t="shared" si="19"/>
        <v>0</v>
      </c>
      <c r="P60" s="18">
        <f t="shared" si="20"/>
        <v>0</v>
      </c>
      <c r="Q60" s="12"/>
    </row>
    <row r="61" spans="1:17">
      <c r="A61" s="130"/>
      <c r="B61" s="48" t="s">
        <v>88</v>
      </c>
      <c r="C61" s="4" t="s">
        <v>89</v>
      </c>
      <c r="D61" s="14">
        <v>10</v>
      </c>
      <c r="E61" s="108">
        <v>25</v>
      </c>
      <c r="F61" s="43"/>
      <c r="G61" s="35"/>
      <c r="H61" s="35"/>
      <c r="I61" s="35"/>
      <c r="J61" s="35"/>
      <c r="K61" s="35"/>
      <c r="L61" s="35"/>
      <c r="M61" s="35"/>
      <c r="N61" s="35"/>
      <c r="O61" s="18">
        <f t="shared" si="19"/>
        <v>0</v>
      </c>
      <c r="P61" s="18">
        <f t="shared" si="20"/>
        <v>0</v>
      </c>
      <c r="Q61" s="12"/>
    </row>
    <row r="62" spans="1:17" ht="16.5" thickBot="1">
      <c r="A62" s="131"/>
      <c r="B62" s="56" t="s">
        <v>90</v>
      </c>
      <c r="C62" s="8" t="s">
        <v>91</v>
      </c>
      <c r="D62" s="16">
        <v>10</v>
      </c>
      <c r="E62" s="111">
        <v>20</v>
      </c>
      <c r="F62" s="43"/>
      <c r="G62" s="35"/>
      <c r="H62" s="35"/>
      <c r="I62" s="35"/>
      <c r="J62" s="35"/>
      <c r="K62" s="35"/>
      <c r="L62" s="35"/>
      <c r="M62" s="35"/>
      <c r="N62" s="35"/>
      <c r="O62" s="18">
        <f t="shared" si="19"/>
        <v>0</v>
      </c>
      <c r="P62" s="18">
        <f t="shared" si="20"/>
        <v>0</v>
      </c>
      <c r="Q62" s="12"/>
    </row>
    <row r="63" spans="1:17">
      <c r="A63" s="127" t="s">
        <v>18</v>
      </c>
      <c r="B63" s="57" t="s">
        <v>92</v>
      </c>
      <c r="C63" s="4" t="s">
        <v>93</v>
      </c>
      <c r="D63" s="14">
        <v>10</v>
      </c>
      <c r="E63" s="108">
        <v>30</v>
      </c>
      <c r="F63" s="43"/>
      <c r="G63" s="35"/>
      <c r="H63" s="35"/>
      <c r="I63" s="35"/>
      <c r="J63" s="35"/>
      <c r="K63" s="35"/>
      <c r="L63" s="35"/>
      <c r="M63" s="35"/>
      <c r="N63" s="35"/>
      <c r="O63" s="18"/>
      <c r="P63" s="18"/>
      <c r="Q63" s="12"/>
    </row>
    <row r="64" spans="1:17">
      <c r="A64" s="128"/>
      <c r="B64" s="54" t="s">
        <v>94</v>
      </c>
      <c r="C64" s="6" t="s">
        <v>492</v>
      </c>
      <c r="D64" s="15">
        <v>10</v>
      </c>
      <c r="E64" s="109">
        <v>30</v>
      </c>
      <c r="F64" s="43"/>
      <c r="G64" s="36"/>
      <c r="H64" s="36"/>
      <c r="I64" s="36"/>
      <c r="J64" s="36"/>
      <c r="K64" s="36"/>
      <c r="L64" s="36"/>
      <c r="M64" s="36"/>
      <c r="N64" s="36"/>
      <c r="O64" s="18"/>
      <c r="P64" s="18"/>
      <c r="Q64" s="12"/>
    </row>
    <row r="65" spans="1:17">
      <c r="A65" s="30" t="s">
        <v>15</v>
      </c>
      <c r="B65" s="54" t="s">
        <v>95</v>
      </c>
      <c r="C65" s="6" t="s">
        <v>96</v>
      </c>
      <c r="D65" s="15">
        <v>10</v>
      </c>
      <c r="E65" s="109">
        <v>30</v>
      </c>
      <c r="F65" s="69" t="s">
        <v>506</v>
      </c>
      <c r="G65" s="36"/>
      <c r="H65" s="36"/>
      <c r="I65" s="36"/>
      <c r="J65" s="36"/>
      <c r="K65" s="36"/>
      <c r="L65" s="36"/>
      <c r="M65" s="36"/>
      <c r="N65" s="36"/>
      <c r="O65" s="18"/>
      <c r="P65" s="18"/>
      <c r="Q65" s="12"/>
    </row>
    <row r="66" spans="1:17">
      <c r="A66" s="30" t="s">
        <v>53</v>
      </c>
      <c r="B66" s="53" t="s">
        <v>97</v>
      </c>
      <c r="C66" s="4" t="s">
        <v>98</v>
      </c>
      <c r="D66" s="14">
        <v>10</v>
      </c>
      <c r="E66" s="108">
        <v>30</v>
      </c>
      <c r="F66" s="43"/>
      <c r="G66" s="35"/>
      <c r="H66" s="35"/>
      <c r="I66" s="35"/>
      <c r="J66" s="35"/>
      <c r="K66" s="35"/>
      <c r="L66" s="35"/>
      <c r="M66" s="35"/>
      <c r="N66" s="35"/>
      <c r="O66" s="18">
        <f t="shared" si="19"/>
        <v>0</v>
      </c>
      <c r="P66" s="18">
        <f t="shared" si="20"/>
        <v>0</v>
      </c>
      <c r="Q66" s="12"/>
    </row>
    <row r="67" spans="1:17">
      <c r="A67" s="25" t="s">
        <v>99</v>
      </c>
      <c r="B67" s="52"/>
      <c r="C67" s="25"/>
      <c r="D67" s="25"/>
      <c r="E67" s="25"/>
      <c r="F67" s="40">
        <v>56</v>
      </c>
      <c r="G67" s="40">
        <v>62</v>
      </c>
      <c r="H67" s="19"/>
      <c r="I67" s="19"/>
      <c r="J67" s="19"/>
      <c r="K67" s="19"/>
      <c r="L67" s="19"/>
      <c r="M67" s="19"/>
      <c r="N67" s="19"/>
      <c r="O67" s="44"/>
      <c r="P67" s="44"/>
      <c r="Q67" s="12"/>
    </row>
    <row r="68" spans="1:17">
      <c r="A68" s="123" t="s">
        <v>6</v>
      </c>
      <c r="B68" s="53" t="s">
        <v>100</v>
      </c>
      <c r="C68" s="5" t="s">
        <v>101</v>
      </c>
      <c r="D68" s="14">
        <v>1</v>
      </c>
      <c r="E68" s="108">
        <v>120</v>
      </c>
      <c r="F68" s="43"/>
      <c r="G68" s="42"/>
      <c r="H68" s="19"/>
      <c r="I68" s="19"/>
      <c r="J68" s="19"/>
      <c r="K68" s="19"/>
      <c r="L68" s="19"/>
      <c r="M68" s="19"/>
      <c r="N68" s="19"/>
      <c r="O68" s="18">
        <f t="shared" ref="O68:O71" si="21">F68+G68+H68+I68+J68+K68+L68+M68+N68</f>
        <v>0</v>
      </c>
      <c r="P68" s="18">
        <f t="shared" ref="P68:P77" si="22">E68*O68</f>
        <v>0</v>
      </c>
      <c r="Q68" s="12"/>
    </row>
    <row r="69" spans="1:17">
      <c r="A69" s="124"/>
      <c r="B69" s="53" t="s">
        <v>536</v>
      </c>
      <c r="C69" s="4" t="s">
        <v>535</v>
      </c>
      <c r="D69" s="14">
        <v>1</v>
      </c>
      <c r="E69" s="108">
        <v>120</v>
      </c>
      <c r="F69" s="43"/>
      <c r="G69" s="42"/>
      <c r="H69" s="19"/>
      <c r="I69" s="19"/>
      <c r="J69" s="19"/>
      <c r="K69" s="19"/>
      <c r="L69" s="19"/>
      <c r="M69" s="19"/>
      <c r="N69" s="19"/>
      <c r="O69" s="18">
        <f t="shared" si="21"/>
        <v>0</v>
      </c>
      <c r="P69" s="18">
        <f t="shared" ref="P69" si="23">E69*O69</f>
        <v>0</v>
      </c>
      <c r="Q69" s="12"/>
    </row>
    <row r="70" spans="1:17">
      <c r="A70" s="124"/>
      <c r="B70" s="53" t="s">
        <v>102</v>
      </c>
      <c r="C70" s="4" t="s">
        <v>103</v>
      </c>
      <c r="D70" s="14">
        <v>1</v>
      </c>
      <c r="E70" s="108">
        <v>120</v>
      </c>
      <c r="F70" s="43"/>
      <c r="G70" s="42"/>
      <c r="H70" s="19"/>
      <c r="I70" s="19"/>
      <c r="J70" s="19"/>
      <c r="K70" s="19"/>
      <c r="L70" s="19"/>
      <c r="M70" s="19"/>
      <c r="N70" s="19"/>
      <c r="O70" s="18">
        <f t="shared" si="21"/>
        <v>0</v>
      </c>
      <c r="P70" s="18">
        <f t="shared" si="22"/>
        <v>0</v>
      </c>
      <c r="Q70" s="12"/>
    </row>
    <row r="71" spans="1:17">
      <c r="A71" s="124"/>
      <c r="B71" s="53" t="s">
        <v>104</v>
      </c>
      <c r="C71" s="4" t="s">
        <v>105</v>
      </c>
      <c r="D71" s="14">
        <v>1</v>
      </c>
      <c r="E71" s="108">
        <v>255</v>
      </c>
      <c r="F71" s="43"/>
      <c r="G71" s="42"/>
      <c r="H71" s="19"/>
      <c r="I71" s="19"/>
      <c r="J71" s="19"/>
      <c r="K71" s="19"/>
      <c r="L71" s="19"/>
      <c r="M71" s="19"/>
      <c r="N71" s="19"/>
      <c r="O71" s="18">
        <f t="shared" si="21"/>
        <v>0</v>
      </c>
      <c r="P71" s="18">
        <f t="shared" si="22"/>
        <v>0</v>
      </c>
      <c r="Q71" s="12"/>
    </row>
    <row r="72" spans="1:17">
      <c r="A72" s="124"/>
      <c r="B72" s="53" t="s">
        <v>106</v>
      </c>
      <c r="C72" s="5" t="s">
        <v>107</v>
      </c>
      <c r="D72" s="14">
        <v>1</v>
      </c>
      <c r="E72" s="108">
        <v>120</v>
      </c>
      <c r="F72" s="43"/>
      <c r="G72" s="42"/>
      <c r="H72" s="19"/>
      <c r="I72" s="19"/>
      <c r="J72" s="19"/>
      <c r="K72" s="19"/>
      <c r="L72" s="19"/>
      <c r="M72" s="19"/>
      <c r="N72" s="19"/>
      <c r="O72" s="18">
        <f t="shared" ref="O72:O77" si="24">F72+G72+H72+I72+J72+K72+L72+M72+N72</f>
        <v>0</v>
      </c>
      <c r="P72" s="18">
        <f t="shared" ref="P72" si="25">E72*O72</f>
        <v>0</v>
      </c>
      <c r="Q72" s="12"/>
    </row>
    <row r="73" spans="1:17">
      <c r="A73" s="124"/>
      <c r="B73" s="53" t="s">
        <v>108</v>
      </c>
      <c r="C73" s="5" t="s">
        <v>109</v>
      </c>
      <c r="D73" s="14">
        <v>1</v>
      </c>
      <c r="E73" s="108">
        <v>120</v>
      </c>
      <c r="F73" s="43"/>
      <c r="G73" s="42"/>
      <c r="H73" s="19"/>
      <c r="I73" s="19"/>
      <c r="J73" s="19"/>
      <c r="K73" s="19"/>
      <c r="L73" s="19"/>
      <c r="M73" s="19"/>
      <c r="N73" s="19"/>
      <c r="O73" s="18">
        <f t="shared" si="24"/>
        <v>0</v>
      </c>
      <c r="P73" s="18">
        <f t="shared" si="22"/>
        <v>0</v>
      </c>
      <c r="Q73" s="12"/>
    </row>
    <row r="74" spans="1:17">
      <c r="A74" s="124"/>
      <c r="B74" s="53" t="s">
        <v>114</v>
      </c>
      <c r="C74" s="5" t="s">
        <v>115</v>
      </c>
      <c r="D74" s="14">
        <v>1</v>
      </c>
      <c r="E74" s="108">
        <v>120</v>
      </c>
      <c r="F74" s="43"/>
      <c r="G74" s="42"/>
      <c r="H74" s="19"/>
      <c r="I74" s="19"/>
      <c r="J74" s="19"/>
      <c r="K74" s="19"/>
      <c r="L74" s="19"/>
      <c r="M74" s="19"/>
      <c r="N74" s="19"/>
      <c r="O74" s="18">
        <f t="shared" si="24"/>
        <v>0</v>
      </c>
      <c r="P74" s="18">
        <f t="shared" si="22"/>
        <v>0</v>
      </c>
      <c r="Q74" s="12"/>
    </row>
    <row r="75" spans="1:17">
      <c r="A75" s="124"/>
      <c r="B75" s="53" t="s">
        <v>110</v>
      </c>
      <c r="C75" s="5" t="s">
        <v>111</v>
      </c>
      <c r="D75" s="14">
        <v>1</v>
      </c>
      <c r="E75" s="108">
        <v>120</v>
      </c>
      <c r="F75" s="43"/>
      <c r="G75" s="42"/>
      <c r="H75" s="19"/>
      <c r="I75" s="19"/>
      <c r="J75" s="19"/>
      <c r="K75" s="19"/>
      <c r="L75" s="19"/>
      <c r="M75" s="19"/>
      <c r="N75" s="19"/>
      <c r="O75" s="18">
        <f t="shared" si="24"/>
        <v>0</v>
      </c>
      <c r="P75" s="18">
        <f t="shared" si="22"/>
        <v>0</v>
      </c>
      <c r="Q75" s="12"/>
    </row>
    <row r="76" spans="1:17">
      <c r="A76" s="124"/>
      <c r="B76" s="53" t="s">
        <v>537</v>
      </c>
      <c r="C76" s="5" t="s">
        <v>538</v>
      </c>
      <c r="D76" s="14">
        <v>1</v>
      </c>
      <c r="E76" s="108">
        <v>120</v>
      </c>
      <c r="F76" s="43"/>
      <c r="G76" s="42"/>
      <c r="H76" s="19"/>
      <c r="I76" s="19"/>
      <c r="J76" s="19"/>
      <c r="K76" s="19"/>
      <c r="L76" s="19"/>
      <c r="M76" s="19"/>
      <c r="N76" s="19"/>
      <c r="O76" s="18">
        <f t="shared" si="24"/>
        <v>0</v>
      </c>
      <c r="P76" s="18">
        <f t="shared" ref="P76" si="26">E76*O76</f>
        <v>0</v>
      </c>
      <c r="Q76" s="12"/>
    </row>
    <row r="77" spans="1:17">
      <c r="A77" s="124"/>
      <c r="B77" s="53" t="s">
        <v>112</v>
      </c>
      <c r="C77" s="5" t="s">
        <v>113</v>
      </c>
      <c r="D77" s="14">
        <v>1</v>
      </c>
      <c r="E77" s="108">
        <v>120</v>
      </c>
      <c r="F77" s="43"/>
      <c r="G77" s="42"/>
      <c r="H77" s="19"/>
      <c r="I77" s="19"/>
      <c r="J77" s="19"/>
      <c r="K77" s="19"/>
      <c r="L77" s="19"/>
      <c r="M77" s="19"/>
      <c r="N77" s="19"/>
      <c r="O77" s="18">
        <f t="shared" si="24"/>
        <v>0</v>
      </c>
      <c r="P77" s="18">
        <f t="shared" si="22"/>
        <v>0</v>
      </c>
      <c r="Q77" s="12"/>
    </row>
    <row r="78" spans="1:17">
      <c r="A78" s="103"/>
      <c r="B78" s="53" t="s">
        <v>577</v>
      </c>
      <c r="C78" s="4" t="s">
        <v>578</v>
      </c>
      <c r="D78" s="100">
        <v>1</v>
      </c>
      <c r="E78" s="110">
        <v>165</v>
      </c>
      <c r="F78" s="42"/>
      <c r="G78" s="42"/>
      <c r="H78" s="19"/>
      <c r="I78" s="19"/>
      <c r="J78" s="19"/>
      <c r="K78" s="19"/>
      <c r="L78" s="19"/>
      <c r="M78" s="19"/>
      <c r="N78" s="19"/>
      <c r="O78" s="18">
        <f t="shared" ref="O78" si="27">F78+G78+H78+I78+J78+K78+L78+M78+N78</f>
        <v>0</v>
      </c>
      <c r="P78" s="18">
        <f t="shared" ref="P78" si="28">E78*O78</f>
        <v>0</v>
      </c>
      <c r="Q78" s="11"/>
    </row>
    <row r="79" spans="1:17">
      <c r="A79" s="25" t="s">
        <v>116</v>
      </c>
      <c r="B79" s="52"/>
      <c r="C79" s="25"/>
      <c r="D79" s="25"/>
      <c r="E79" s="25"/>
      <c r="F79" s="40">
        <v>56</v>
      </c>
      <c r="G79" s="40">
        <v>62</v>
      </c>
      <c r="H79" s="40">
        <v>68</v>
      </c>
      <c r="I79" s="40">
        <v>74</v>
      </c>
      <c r="J79" s="40">
        <v>80</v>
      </c>
      <c r="K79" s="40">
        <v>86</v>
      </c>
      <c r="L79" s="19"/>
      <c r="M79" s="19"/>
      <c r="N79" s="19"/>
      <c r="O79" s="19"/>
      <c r="P79" s="19"/>
      <c r="Q79" s="12"/>
    </row>
    <row r="80" spans="1:17">
      <c r="A80" s="123" t="s">
        <v>6</v>
      </c>
      <c r="B80" s="53" t="s">
        <v>117</v>
      </c>
      <c r="C80" s="4" t="s">
        <v>118</v>
      </c>
      <c r="D80" s="14">
        <v>5</v>
      </c>
      <c r="E80" s="108">
        <v>200</v>
      </c>
      <c r="F80" s="43"/>
      <c r="G80" s="42"/>
      <c r="H80" s="42"/>
      <c r="I80" s="42"/>
      <c r="J80" s="42"/>
      <c r="K80" s="42"/>
      <c r="L80" s="19"/>
      <c r="M80" s="19"/>
      <c r="N80" s="19"/>
      <c r="O80" s="18">
        <f>F80+G80+H80+I80+J80+K80</f>
        <v>0</v>
      </c>
      <c r="P80" s="18">
        <f>E80*O80</f>
        <v>0</v>
      </c>
      <c r="Q80" s="12"/>
    </row>
    <row r="81" spans="1:17">
      <c r="A81" s="124"/>
      <c r="B81" s="53" t="s">
        <v>119</v>
      </c>
      <c r="C81" s="4" t="s">
        <v>120</v>
      </c>
      <c r="D81" s="14">
        <v>5</v>
      </c>
      <c r="E81" s="108">
        <v>200</v>
      </c>
      <c r="F81" s="43"/>
      <c r="G81" s="42"/>
      <c r="H81" s="42"/>
      <c r="I81" s="42"/>
      <c r="J81" s="42"/>
      <c r="K81" s="42"/>
      <c r="L81" s="19"/>
      <c r="M81" s="19"/>
      <c r="N81" s="19"/>
      <c r="O81" s="18">
        <f>F81+G81+H81+I81+J81+K81+L81+M81+N81</f>
        <v>0</v>
      </c>
      <c r="P81" s="18">
        <f t="shared" ref="P81:P83" si="29">E81*O81</f>
        <v>0</v>
      </c>
      <c r="Q81" s="12"/>
    </row>
    <row r="82" spans="1:17">
      <c r="A82" s="124"/>
      <c r="B82" s="53" t="s">
        <v>121</v>
      </c>
      <c r="C82" s="4" t="s">
        <v>122</v>
      </c>
      <c r="D82" s="14">
        <v>5</v>
      </c>
      <c r="E82" s="108">
        <v>200</v>
      </c>
      <c r="F82" s="43"/>
      <c r="G82" s="42"/>
      <c r="H82" s="42"/>
      <c r="I82" s="42"/>
      <c r="J82" s="42"/>
      <c r="K82" s="42"/>
      <c r="L82" s="19"/>
      <c r="M82" s="19"/>
      <c r="N82" s="19"/>
      <c r="O82" s="18">
        <f>F82+G82+H82+I82+J82+K82</f>
        <v>0</v>
      </c>
      <c r="P82" s="18">
        <f t="shared" si="29"/>
        <v>0</v>
      </c>
      <c r="Q82" s="12"/>
    </row>
    <row r="83" spans="1:17">
      <c r="A83" s="125"/>
      <c r="B83" s="53" t="s">
        <v>123</v>
      </c>
      <c r="C83" s="4" t="s">
        <v>124</v>
      </c>
      <c r="D83" s="14">
        <v>5</v>
      </c>
      <c r="E83" s="108">
        <v>200</v>
      </c>
      <c r="F83" s="43"/>
      <c r="G83" s="42"/>
      <c r="H83" s="42"/>
      <c r="I83" s="42"/>
      <c r="J83" s="42"/>
      <c r="K83" s="42"/>
      <c r="L83" s="19"/>
      <c r="M83" s="19"/>
      <c r="N83" s="19"/>
      <c r="O83" s="18">
        <f>F83+G83+H83+I83+J83+K83+L83+M83+N83</f>
        <v>0</v>
      </c>
      <c r="P83" s="18">
        <f t="shared" si="29"/>
        <v>0</v>
      </c>
      <c r="Q83" s="12"/>
    </row>
    <row r="84" spans="1:17">
      <c r="A84" s="84"/>
      <c r="B84" s="53" t="s">
        <v>517</v>
      </c>
      <c r="C84" s="4" t="s">
        <v>518</v>
      </c>
      <c r="D84" s="14">
        <v>5</v>
      </c>
      <c r="E84" s="108">
        <v>240</v>
      </c>
      <c r="F84" s="69" t="s">
        <v>506</v>
      </c>
      <c r="G84" s="69" t="s">
        <v>506</v>
      </c>
      <c r="H84" s="69" t="s">
        <v>506</v>
      </c>
      <c r="I84" s="69" t="s">
        <v>506</v>
      </c>
      <c r="J84" s="69" t="s">
        <v>506</v>
      </c>
      <c r="K84" s="69" t="s">
        <v>506</v>
      </c>
      <c r="L84" s="19"/>
      <c r="M84" s="19"/>
      <c r="N84" s="19"/>
      <c r="O84" s="18"/>
      <c r="P84" s="18"/>
      <c r="Q84" s="12"/>
    </row>
    <row r="85" spans="1:17">
      <c r="A85" s="30" t="s">
        <v>15</v>
      </c>
      <c r="B85" s="53" t="s">
        <v>125</v>
      </c>
      <c r="C85" s="4" t="s">
        <v>126</v>
      </c>
      <c r="D85" s="14">
        <v>5</v>
      </c>
      <c r="E85" s="108">
        <v>240</v>
      </c>
      <c r="F85" s="69" t="s">
        <v>506</v>
      </c>
      <c r="G85" s="69" t="s">
        <v>506</v>
      </c>
      <c r="H85" s="69" t="s">
        <v>506</v>
      </c>
      <c r="I85" s="69" t="s">
        <v>506</v>
      </c>
      <c r="J85" s="69" t="s">
        <v>506</v>
      </c>
      <c r="K85" s="69" t="s">
        <v>506</v>
      </c>
      <c r="L85" s="19"/>
      <c r="M85" s="19"/>
      <c r="N85" s="19"/>
      <c r="O85" s="18"/>
      <c r="P85" s="18"/>
      <c r="Q85" s="12"/>
    </row>
    <row r="86" spans="1:17">
      <c r="A86" s="123" t="s">
        <v>18</v>
      </c>
      <c r="B86" s="53" t="s">
        <v>127</v>
      </c>
      <c r="C86" s="4" t="s">
        <v>128</v>
      </c>
      <c r="D86" s="14">
        <v>5</v>
      </c>
      <c r="E86" s="108">
        <v>240</v>
      </c>
      <c r="F86" s="42"/>
      <c r="G86" s="42"/>
      <c r="H86" s="42"/>
      <c r="I86" s="42"/>
      <c r="J86" s="42"/>
      <c r="K86" s="42"/>
      <c r="L86" s="35"/>
      <c r="M86" s="19"/>
      <c r="N86" s="19"/>
      <c r="O86" s="18">
        <f t="shared" ref="O86:O89" si="30">F86+G86+H86+I86+J86+K86</f>
        <v>0</v>
      </c>
      <c r="P86" s="18">
        <f t="shared" ref="P86:P89" si="31">E86*O86</f>
        <v>0</v>
      </c>
      <c r="Q86" s="12"/>
    </row>
    <row r="87" spans="1:17">
      <c r="A87" s="124"/>
      <c r="B87" s="53" t="s">
        <v>129</v>
      </c>
      <c r="C87" s="4" t="s">
        <v>130</v>
      </c>
      <c r="D87" s="14">
        <v>5</v>
      </c>
      <c r="E87" s="108">
        <v>240</v>
      </c>
      <c r="F87" s="42"/>
      <c r="G87" s="42"/>
      <c r="H87" s="42"/>
      <c r="I87" s="42"/>
      <c r="J87" s="42"/>
      <c r="K87" s="42"/>
      <c r="L87" s="35"/>
      <c r="M87" s="35"/>
      <c r="N87" s="35"/>
      <c r="O87" s="18">
        <f t="shared" si="30"/>
        <v>0</v>
      </c>
      <c r="P87" s="18">
        <f t="shared" si="31"/>
        <v>0</v>
      </c>
      <c r="Q87" s="12"/>
    </row>
    <row r="88" spans="1:17">
      <c r="A88" s="91"/>
      <c r="B88" s="53" t="s">
        <v>539</v>
      </c>
      <c r="C88" s="4" t="s">
        <v>540</v>
      </c>
      <c r="D88" s="14">
        <v>5</v>
      </c>
      <c r="E88" s="108">
        <v>240</v>
      </c>
      <c r="F88" s="42"/>
      <c r="G88" s="42"/>
      <c r="H88" s="42"/>
      <c r="I88" s="42"/>
      <c r="J88" s="42"/>
      <c r="K88" s="42"/>
      <c r="L88" s="35"/>
      <c r="M88" s="19"/>
      <c r="N88" s="19"/>
      <c r="O88" s="18">
        <f t="shared" si="30"/>
        <v>0</v>
      </c>
      <c r="P88" s="18">
        <f t="shared" si="31"/>
        <v>0</v>
      </c>
      <c r="Q88" s="12"/>
    </row>
    <row r="89" spans="1:17">
      <c r="A89" s="91"/>
      <c r="B89" s="53" t="s">
        <v>541</v>
      </c>
      <c r="C89" s="4" t="s">
        <v>542</v>
      </c>
      <c r="D89" s="14">
        <v>5</v>
      </c>
      <c r="E89" s="108">
        <v>240</v>
      </c>
      <c r="F89" s="42"/>
      <c r="G89" s="42"/>
      <c r="H89" s="42"/>
      <c r="I89" s="42"/>
      <c r="J89" s="42"/>
      <c r="K89" s="42"/>
      <c r="L89" s="35"/>
      <c r="M89" s="19"/>
      <c r="N89" s="19"/>
      <c r="O89" s="18">
        <f t="shared" si="30"/>
        <v>0</v>
      </c>
      <c r="P89" s="18">
        <f t="shared" si="31"/>
        <v>0</v>
      </c>
      <c r="Q89" s="12"/>
    </row>
    <row r="90" spans="1:17">
      <c r="A90" s="62" t="s">
        <v>53</v>
      </c>
      <c r="B90" s="53" t="s">
        <v>131</v>
      </c>
      <c r="C90" s="4" t="s">
        <v>132</v>
      </c>
      <c r="D90" s="14">
        <v>5</v>
      </c>
      <c r="E90" s="110">
        <v>240</v>
      </c>
      <c r="F90" s="42"/>
      <c r="G90" s="42"/>
      <c r="H90" s="42"/>
      <c r="I90" s="42"/>
      <c r="J90" s="42"/>
      <c r="K90" s="42"/>
      <c r="L90" s="35"/>
      <c r="M90" s="35"/>
      <c r="N90" s="35"/>
      <c r="O90" s="18">
        <f>F90+G90+H90+I90+J90+K90</f>
        <v>0</v>
      </c>
      <c r="P90" s="18">
        <f>E90*O90</f>
        <v>0</v>
      </c>
      <c r="Q90" s="12"/>
    </row>
    <row r="91" spans="1:17">
      <c r="A91" s="89" t="s">
        <v>522</v>
      </c>
      <c r="B91" s="53" t="s">
        <v>532</v>
      </c>
      <c r="C91" s="4" t="s">
        <v>533</v>
      </c>
      <c r="D91" s="17">
        <v>2</v>
      </c>
      <c r="E91" s="108">
        <v>295</v>
      </c>
      <c r="F91" s="42"/>
      <c r="G91" s="42"/>
      <c r="H91" s="42"/>
      <c r="I91" s="42"/>
      <c r="J91" s="42"/>
      <c r="K91" s="42"/>
      <c r="L91" s="19"/>
      <c r="M91" s="19"/>
      <c r="N91" s="19"/>
      <c r="O91" s="18">
        <f t="shared" ref="O91:O92" si="32">F91+G91+H91+I91+J91+K91</f>
        <v>0</v>
      </c>
      <c r="P91" s="18">
        <f t="shared" ref="P91:P92" si="33">E91*O91</f>
        <v>0</v>
      </c>
      <c r="Q91" s="12"/>
    </row>
    <row r="92" spans="1:17">
      <c r="A92" s="89" t="s">
        <v>522</v>
      </c>
      <c r="B92" s="53" t="s">
        <v>523</v>
      </c>
      <c r="C92" s="4" t="s">
        <v>534</v>
      </c>
      <c r="D92" s="14">
        <v>2</v>
      </c>
      <c r="E92" s="108">
        <v>295</v>
      </c>
      <c r="F92" s="42"/>
      <c r="G92" s="42"/>
      <c r="H92" s="42"/>
      <c r="I92" s="42"/>
      <c r="J92" s="42"/>
      <c r="K92" s="42"/>
      <c r="L92" s="19"/>
      <c r="M92" s="19"/>
      <c r="N92" s="19"/>
      <c r="O92" s="18">
        <f t="shared" si="32"/>
        <v>0</v>
      </c>
      <c r="P92" s="18">
        <f t="shared" si="33"/>
        <v>0</v>
      </c>
      <c r="Q92" s="12"/>
    </row>
    <row r="93" spans="1:17">
      <c r="A93" s="27" t="s">
        <v>133</v>
      </c>
      <c r="B93" s="55"/>
      <c r="C93" s="27"/>
      <c r="D93" s="90"/>
      <c r="E93" s="90"/>
      <c r="F93" s="40">
        <v>56</v>
      </c>
      <c r="G93" s="40">
        <v>62</v>
      </c>
      <c r="H93" s="40">
        <v>68</v>
      </c>
      <c r="I93" s="40">
        <v>74</v>
      </c>
      <c r="J93" s="40">
        <v>80</v>
      </c>
      <c r="K93" s="40">
        <v>86</v>
      </c>
      <c r="L93" s="19"/>
      <c r="M93" s="19"/>
      <c r="N93" s="19"/>
      <c r="O93" s="19"/>
      <c r="P93" s="19"/>
      <c r="Q93" s="12"/>
    </row>
    <row r="94" spans="1:17">
      <c r="A94" s="123" t="s">
        <v>6</v>
      </c>
      <c r="B94" s="53" t="s">
        <v>134</v>
      </c>
      <c r="C94" s="4" t="s">
        <v>135</v>
      </c>
      <c r="D94" s="14">
        <v>5</v>
      </c>
      <c r="E94" s="108">
        <v>200</v>
      </c>
      <c r="F94" s="43"/>
      <c r="G94" s="42"/>
      <c r="H94" s="42"/>
      <c r="I94" s="42"/>
      <c r="J94" s="42"/>
      <c r="K94" s="42"/>
      <c r="L94" s="35"/>
      <c r="M94" s="35"/>
      <c r="N94" s="35"/>
      <c r="O94" s="18">
        <f>F94+G94+H94+I94+J94+K94</f>
        <v>0</v>
      </c>
      <c r="P94" s="18">
        <f>E94*O94</f>
        <v>0</v>
      </c>
      <c r="Q94" s="12"/>
    </row>
    <row r="95" spans="1:17">
      <c r="A95" s="124"/>
      <c r="B95" s="53" t="s">
        <v>136</v>
      </c>
      <c r="C95" s="4" t="s">
        <v>137</v>
      </c>
      <c r="D95" s="14">
        <v>5</v>
      </c>
      <c r="E95" s="108">
        <v>200</v>
      </c>
      <c r="F95" s="43"/>
      <c r="G95" s="42"/>
      <c r="H95" s="42"/>
      <c r="I95" s="42"/>
      <c r="J95" s="42"/>
      <c r="K95" s="42"/>
      <c r="L95" s="35"/>
      <c r="M95" s="35"/>
      <c r="N95" s="35"/>
      <c r="O95" s="18">
        <f>F95+G95+H95+I95+J95+K95+L95+M95+N95</f>
        <v>0</v>
      </c>
      <c r="P95" s="18">
        <f>E95*O95</f>
        <v>0</v>
      </c>
      <c r="Q95" s="12"/>
    </row>
    <row r="96" spans="1:17">
      <c r="A96" s="124"/>
      <c r="B96" s="53" t="s">
        <v>138</v>
      </c>
      <c r="C96" s="4" t="s">
        <v>139</v>
      </c>
      <c r="D96" s="14">
        <v>5</v>
      </c>
      <c r="E96" s="108">
        <v>200</v>
      </c>
      <c r="F96" s="43"/>
      <c r="G96" s="42"/>
      <c r="H96" s="42"/>
      <c r="I96" s="42"/>
      <c r="J96" s="42"/>
      <c r="K96" s="42"/>
      <c r="L96" s="35"/>
      <c r="M96" s="35"/>
      <c r="N96" s="35"/>
      <c r="O96" s="18">
        <f>F96+G96+H96+I96+J96+K96</f>
        <v>0</v>
      </c>
      <c r="P96" s="18">
        <f>E96*O96</f>
        <v>0</v>
      </c>
      <c r="Q96" s="12"/>
    </row>
    <row r="97" spans="1:17">
      <c r="A97" s="125"/>
      <c r="B97" s="53" t="s">
        <v>140</v>
      </c>
      <c r="C97" s="4" t="s">
        <v>141</v>
      </c>
      <c r="D97" s="14">
        <v>5</v>
      </c>
      <c r="E97" s="108">
        <v>200</v>
      </c>
      <c r="F97" s="43"/>
      <c r="G97" s="42"/>
      <c r="H97" s="42"/>
      <c r="I97" s="42"/>
      <c r="J97" s="42"/>
      <c r="K97" s="42"/>
      <c r="L97" s="35"/>
      <c r="M97" s="35"/>
      <c r="N97" s="35"/>
      <c r="O97" s="18">
        <f>F97+G97+H97+I97+J97+K97+L97+M97+N97</f>
        <v>0</v>
      </c>
      <c r="P97" s="18">
        <f>E97*O97</f>
        <v>0</v>
      </c>
      <c r="Q97" s="12"/>
    </row>
    <row r="98" spans="1:17">
      <c r="A98" s="27" t="s">
        <v>529</v>
      </c>
      <c r="B98" s="55"/>
      <c r="C98" s="27"/>
      <c r="D98" s="90"/>
      <c r="E98" s="90"/>
      <c r="F98" s="40">
        <v>62</v>
      </c>
      <c r="G98" s="40">
        <v>68</v>
      </c>
      <c r="H98" s="40">
        <v>74</v>
      </c>
      <c r="I98" s="40"/>
      <c r="J98" s="40"/>
      <c r="K98" s="40"/>
      <c r="L98" s="19"/>
      <c r="M98" s="19"/>
      <c r="N98" s="19"/>
      <c r="O98" s="19"/>
      <c r="P98" s="19"/>
      <c r="Q98" s="12"/>
    </row>
    <row r="99" spans="1:17">
      <c r="A99" s="89" t="s">
        <v>522</v>
      </c>
      <c r="B99" s="53" t="s">
        <v>530</v>
      </c>
      <c r="C99" s="5" t="s">
        <v>531</v>
      </c>
      <c r="D99" s="17">
        <v>1</v>
      </c>
      <c r="E99" s="108">
        <v>220</v>
      </c>
      <c r="F99" s="69" t="s">
        <v>506</v>
      </c>
      <c r="G99" s="69" t="s">
        <v>506</v>
      </c>
      <c r="H99" s="69" t="s">
        <v>506</v>
      </c>
      <c r="I99" s="41"/>
      <c r="J99" s="41"/>
      <c r="K99" s="19"/>
      <c r="L99" s="19"/>
      <c r="M99" s="19"/>
      <c r="N99" s="19"/>
      <c r="O99" s="18"/>
      <c r="P99" s="18"/>
      <c r="Q99" s="12"/>
    </row>
    <row r="100" spans="1:17">
      <c r="A100" s="89"/>
      <c r="B100" s="53" t="s">
        <v>543</v>
      </c>
      <c r="C100" s="5" t="s">
        <v>544</v>
      </c>
      <c r="D100" s="17">
        <v>1</v>
      </c>
      <c r="E100" s="108">
        <v>220</v>
      </c>
      <c r="F100" s="69" t="s">
        <v>506</v>
      </c>
      <c r="G100" s="69" t="s">
        <v>506</v>
      </c>
      <c r="H100" s="69" t="s">
        <v>506</v>
      </c>
      <c r="I100" s="41"/>
      <c r="J100" s="41"/>
      <c r="K100" s="19"/>
      <c r="L100" s="19"/>
      <c r="M100" s="19"/>
      <c r="N100" s="19"/>
      <c r="O100" s="18"/>
      <c r="P100" s="18"/>
      <c r="Q100" s="12"/>
    </row>
    <row r="101" spans="1:17">
      <c r="A101" s="27" t="s">
        <v>142</v>
      </c>
      <c r="B101" s="55"/>
      <c r="C101" s="27"/>
      <c r="D101" s="27"/>
      <c r="E101" s="27"/>
      <c r="F101" s="40">
        <v>74</v>
      </c>
      <c r="G101" s="40">
        <v>80</v>
      </c>
      <c r="H101" s="40">
        <v>86</v>
      </c>
      <c r="I101" s="40">
        <v>92</v>
      </c>
      <c r="J101" s="40">
        <v>98</v>
      </c>
      <c r="K101" s="40">
        <v>104</v>
      </c>
      <c r="L101" s="19"/>
      <c r="M101" s="19"/>
      <c r="N101" s="19"/>
      <c r="O101" s="19"/>
      <c r="P101" s="19"/>
      <c r="Q101" s="12"/>
    </row>
    <row r="102" spans="1:17">
      <c r="A102" s="123" t="s">
        <v>6</v>
      </c>
      <c r="B102" s="53" t="s">
        <v>143</v>
      </c>
      <c r="C102" s="5" t="s">
        <v>144</v>
      </c>
      <c r="D102" s="17">
        <v>5</v>
      </c>
      <c r="E102" s="108">
        <v>65</v>
      </c>
      <c r="F102" s="43"/>
      <c r="G102" s="42"/>
      <c r="H102" s="42"/>
      <c r="I102" s="42"/>
      <c r="J102" s="42"/>
      <c r="K102" s="42"/>
      <c r="L102" s="19"/>
      <c r="M102" s="19"/>
      <c r="N102" s="19"/>
      <c r="O102" s="18">
        <f>F102+G102+H102+I102+J102+K102</f>
        <v>0</v>
      </c>
      <c r="P102" s="18">
        <f>E102*O102</f>
        <v>0</v>
      </c>
      <c r="Q102" s="12"/>
    </row>
    <row r="103" spans="1:17">
      <c r="A103" s="124"/>
      <c r="B103" s="53" t="s">
        <v>145</v>
      </c>
      <c r="C103" s="5" t="s">
        <v>493</v>
      </c>
      <c r="D103" s="17">
        <v>5</v>
      </c>
      <c r="E103" s="108">
        <v>65</v>
      </c>
      <c r="F103" s="43"/>
      <c r="G103" s="42"/>
      <c r="H103" s="42"/>
      <c r="I103" s="42"/>
      <c r="J103" s="42"/>
      <c r="K103" s="42"/>
      <c r="L103" s="19"/>
      <c r="M103" s="19"/>
      <c r="N103" s="19"/>
      <c r="O103" s="18">
        <f>F103+G103+H103+I103+J103+K103</f>
        <v>0</v>
      </c>
      <c r="P103" s="18">
        <f>E103*O103</f>
        <v>0</v>
      </c>
      <c r="Q103" s="12"/>
    </row>
    <row r="104" spans="1:17">
      <c r="A104" s="124"/>
      <c r="B104" s="53" t="s">
        <v>146</v>
      </c>
      <c r="C104" s="5" t="s">
        <v>581</v>
      </c>
      <c r="D104" s="17">
        <v>5</v>
      </c>
      <c r="E104" s="108">
        <v>80</v>
      </c>
      <c r="F104" s="43"/>
      <c r="G104" s="42"/>
      <c r="H104" s="42"/>
      <c r="I104" s="42"/>
      <c r="J104" s="42"/>
      <c r="K104" s="42"/>
      <c r="L104" s="19"/>
      <c r="M104" s="19"/>
      <c r="N104" s="19"/>
      <c r="O104" s="18">
        <f>F104+G104+H104+I104+J104+K104</f>
        <v>0</v>
      </c>
      <c r="P104" s="18">
        <f>E104*O104</f>
        <v>0</v>
      </c>
      <c r="Q104" s="12"/>
    </row>
    <row r="105" spans="1:17">
      <c r="A105" s="125"/>
      <c r="B105" s="53" t="s">
        <v>146</v>
      </c>
      <c r="C105" s="5" t="s">
        <v>147</v>
      </c>
      <c r="D105" s="17">
        <v>5</v>
      </c>
      <c r="E105" s="108">
        <v>65</v>
      </c>
      <c r="F105" s="43"/>
      <c r="G105" s="42"/>
      <c r="H105" s="42"/>
      <c r="I105" s="42"/>
      <c r="J105" s="42"/>
      <c r="K105" s="42"/>
      <c r="L105" s="19"/>
      <c r="M105" s="19"/>
      <c r="N105" s="19"/>
      <c r="O105" s="18">
        <f>F105+G105+H105+I105+J105+K105</f>
        <v>0</v>
      </c>
      <c r="P105" s="18">
        <f>E105*O105</f>
        <v>0</v>
      </c>
      <c r="Q105" s="12"/>
    </row>
    <row r="106" spans="1:17">
      <c r="A106" s="32" t="s">
        <v>15</v>
      </c>
      <c r="B106" s="53" t="s">
        <v>148</v>
      </c>
      <c r="C106" s="5" t="s">
        <v>149</v>
      </c>
      <c r="D106" s="17">
        <v>5</v>
      </c>
      <c r="E106" s="108">
        <v>95</v>
      </c>
      <c r="F106" s="69" t="s">
        <v>506</v>
      </c>
      <c r="G106" s="69" t="s">
        <v>506</v>
      </c>
      <c r="H106" s="69" t="s">
        <v>506</v>
      </c>
      <c r="I106" s="69" t="s">
        <v>506</v>
      </c>
      <c r="J106" s="69" t="s">
        <v>506</v>
      </c>
      <c r="K106" s="69" t="s">
        <v>506</v>
      </c>
      <c r="L106" s="19"/>
      <c r="M106" s="19"/>
      <c r="N106" s="19"/>
      <c r="O106" s="18"/>
      <c r="P106" s="18"/>
      <c r="Q106" s="12"/>
    </row>
    <row r="107" spans="1:17">
      <c r="A107" s="26" t="s">
        <v>150</v>
      </c>
      <c r="B107" s="55"/>
      <c r="C107" s="27"/>
      <c r="D107" s="27"/>
      <c r="E107" s="27"/>
      <c r="F107" s="40">
        <v>56</v>
      </c>
      <c r="G107" s="40">
        <v>62</v>
      </c>
      <c r="H107" s="40">
        <v>68</v>
      </c>
      <c r="I107" s="40">
        <v>74</v>
      </c>
      <c r="J107" s="40">
        <v>80</v>
      </c>
      <c r="K107" s="40">
        <v>86</v>
      </c>
      <c r="L107" s="19"/>
      <c r="M107" s="19"/>
      <c r="N107" s="19"/>
      <c r="O107" s="19"/>
      <c r="P107" s="19"/>
      <c r="Q107" s="12"/>
    </row>
    <row r="108" spans="1:17">
      <c r="A108" s="123" t="s">
        <v>6</v>
      </c>
      <c r="B108" s="53" t="s">
        <v>151</v>
      </c>
      <c r="C108" s="5" t="s">
        <v>152</v>
      </c>
      <c r="D108" s="17">
        <v>5</v>
      </c>
      <c r="E108" s="108">
        <v>80</v>
      </c>
      <c r="F108" s="43"/>
      <c r="G108" s="42"/>
      <c r="H108" s="42"/>
      <c r="I108" s="42"/>
      <c r="J108" s="42"/>
      <c r="K108" s="42"/>
      <c r="L108" s="19"/>
      <c r="M108" s="19"/>
      <c r="N108" s="19"/>
      <c r="O108" s="18">
        <f t="shared" ref="O108:O117" si="34">F108+G108+H108+I108+J108+K108</f>
        <v>0</v>
      </c>
      <c r="P108" s="18">
        <f>E108*O108</f>
        <v>0</v>
      </c>
      <c r="Q108" s="12"/>
    </row>
    <row r="109" spans="1:17">
      <c r="A109" s="124"/>
      <c r="B109" s="53" t="s">
        <v>153</v>
      </c>
      <c r="C109" s="5" t="s">
        <v>154</v>
      </c>
      <c r="D109" s="17">
        <v>5</v>
      </c>
      <c r="E109" s="108">
        <v>80</v>
      </c>
      <c r="F109" s="43"/>
      <c r="G109" s="42"/>
      <c r="H109" s="42"/>
      <c r="I109" s="42"/>
      <c r="J109" s="42"/>
      <c r="K109" s="42"/>
      <c r="L109" s="19"/>
      <c r="M109" s="19"/>
      <c r="N109" s="19"/>
      <c r="O109" s="18">
        <f t="shared" si="34"/>
        <v>0</v>
      </c>
      <c r="P109" s="18">
        <f t="shared" ref="P109:P111" si="35">E109*O109</f>
        <v>0</v>
      </c>
      <c r="Q109" s="12"/>
    </row>
    <row r="110" spans="1:17">
      <c r="A110" s="124"/>
      <c r="B110" s="53" t="s">
        <v>155</v>
      </c>
      <c r="C110" s="5" t="s">
        <v>156</v>
      </c>
      <c r="D110" s="17">
        <v>5</v>
      </c>
      <c r="E110" s="108">
        <v>80</v>
      </c>
      <c r="F110" s="43"/>
      <c r="G110" s="42"/>
      <c r="H110" s="42"/>
      <c r="I110" s="42"/>
      <c r="J110" s="42"/>
      <c r="K110" s="42"/>
      <c r="L110" s="19"/>
      <c r="M110" s="19"/>
      <c r="N110" s="19"/>
      <c r="O110" s="18">
        <f t="shared" si="34"/>
        <v>0</v>
      </c>
      <c r="P110" s="18">
        <f t="shared" si="35"/>
        <v>0</v>
      </c>
      <c r="Q110" s="12"/>
    </row>
    <row r="111" spans="1:17">
      <c r="A111" s="125"/>
      <c r="B111" s="53" t="s">
        <v>157</v>
      </c>
      <c r="C111" s="4" t="s">
        <v>158</v>
      </c>
      <c r="D111" s="14">
        <v>5</v>
      </c>
      <c r="E111" s="108">
        <v>80</v>
      </c>
      <c r="F111" s="43"/>
      <c r="G111" s="42"/>
      <c r="H111" s="42"/>
      <c r="I111" s="42"/>
      <c r="J111" s="42"/>
      <c r="K111" s="42"/>
      <c r="L111" s="19"/>
      <c r="M111" s="19"/>
      <c r="N111" s="19"/>
      <c r="O111" s="18">
        <f t="shared" si="34"/>
        <v>0</v>
      </c>
      <c r="P111" s="18">
        <f t="shared" si="35"/>
        <v>0</v>
      </c>
      <c r="Q111" s="12"/>
    </row>
    <row r="112" spans="1:17">
      <c r="A112" s="32" t="s">
        <v>15</v>
      </c>
      <c r="B112" s="53" t="s">
        <v>159</v>
      </c>
      <c r="C112" s="5" t="s">
        <v>160</v>
      </c>
      <c r="D112" s="17">
        <v>5</v>
      </c>
      <c r="E112" s="108">
        <v>110</v>
      </c>
      <c r="F112" s="69" t="s">
        <v>506</v>
      </c>
      <c r="G112" s="69" t="s">
        <v>506</v>
      </c>
      <c r="H112" s="69" t="s">
        <v>506</v>
      </c>
      <c r="I112" s="69" t="s">
        <v>506</v>
      </c>
      <c r="J112" s="69" t="s">
        <v>506</v>
      </c>
      <c r="K112" s="69" t="s">
        <v>506</v>
      </c>
      <c r="L112" s="19"/>
      <c r="M112" s="19"/>
      <c r="N112" s="19"/>
      <c r="O112" s="18"/>
      <c r="P112" s="18"/>
      <c r="Q112" s="12"/>
    </row>
    <row r="113" spans="1:17">
      <c r="A113" s="123" t="s">
        <v>18</v>
      </c>
      <c r="B113" s="53" t="s">
        <v>161</v>
      </c>
      <c r="C113" s="5" t="s">
        <v>162</v>
      </c>
      <c r="D113" s="17">
        <v>5</v>
      </c>
      <c r="E113" s="108">
        <v>100</v>
      </c>
      <c r="F113" s="43"/>
      <c r="G113" s="42"/>
      <c r="H113" s="42"/>
      <c r="I113" s="42"/>
      <c r="J113" s="42"/>
      <c r="K113" s="42"/>
      <c r="L113" s="19"/>
      <c r="M113" s="19"/>
      <c r="N113" s="19"/>
      <c r="O113" s="18">
        <f t="shared" ref="O113:O116" si="36">F113+G113+H113+I113+J113+K113</f>
        <v>0</v>
      </c>
      <c r="P113" s="18">
        <f t="shared" ref="P113:P116" si="37">E113*O113</f>
        <v>0</v>
      </c>
      <c r="Q113" s="12"/>
    </row>
    <row r="114" spans="1:17">
      <c r="A114" s="124"/>
      <c r="B114" s="53" t="s">
        <v>163</v>
      </c>
      <c r="C114" s="5" t="s">
        <v>164</v>
      </c>
      <c r="D114" s="17">
        <v>5</v>
      </c>
      <c r="E114" s="108">
        <v>100</v>
      </c>
      <c r="F114" s="43"/>
      <c r="G114" s="42"/>
      <c r="H114" s="42"/>
      <c r="I114" s="42"/>
      <c r="J114" s="42"/>
      <c r="K114" s="42"/>
      <c r="L114" s="19"/>
      <c r="M114" s="19"/>
      <c r="N114" s="19"/>
      <c r="O114" s="18">
        <f t="shared" si="36"/>
        <v>0</v>
      </c>
      <c r="P114" s="18">
        <f t="shared" si="37"/>
        <v>0</v>
      </c>
      <c r="Q114" s="12"/>
    </row>
    <row r="115" spans="1:17">
      <c r="A115" s="124"/>
      <c r="B115" s="53" t="s">
        <v>167</v>
      </c>
      <c r="C115" s="5" t="s">
        <v>168</v>
      </c>
      <c r="D115" s="17">
        <v>5</v>
      </c>
      <c r="E115" s="108">
        <v>100</v>
      </c>
      <c r="F115" s="43"/>
      <c r="G115" s="42"/>
      <c r="H115" s="42"/>
      <c r="I115" s="42"/>
      <c r="J115" s="42"/>
      <c r="K115" s="42"/>
      <c r="L115" s="19"/>
      <c r="M115" s="19"/>
      <c r="N115" s="19"/>
      <c r="O115" s="18">
        <f t="shared" si="36"/>
        <v>0</v>
      </c>
      <c r="P115" s="18">
        <f t="shared" si="37"/>
        <v>0</v>
      </c>
      <c r="Q115" s="12"/>
    </row>
    <row r="116" spans="1:17">
      <c r="A116" s="124"/>
      <c r="B116" s="53" t="s">
        <v>165</v>
      </c>
      <c r="C116" s="5" t="s">
        <v>166</v>
      </c>
      <c r="D116" s="17">
        <v>5</v>
      </c>
      <c r="E116" s="108">
        <v>100</v>
      </c>
      <c r="F116" s="43"/>
      <c r="G116" s="42"/>
      <c r="H116" s="42"/>
      <c r="I116" s="42"/>
      <c r="J116" s="42"/>
      <c r="K116" s="42"/>
      <c r="L116" s="19"/>
      <c r="M116" s="19"/>
      <c r="N116" s="19"/>
      <c r="O116" s="18">
        <f t="shared" si="36"/>
        <v>0</v>
      </c>
      <c r="P116" s="18">
        <f t="shared" si="37"/>
        <v>0</v>
      </c>
      <c r="Q116" s="12"/>
    </row>
    <row r="117" spans="1:17">
      <c r="A117" s="123" t="s">
        <v>53</v>
      </c>
      <c r="B117" s="53" t="s">
        <v>169</v>
      </c>
      <c r="C117" s="5" t="s">
        <v>170</v>
      </c>
      <c r="D117" s="17">
        <v>5</v>
      </c>
      <c r="E117" s="108">
        <v>100</v>
      </c>
      <c r="F117" s="43"/>
      <c r="G117" s="42"/>
      <c r="H117" s="42"/>
      <c r="I117" s="42"/>
      <c r="J117" s="42"/>
      <c r="K117" s="42"/>
      <c r="L117" s="35"/>
      <c r="M117" s="35"/>
      <c r="N117" s="35"/>
      <c r="O117" s="18">
        <f t="shared" si="34"/>
        <v>0</v>
      </c>
      <c r="P117" s="18">
        <f>E117*O117</f>
        <v>0</v>
      </c>
      <c r="Q117" s="12"/>
    </row>
    <row r="118" spans="1:17">
      <c r="A118" s="125"/>
      <c r="B118" s="53" t="s">
        <v>171</v>
      </c>
      <c r="C118" s="4" t="s">
        <v>172</v>
      </c>
      <c r="D118" s="14">
        <v>5</v>
      </c>
      <c r="E118" s="108">
        <v>100</v>
      </c>
      <c r="F118" s="43"/>
      <c r="G118" s="42"/>
      <c r="H118" s="42"/>
      <c r="I118" s="42"/>
      <c r="J118" s="42"/>
      <c r="K118" s="42"/>
      <c r="L118" s="35"/>
      <c r="M118" s="35"/>
      <c r="N118" s="35"/>
      <c r="O118" s="18">
        <f t="shared" ref="O118" si="38">F118+G118+H118+I118+J118+K118</f>
        <v>0</v>
      </c>
      <c r="P118" s="18">
        <f t="shared" ref="P118" si="39">E118*O118</f>
        <v>0</v>
      </c>
      <c r="Q118" s="12"/>
    </row>
    <row r="119" spans="1:17">
      <c r="A119" s="89"/>
      <c r="B119" s="53" t="s">
        <v>570</v>
      </c>
      <c r="C119" s="5" t="s">
        <v>571</v>
      </c>
      <c r="D119" s="17">
        <v>5</v>
      </c>
      <c r="E119" s="108">
        <v>100</v>
      </c>
      <c r="F119" s="43"/>
      <c r="G119" s="42"/>
      <c r="H119" s="42"/>
      <c r="I119" s="42"/>
      <c r="J119" s="42"/>
      <c r="K119" s="42"/>
      <c r="L119" s="19"/>
      <c r="M119" s="19"/>
      <c r="N119" s="19"/>
      <c r="O119" s="18">
        <f t="shared" ref="O119" si="40">F119+G119+H119+I119+J119+K119</f>
        <v>0</v>
      </c>
      <c r="P119" s="18">
        <f t="shared" ref="P119" si="41">E119*O119</f>
        <v>0</v>
      </c>
      <c r="Q119" s="12"/>
    </row>
    <row r="120" spans="1:17">
      <c r="A120" s="89" t="s">
        <v>545</v>
      </c>
      <c r="B120" s="53" t="s">
        <v>546</v>
      </c>
      <c r="C120" s="5" t="s">
        <v>547</v>
      </c>
      <c r="D120" s="17">
        <v>5</v>
      </c>
      <c r="E120" s="108">
        <v>150</v>
      </c>
      <c r="F120" s="69" t="s">
        <v>506</v>
      </c>
      <c r="G120" s="69" t="s">
        <v>506</v>
      </c>
      <c r="H120" s="69" t="s">
        <v>506</v>
      </c>
      <c r="I120" s="69" t="s">
        <v>506</v>
      </c>
      <c r="J120" s="69" t="s">
        <v>506</v>
      </c>
      <c r="K120" s="69" t="s">
        <v>506</v>
      </c>
      <c r="L120" s="19"/>
      <c r="M120" s="19"/>
      <c r="N120" s="19"/>
      <c r="O120" s="18"/>
      <c r="P120" s="18"/>
      <c r="Q120" s="12"/>
    </row>
    <row r="121" spans="1:17">
      <c r="A121" s="27" t="s">
        <v>173</v>
      </c>
      <c r="B121" s="55"/>
      <c r="C121" s="27"/>
      <c r="D121" s="27"/>
      <c r="E121" s="27"/>
      <c r="F121" s="40">
        <v>56</v>
      </c>
      <c r="G121" s="40">
        <v>62</v>
      </c>
      <c r="H121" s="40">
        <v>68</v>
      </c>
      <c r="I121" s="40">
        <v>74</v>
      </c>
      <c r="J121" s="40">
        <v>80</v>
      </c>
      <c r="K121" s="40">
        <v>86</v>
      </c>
      <c r="L121" s="19"/>
      <c r="M121" s="19"/>
      <c r="N121" s="19"/>
      <c r="O121" s="18"/>
      <c r="P121" s="18"/>
      <c r="Q121" s="12"/>
    </row>
    <row r="122" spans="1:17">
      <c r="A122" s="123" t="s">
        <v>6</v>
      </c>
      <c r="B122" s="53" t="s">
        <v>174</v>
      </c>
      <c r="C122" s="5" t="s">
        <v>175</v>
      </c>
      <c r="D122" s="17">
        <v>5</v>
      </c>
      <c r="E122" s="108">
        <v>75</v>
      </c>
      <c r="F122" s="43"/>
      <c r="G122" s="42"/>
      <c r="H122" s="42"/>
      <c r="I122" s="42"/>
      <c r="J122" s="42"/>
      <c r="K122" s="42"/>
      <c r="L122" s="19"/>
      <c r="M122" s="19"/>
      <c r="N122" s="19"/>
      <c r="O122" s="18">
        <f t="shared" ref="O122:O125" si="42">F122+G122+H122+I122+J122+K122</f>
        <v>0</v>
      </c>
      <c r="P122" s="18">
        <f t="shared" ref="P122:P125" si="43">E122*O122</f>
        <v>0</v>
      </c>
      <c r="Q122" s="12"/>
    </row>
    <row r="123" spans="1:17">
      <c r="A123" s="124"/>
      <c r="B123" s="53" t="s">
        <v>176</v>
      </c>
      <c r="C123" s="5" t="s">
        <v>177</v>
      </c>
      <c r="D123" s="17">
        <v>5</v>
      </c>
      <c r="E123" s="108">
        <v>75</v>
      </c>
      <c r="F123" s="43"/>
      <c r="G123" s="42"/>
      <c r="H123" s="42"/>
      <c r="I123" s="42"/>
      <c r="J123" s="42"/>
      <c r="K123" s="42"/>
      <c r="L123" s="19"/>
      <c r="M123" s="19"/>
      <c r="N123" s="19"/>
      <c r="O123" s="18">
        <f t="shared" si="42"/>
        <v>0</v>
      </c>
      <c r="P123" s="18">
        <f t="shared" si="43"/>
        <v>0</v>
      </c>
      <c r="Q123" s="12"/>
    </row>
    <row r="124" spans="1:17">
      <c r="A124" s="124"/>
      <c r="B124" s="53" t="s">
        <v>178</v>
      </c>
      <c r="C124" s="4" t="s">
        <v>179</v>
      </c>
      <c r="D124" s="14">
        <v>5</v>
      </c>
      <c r="E124" s="108">
        <v>75</v>
      </c>
      <c r="F124" s="43"/>
      <c r="G124" s="42"/>
      <c r="H124" s="42"/>
      <c r="I124" s="42"/>
      <c r="J124" s="42"/>
      <c r="K124" s="42"/>
      <c r="L124" s="19"/>
      <c r="M124" s="19"/>
      <c r="N124" s="19"/>
      <c r="O124" s="18">
        <f t="shared" si="42"/>
        <v>0</v>
      </c>
      <c r="P124" s="18">
        <f t="shared" si="43"/>
        <v>0</v>
      </c>
      <c r="Q124" s="12"/>
    </row>
    <row r="125" spans="1:17">
      <c r="A125" s="125"/>
      <c r="B125" s="53" t="s">
        <v>180</v>
      </c>
      <c r="C125" s="4" t="s">
        <v>519</v>
      </c>
      <c r="D125" s="14">
        <v>5</v>
      </c>
      <c r="E125" s="108">
        <v>75</v>
      </c>
      <c r="F125" s="43"/>
      <c r="G125" s="42"/>
      <c r="H125" s="42"/>
      <c r="I125" s="42"/>
      <c r="J125" s="42"/>
      <c r="K125" s="42"/>
      <c r="L125" s="19"/>
      <c r="M125" s="19"/>
      <c r="N125" s="19"/>
      <c r="O125" s="18">
        <f t="shared" si="42"/>
        <v>0</v>
      </c>
      <c r="P125" s="18">
        <f t="shared" si="43"/>
        <v>0</v>
      </c>
      <c r="Q125" s="12"/>
    </row>
    <row r="126" spans="1:17">
      <c r="A126" s="26" t="s">
        <v>181</v>
      </c>
      <c r="B126" s="55"/>
      <c r="C126" s="27"/>
      <c r="D126" s="27"/>
      <c r="E126" s="27"/>
      <c r="F126" s="40">
        <v>56</v>
      </c>
      <c r="G126" s="40">
        <v>62</v>
      </c>
      <c r="H126" s="40">
        <v>68</v>
      </c>
      <c r="I126" s="40">
        <v>74</v>
      </c>
      <c r="J126" s="40">
        <v>80</v>
      </c>
      <c r="K126" s="40">
        <v>86</v>
      </c>
      <c r="L126" s="19"/>
      <c r="M126" s="19"/>
      <c r="N126" s="19"/>
      <c r="O126" s="18"/>
      <c r="P126" s="18"/>
      <c r="Q126" s="12"/>
    </row>
    <row r="127" spans="1:17">
      <c r="A127" s="123" t="s">
        <v>6</v>
      </c>
      <c r="B127" s="53" t="s">
        <v>182</v>
      </c>
      <c r="C127" s="5" t="s">
        <v>183</v>
      </c>
      <c r="D127" s="17">
        <v>5</v>
      </c>
      <c r="E127" s="108">
        <v>60</v>
      </c>
      <c r="F127" s="43"/>
      <c r="G127" s="42"/>
      <c r="H127" s="42"/>
      <c r="I127" s="42"/>
      <c r="J127" s="42"/>
      <c r="K127" s="42"/>
      <c r="L127" s="19"/>
      <c r="M127" s="19"/>
      <c r="N127" s="19"/>
      <c r="O127" s="18">
        <f t="shared" ref="O127:O128" si="44">F127+G127+H127+I127+J127+K127</f>
        <v>0</v>
      </c>
      <c r="P127" s="18">
        <f t="shared" ref="P127:P128" si="45">E127*O127</f>
        <v>0</v>
      </c>
      <c r="Q127" s="12"/>
    </row>
    <row r="128" spans="1:17">
      <c r="A128" s="125"/>
      <c r="B128" s="53" t="s">
        <v>184</v>
      </c>
      <c r="C128" s="5" t="s">
        <v>185</v>
      </c>
      <c r="D128" s="17">
        <v>5</v>
      </c>
      <c r="E128" s="108">
        <v>60</v>
      </c>
      <c r="F128" s="43"/>
      <c r="G128" s="42"/>
      <c r="H128" s="42"/>
      <c r="I128" s="42"/>
      <c r="J128" s="42"/>
      <c r="K128" s="42"/>
      <c r="L128" s="19"/>
      <c r="M128" s="19"/>
      <c r="N128" s="19"/>
      <c r="O128" s="18">
        <f t="shared" si="44"/>
        <v>0</v>
      </c>
      <c r="P128" s="18">
        <f t="shared" si="45"/>
        <v>0</v>
      </c>
      <c r="Q128" s="12"/>
    </row>
    <row r="129" spans="1:17">
      <c r="A129" s="24" t="s">
        <v>186</v>
      </c>
      <c r="B129" s="52"/>
      <c r="C129" s="25"/>
      <c r="D129" s="25"/>
      <c r="E129" s="25"/>
      <c r="F129" s="40">
        <v>74</v>
      </c>
      <c r="G129" s="40">
        <v>80</v>
      </c>
      <c r="H129" s="40">
        <v>86</v>
      </c>
      <c r="I129" s="40">
        <v>92</v>
      </c>
      <c r="J129" s="40">
        <v>98</v>
      </c>
      <c r="K129" s="40">
        <v>104</v>
      </c>
      <c r="L129" s="40">
        <v>110</v>
      </c>
      <c r="M129" s="19"/>
      <c r="N129" s="19"/>
      <c r="O129" s="18"/>
      <c r="P129" s="18"/>
      <c r="Q129" s="12"/>
    </row>
    <row r="130" spans="1:17">
      <c r="A130" s="126"/>
      <c r="B130" s="48" t="s">
        <v>216</v>
      </c>
      <c r="C130" s="4" t="s">
        <v>217</v>
      </c>
      <c r="D130" s="14">
        <v>5</v>
      </c>
      <c r="E130" s="108">
        <v>160</v>
      </c>
      <c r="F130" s="43"/>
      <c r="G130" s="42"/>
      <c r="H130" s="42"/>
      <c r="I130" s="42"/>
      <c r="J130" s="42"/>
      <c r="K130" s="42"/>
      <c r="L130" s="42"/>
      <c r="M130" s="19"/>
      <c r="N130" s="19"/>
      <c r="O130" s="18">
        <f t="shared" ref="O130:O149" si="46">F130+G130+H130+I130+J130+K130</f>
        <v>0</v>
      </c>
      <c r="P130" s="18">
        <f t="shared" ref="P130:P149" si="47">E130*O130</f>
        <v>0</v>
      </c>
      <c r="Q130" s="12"/>
    </row>
    <row r="131" spans="1:17">
      <c r="A131" s="126"/>
      <c r="B131" s="48" t="s">
        <v>209</v>
      </c>
      <c r="C131" s="4" t="s">
        <v>210</v>
      </c>
      <c r="D131" s="14">
        <v>5</v>
      </c>
      <c r="E131" s="108">
        <v>115</v>
      </c>
      <c r="F131" s="43"/>
      <c r="G131" s="42"/>
      <c r="H131" s="42"/>
      <c r="I131" s="42"/>
      <c r="J131" s="42"/>
      <c r="K131" s="42"/>
      <c r="L131" s="42"/>
      <c r="M131" s="19"/>
      <c r="N131" s="19"/>
      <c r="O131" s="18">
        <f t="shared" si="46"/>
        <v>0</v>
      </c>
      <c r="P131" s="18">
        <f t="shared" si="47"/>
        <v>0</v>
      </c>
      <c r="Q131" s="12"/>
    </row>
    <row r="132" spans="1:17">
      <c r="A132" s="126"/>
      <c r="B132" s="58" t="s">
        <v>482</v>
      </c>
      <c r="C132" s="47" t="s">
        <v>483</v>
      </c>
      <c r="D132" s="61">
        <v>5</v>
      </c>
      <c r="E132" s="111">
        <v>190</v>
      </c>
      <c r="F132" s="43"/>
      <c r="G132" s="42"/>
      <c r="H132" s="42"/>
      <c r="I132" s="42"/>
      <c r="J132" s="42"/>
      <c r="K132" s="42"/>
      <c r="L132" s="42"/>
      <c r="M132" s="19"/>
      <c r="N132" s="19"/>
      <c r="O132" s="18">
        <f t="shared" si="46"/>
        <v>0</v>
      </c>
      <c r="P132" s="18">
        <f t="shared" si="47"/>
        <v>0</v>
      </c>
      <c r="Q132" s="12"/>
    </row>
    <row r="133" spans="1:17">
      <c r="A133" s="126"/>
      <c r="B133" s="48" t="s">
        <v>218</v>
      </c>
      <c r="C133" s="4" t="s">
        <v>219</v>
      </c>
      <c r="D133" s="14">
        <v>5</v>
      </c>
      <c r="E133" s="108">
        <v>125</v>
      </c>
      <c r="F133" s="43"/>
      <c r="G133" s="42"/>
      <c r="H133" s="42"/>
      <c r="I133" s="42"/>
      <c r="J133" s="42"/>
      <c r="K133" s="42"/>
      <c r="L133" s="42"/>
      <c r="M133" s="19"/>
      <c r="N133" s="19"/>
      <c r="O133" s="18">
        <f t="shared" si="46"/>
        <v>0</v>
      </c>
      <c r="P133" s="18">
        <f t="shared" si="47"/>
        <v>0</v>
      </c>
      <c r="Q133" s="12"/>
    </row>
    <row r="134" spans="1:17">
      <c r="A134" s="126"/>
      <c r="B134" s="48" t="s">
        <v>223</v>
      </c>
      <c r="C134" s="4" t="s">
        <v>224</v>
      </c>
      <c r="D134" s="17">
        <v>5</v>
      </c>
      <c r="E134" s="108">
        <v>60</v>
      </c>
      <c r="F134" s="43"/>
      <c r="G134" s="42"/>
      <c r="H134" s="42"/>
      <c r="I134" s="42"/>
      <c r="J134" s="42"/>
      <c r="K134" s="42"/>
      <c r="L134" s="42"/>
      <c r="M134" s="19"/>
      <c r="N134" s="19"/>
      <c r="O134" s="18">
        <f t="shared" si="46"/>
        <v>0</v>
      </c>
      <c r="P134" s="18">
        <f t="shared" si="47"/>
        <v>0</v>
      </c>
      <c r="Q134" s="12"/>
    </row>
    <row r="135" spans="1:17">
      <c r="A135" s="126"/>
      <c r="B135" s="48" t="s">
        <v>187</v>
      </c>
      <c r="C135" s="4" t="s">
        <v>188</v>
      </c>
      <c r="D135" s="14">
        <v>5</v>
      </c>
      <c r="E135" s="108">
        <v>55</v>
      </c>
      <c r="F135" s="43"/>
      <c r="G135" s="42"/>
      <c r="H135" s="42"/>
      <c r="I135" s="42"/>
      <c r="J135" s="42"/>
      <c r="K135" s="42"/>
      <c r="L135" s="42"/>
      <c r="M135" s="19"/>
      <c r="N135" s="19"/>
      <c r="O135" s="18">
        <f t="shared" si="46"/>
        <v>0</v>
      </c>
      <c r="P135" s="18">
        <f t="shared" si="47"/>
        <v>0</v>
      </c>
      <c r="Q135" s="12"/>
    </row>
    <row r="136" spans="1:17">
      <c r="A136" s="126"/>
      <c r="B136" s="48" t="s">
        <v>189</v>
      </c>
      <c r="C136" s="4" t="s">
        <v>190</v>
      </c>
      <c r="D136" s="14">
        <v>5</v>
      </c>
      <c r="E136" s="108">
        <v>55</v>
      </c>
      <c r="F136" s="43"/>
      <c r="G136" s="42"/>
      <c r="H136" s="42"/>
      <c r="I136" s="42"/>
      <c r="J136" s="42"/>
      <c r="K136" s="42"/>
      <c r="L136" s="42"/>
      <c r="M136" s="19"/>
      <c r="N136" s="19"/>
      <c r="O136" s="18">
        <f t="shared" si="46"/>
        <v>0</v>
      </c>
      <c r="P136" s="18">
        <f t="shared" si="47"/>
        <v>0</v>
      </c>
      <c r="Q136" s="12"/>
    </row>
    <row r="137" spans="1:17">
      <c r="A137" s="126"/>
      <c r="B137" s="137"/>
      <c r="C137" s="138"/>
      <c r="D137" s="138"/>
      <c r="E137" s="139"/>
      <c r="F137" s="40">
        <v>56</v>
      </c>
      <c r="G137" s="40">
        <v>62</v>
      </c>
      <c r="H137" s="40">
        <v>68</v>
      </c>
      <c r="I137" s="40">
        <v>74</v>
      </c>
      <c r="J137" s="40">
        <v>80</v>
      </c>
      <c r="K137" s="40">
        <v>86</v>
      </c>
      <c r="L137" s="19"/>
      <c r="M137" s="19"/>
      <c r="N137" s="19"/>
      <c r="O137" s="18"/>
      <c r="P137" s="18"/>
      <c r="Q137" s="12"/>
    </row>
    <row r="138" spans="1:17">
      <c r="A138" s="126"/>
      <c r="B138" s="48" t="s">
        <v>193</v>
      </c>
      <c r="C138" s="4" t="s">
        <v>194</v>
      </c>
      <c r="D138" s="14">
        <v>5</v>
      </c>
      <c r="E138" s="108">
        <v>190</v>
      </c>
      <c r="F138" s="42"/>
      <c r="G138" s="42"/>
      <c r="H138" s="42"/>
      <c r="I138" s="42"/>
      <c r="J138" s="42"/>
      <c r="K138" s="42"/>
      <c r="L138" s="19"/>
      <c r="M138" s="19"/>
      <c r="N138" s="19"/>
      <c r="O138" s="18">
        <f t="shared" si="46"/>
        <v>0</v>
      </c>
      <c r="P138" s="18">
        <f t="shared" si="47"/>
        <v>0</v>
      </c>
      <c r="Q138" s="12"/>
    </row>
    <row r="139" spans="1:17">
      <c r="A139" s="126"/>
      <c r="B139" s="48" t="s">
        <v>195</v>
      </c>
      <c r="C139" s="4" t="s">
        <v>196</v>
      </c>
      <c r="D139" s="14">
        <v>5</v>
      </c>
      <c r="E139" s="108">
        <v>190</v>
      </c>
      <c r="F139" s="42"/>
      <c r="G139" s="42"/>
      <c r="H139" s="42"/>
      <c r="I139" s="42"/>
      <c r="J139" s="42"/>
      <c r="K139" s="42"/>
      <c r="L139" s="19"/>
      <c r="M139" s="19"/>
      <c r="N139" s="19"/>
      <c r="O139" s="18">
        <f t="shared" si="46"/>
        <v>0</v>
      </c>
      <c r="P139" s="18">
        <f t="shared" si="47"/>
        <v>0</v>
      </c>
      <c r="Q139" s="12"/>
    </row>
    <row r="140" spans="1:17">
      <c r="A140" s="126"/>
      <c r="B140" s="48" t="s">
        <v>197</v>
      </c>
      <c r="C140" s="4" t="s">
        <v>198</v>
      </c>
      <c r="D140" s="14">
        <v>5</v>
      </c>
      <c r="E140" s="108">
        <v>190</v>
      </c>
      <c r="F140" s="42"/>
      <c r="G140" s="42"/>
      <c r="H140" s="42"/>
      <c r="I140" s="42"/>
      <c r="J140" s="42"/>
      <c r="K140" s="42"/>
      <c r="L140" s="19"/>
      <c r="M140" s="19"/>
      <c r="N140" s="19"/>
      <c r="O140" s="18">
        <f t="shared" si="46"/>
        <v>0</v>
      </c>
      <c r="P140" s="18">
        <f t="shared" si="47"/>
        <v>0</v>
      </c>
      <c r="Q140" s="12"/>
    </row>
    <row r="141" spans="1:17">
      <c r="A141" s="126"/>
      <c r="B141" s="48" t="s">
        <v>199</v>
      </c>
      <c r="C141" s="4" t="s">
        <v>200</v>
      </c>
      <c r="D141" s="14">
        <v>5</v>
      </c>
      <c r="E141" s="108">
        <v>90</v>
      </c>
      <c r="F141" s="42"/>
      <c r="G141" s="42"/>
      <c r="H141" s="42"/>
      <c r="I141" s="42"/>
      <c r="J141" s="42"/>
      <c r="K141" s="42"/>
      <c r="L141" s="19"/>
      <c r="M141" s="19"/>
      <c r="N141" s="19"/>
      <c r="O141" s="18">
        <f t="shared" si="46"/>
        <v>0</v>
      </c>
      <c r="P141" s="18">
        <f t="shared" si="47"/>
        <v>0</v>
      </c>
      <c r="Q141" s="12"/>
    </row>
    <row r="142" spans="1:17">
      <c r="A142" s="126"/>
      <c r="B142" s="48" t="s">
        <v>201</v>
      </c>
      <c r="C142" s="5" t="s">
        <v>202</v>
      </c>
      <c r="D142" s="14">
        <v>5</v>
      </c>
      <c r="E142" s="108">
        <v>95</v>
      </c>
      <c r="F142" s="42"/>
      <c r="G142" s="42"/>
      <c r="H142" s="42"/>
      <c r="I142" s="42"/>
      <c r="J142" s="42"/>
      <c r="K142" s="42"/>
      <c r="L142" s="19"/>
      <c r="M142" s="19"/>
      <c r="N142" s="19"/>
      <c r="O142" s="18">
        <f t="shared" si="46"/>
        <v>0</v>
      </c>
      <c r="P142" s="18">
        <f t="shared" si="47"/>
        <v>0</v>
      </c>
      <c r="Q142" s="12"/>
    </row>
    <row r="143" spans="1:17">
      <c r="A143" s="126"/>
      <c r="B143" s="48" t="s">
        <v>203</v>
      </c>
      <c r="C143" s="5" t="s">
        <v>204</v>
      </c>
      <c r="D143" s="14">
        <v>5</v>
      </c>
      <c r="E143" s="108">
        <v>125</v>
      </c>
      <c r="F143" s="42"/>
      <c r="G143" s="42"/>
      <c r="H143" s="42"/>
      <c r="I143" s="42"/>
      <c r="J143" s="42"/>
      <c r="K143" s="42"/>
      <c r="L143" s="19"/>
      <c r="M143" s="19"/>
      <c r="N143" s="19"/>
      <c r="O143" s="18">
        <f t="shared" si="46"/>
        <v>0</v>
      </c>
      <c r="P143" s="18">
        <f t="shared" si="47"/>
        <v>0</v>
      </c>
      <c r="Q143" s="12"/>
    </row>
    <row r="144" spans="1:17">
      <c r="A144" s="126"/>
      <c r="B144" s="48" t="s">
        <v>205</v>
      </c>
      <c r="C144" s="5" t="s">
        <v>206</v>
      </c>
      <c r="D144" s="14">
        <v>1</v>
      </c>
      <c r="E144" s="108">
        <v>170</v>
      </c>
      <c r="F144" s="42"/>
      <c r="G144" s="42"/>
      <c r="H144" s="42"/>
      <c r="I144" s="42"/>
      <c r="J144" s="42"/>
      <c r="K144" s="42"/>
      <c r="L144" s="19"/>
      <c r="M144" s="19"/>
      <c r="N144" s="19"/>
      <c r="O144" s="18">
        <f t="shared" si="46"/>
        <v>0</v>
      </c>
      <c r="P144" s="18">
        <f t="shared" si="47"/>
        <v>0</v>
      </c>
      <c r="Q144" s="12"/>
    </row>
    <row r="145" spans="1:17">
      <c r="A145" s="126"/>
      <c r="B145" s="48" t="s">
        <v>207</v>
      </c>
      <c r="C145" s="4" t="s">
        <v>208</v>
      </c>
      <c r="D145" s="14">
        <v>5</v>
      </c>
      <c r="E145" s="108">
        <v>115</v>
      </c>
      <c r="F145" s="42"/>
      <c r="G145" s="42"/>
      <c r="H145" s="42"/>
      <c r="I145" s="42"/>
      <c r="J145" s="42"/>
      <c r="K145" s="42"/>
      <c r="L145" s="19"/>
      <c r="M145" s="19"/>
      <c r="N145" s="19"/>
      <c r="O145" s="18">
        <f t="shared" si="46"/>
        <v>0</v>
      </c>
      <c r="P145" s="18">
        <f t="shared" si="47"/>
        <v>0</v>
      </c>
      <c r="Q145" s="12"/>
    </row>
    <row r="146" spans="1:17">
      <c r="A146" s="126"/>
      <c r="B146" s="48" t="s">
        <v>79</v>
      </c>
      <c r="C146" s="4" t="s">
        <v>211</v>
      </c>
      <c r="D146" s="14">
        <v>1</v>
      </c>
      <c r="E146" s="108">
        <v>140</v>
      </c>
      <c r="F146" s="42"/>
      <c r="G146" s="42"/>
      <c r="H146" s="42"/>
      <c r="I146" s="42"/>
      <c r="J146" s="42"/>
      <c r="K146" s="42"/>
      <c r="L146" s="19"/>
      <c r="M146" s="19"/>
      <c r="N146" s="19"/>
      <c r="O146" s="18">
        <f t="shared" si="46"/>
        <v>0</v>
      </c>
      <c r="P146" s="18">
        <f t="shared" si="47"/>
        <v>0</v>
      </c>
      <c r="Q146" s="12"/>
    </row>
    <row r="147" spans="1:17">
      <c r="A147" s="126"/>
      <c r="B147" s="48" t="s">
        <v>212</v>
      </c>
      <c r="C147" s="5" t="s">
        <v>213</v>
      </c>
      <c r="D147" s="14">
        <v>1</v>
      </c>
      <c r="E147" s="108">
        <v>200</v>
      </c>
      <c r="F147" s="42"/>
      <c r="G147" s="42"/>
      <c r="H147" s="42"/>
      <c r="I147" s="42"/>
      <c r="J147" s="42"/>
      <c r="K147" s="42"/>
      <c r="L147" s="19"/>
      <c r="M147" s="19"/>
      <c r="N147" s="19"/>
      <c r="O147" s="18">
        <f t="shared" si="46"/>
        <v>0</v>
      </c>
      <c r="P147" s="18">
        <f t="shared" si="47"/>
        <v>0</v>
      </c>
      <c r="Q147" s="12"/>
    </row>
    <row r="148" spans="1:17">
      <c r="A148" s="126"/>
      <c r="B148" s="58" t="s">
        <v>481</v>
      </c>
      <c r="C148" s="45" t="s">
        <v>485</v>
      </c>
      <c r="D148" s="46">
        <v>5</v>
      </c>
      <c r="E148" s="111">
        <v>100</v>
      </c>
      <c r="F148" s="42"/>
      <c r="G148" s="42"/>
      <c r="H148" s="42"/>
      <c r="I148" s="42"/>
      <c r="J148" s="42"/>
      <c r="K148" s="42"/>
      <c r="L148" s="19"/>
      <c r="M148" s="19"/>
      <c r="N148" s="19"/>
      <c r="O148" s="18">
        <f t="shared" si="46"/>
        <v>0</v>
      </c>
      <c r="P148" s="18">
        <f t="shared" si="47"/>
        <v>0</v>
      </c>
      <c r="Q148" s="12"/>
    </row>
    <row r="149" spans="1:17">
      <c r="A149" s="126"/>
      <c r="B149" s="48" t="s">
        <v>214</v>
      </c>
      <c r="C149" s="5" t="s">
        <v>215</v>
      </c>
      <c r="D149" s="14">
        <v>5</v>
      </c>
      <c r="E149" s="108">
        <v>100</v>
      </c>
      <c r="F149" s="42"/>
      <c r="G149" s="42"/>
      <c r="H149" s="42"/>
      <c r="I149" s="42"/>
      <c r="J149" s="42"/>
      <c r="K149" s="42"/>
      <c r="L149" s="19"/>
      <c r="M149" s="19"/>
      <c r="N149" s="19"/>
      <c r="O149" s="18">
        <f t="shared" si="46"/>
        <v>0</v>
      </c>
      <c r="P149" s="18">
        <f t="shared" si="47"/>
        <v>0</v>
      </c>
      <c r="Q149" s="12"/>
    </row>
    <row r="150" spans="1:17">
      <c r="A150" s="27" t="s">
        <v>220</v>
      </c>
      <c r="B150" s="55"/>
      <c r="C150" s="27"/>
      <c r="D150" s="27"/>
      <c r="E150" s="27"/>
      <c r="F150" s="40">
        <v>74</v>
      </c>
      <c r="G150" s="40">
        <v>80</v>
      </c>
      <c r="H150" s="40">
        <v>86</v>
      </c>
      <c r="I150" s="40">
        <v>92</v>
      </c>
      <c r="J150" s="40">
        <v>98</v>
      </c>
      <c r="K150" s="40">
        <v>104</v>
      </c>
      <c r="L150" s="40">
        <v>110</v>
      </c>
      <c r="M150" s="19"/>
      <c r="N150" s="19"/>
      <c r="O150" s="19"/>
      <c r="P150" s="19"/>
      <c r="Q150" s="12"/>
    </row>
    <row r="151" spans="1:17">
      <c r="A151" s="132" t="s">
        <v>6</v>
      </c>
      <c r="B151" s="53" t="s">
        <v>221</v>
      </c>
      <c r="C151" s="5" t="s">
        <v>222</v>
      </c>
      <c r="D151" s="17">
        <v>5</v>
      </c>
      <c r="E151" s="108">
        <v>40</v>
      </c>
      <c r="F151" s="43"/>
      <c r="G151" s="42"/>
      <c r="H151" s="42"/>
      <c r="I151" s="42"/>
      <c r="J151" s="42"/>
      <c r="K151" s="42"/>
      <c r="L151" s="42"/>
      <c r="M151" s="19"/>
      <c r="N151" s="19"/>
      <c r="O151" s="18">
        <f t="shared" ref="O151:O159" si="48">F151+G151+H151+I151+J151+K151+L151</f>
        <v>0</v>
      </c>
      <c r="P151" s="18">
        <f>E151*O151</f>
        <v>0</v>
      </c>
      <c r="Q151" s="12"/>
    </row>
    <row r="152" spans="1:17">
      <c r="A152" s="133"/>
      <c r="B152" s="53" t="s">
        <v>225</v>
      </c>
      <c r="C152" s="5" t="s">
        <v>494</v>
      </c>
      <c r="D152" s="17">
        <v>5</v>
      </c>
      <c r="E152" s="108">
        <v>40</v>
      </c>
      <c r="F152" s="43"/>
      <c r="G152" s="42"/>
      <c r="H152" s="42"/>
      <c r="I152" s="42"/>
      <c r="J152" s="42"/>
      <c r="K152" s="42"/>
      <c r="L152" s="42"/>
      <c r="M152" s="19"/>
      <c r="N152" s="19"/>
      <c r="O152" s="18">
        <f t="shared" si="48"/>
        <v>0</v>
      </c>
      <c r="P152" s="18">
        <f t="shared" ref="P152:P159" si="49">E152*O152</f>
        <v>0</v>
      </c>
      <c r="Q152" s="12"/>
    </row>
    <row r="153" spans="1:17">
      <c r="A153" s="133"/>
      <c r="B153" s="53" t="s">
        <v>226</v>
      </c>
      <c r="C153" s="5" t="s">
        <v>495</v>
      </c>
      <c r="D153" s="17">
        <v>5</v>
      </c>
      <c r="E153" s="108">
        <v>40</v>
      </c>
      <c r="F153" s="43"/>
      <c r="G153" s="42"/>
      <c r="H153" s="42"/>
      <c r="I153" s="42"/>
      <c r="J153" s="42"/>
      <c r="K153" s="42"/>
      <c r="L153" s="42"/>
      <c r="M153" s="19"/>
      <c r="N153" s="19"/>
      <c r="O153" s="18">
        <f t="shared" si="48"/>
        <v>0</v>
      </c>
      <c r="P153" s="18">
        <f t="shared" si="49"/>
        <v>0</v>
      </c>
      <c r="Q153" s="12"/>
    </row>
    <row r="154" spans="1:17">
      <c r="A154" s="133"/>
      <c r="B154" s="53" t="s">
        <v>227</v>
      </c>
      <c r="C154" s="5" t="s">
        <v>228</v>
      </c>
      <c r="D154" s="17">
        <v>5</v>
      </c>
      <c r="E154" s="108">
        <v>40</v>
      </c>
      <c r="F154" s="43"/>
      <c r="G154" s="42"/>
      <c r="H154" s="42"/>
      <c r="I154" s="42"/>
      <c r="J154" s="42"/>
      <c r="K154" s="42"/>
      <c r="L154" s="42"/>
      <c r="M154" s="19"/>
      <c r="N154" s="19"/>
      <c r="O154" s="18">
        <f t="shared" si="48"/>
        <v>0</v>
      </c>
      <c r="P154" s="18">
        <f t="shared" si="49"/>
        <v>0</v>
      </c>
      <c r="Q154" s="12"/>
    </row>
    <row r="155" spans="1:17">
      <c r="A155" s="133"/>
      <c r="B155" s="53" t="s">
        <v>229</v>
      </c>
      <c r="C155" s="5" t="s">
        <v>230</v>
      </c>
      <c r="D155" s="17">
        <v>5</v>
      </c>
      <c r="E155" s="108">
        <v>40</v>
      </c>
      <c r="F155" s="43"/>
      <c r="G155" s="42"/>
      <c r="H155" s="42"/>
      <c r="I155" s="42"/>
      <c r="J155" s="42"/>
      <c r="K155" s="42"/>
      <c r="L155" s="42"/>
      <c r="M155" s="19"/>
      <c r="N155" s="19"/>
      <c r="O155" s="18">
        <f t="shared" si="48"/>
        <v>0</v>
      </c>
      <c r="P155" s="18">
        <f t="shared" si="49"/>
        <v>0</v>
      </c>
      <c r="Q155" s="12"/>
    </row>
    <row r="156" spans="1:17">
      <c r="A156" s="133"/>
      <c r="B156" s="53" t="s">
        <v>231</v>
      </c>
      <c r="C156" s="5" t="s">
        <v>232</v>
      </c>
      <c r="D156" s="17">
        <v>5</v>
      </c>
      <c r="E156" s="108">
        <v>40</v>
      </c>
      <c r="F156" s="43"/>
      <c r="G156" s="42"/>
      <c r="H156" s="42"/>
      <c r="I156" s="42"/>
      <c r="J156" s="42"/>
      <c r="K156" s="42"/>
      <c r="L156" s="42"/>
      <c r="M156" s="19"/>
      <c r="N156" s="19"/>
      <c r="O156" s="18">
        <f t="shared" si="48"/>
        <v>0</v>
      </c>
      <c r="P156" s="18">
        <f t="shared" si="49"/>
        <v>0</v>
      </c>
      <c r="Q156" s="12"/>
    </row>
    <row r="157" spans="1:17">
      <c r="A157" s="133"/>
      <c r="B157" s="53" t="s">
        <v>233</v>
      </c>
      <c r="C157" s="5" t="s">
        <v>234</v>
      </c>
      <c r="D157" s="17">
        <v>5</v>
      </c>
      <c r="E157" s="108">
        <v>40</v>
      </c>
      <c r="F157" s="43"/>
      <c r="G157" s="42"/>
      <c r="H157" s="42"/>
      <c r="I157" s="42"/>
      <c r="J157" s="42"/>
      <c r="K157" s="86"/>
      <c r="L157" s="42"/>
      <c r="M157" s="19"/>
      <c r="N157" s="19"/>
      <c r="O157" s="18">
        <f t="shared" si="48"/>
        <v>0</v>
      </c>
      <c r="P157" s="18">
        <f t="shared" si="49"/>
        <v>0</v>
      </c>
      <c r="Q157" s="12"/>
    </row>
    <row r="158" spans="1:17">
      <c r="A158" s="133"/>
      <c r="B158" s="53" t="s">
        <v>525</v>
      </c>
      <c r="C158" s="5" t="s">
        <v>526</v>
      </c>
      <c r="D158" s="17">
        <v>5</v>
      </c>
      <c r="E158" s="108">
        <v>50</v>
      </c>
      <c r="F158" s="43"/>
      <c r="G158" s="42"/>
      <c r="H158" s="42"/>
      <c r="I158" s="42"/>
      <c r="J158" s="50"/>
      <c r="K158" s="97"/>
      <c r="L158" s="41"/>
      <c r="M158" s="19"/>
      <c r="N158" s="19"/>
      <c r="O158" s="18">
        <f t="shared" ref="O158" si="50">F158+G158+H158+I158+J158+K158+L158</f>
        <v>0</v>
      </c>
      <c r="P158" s="18">
        <f t="shared" ref="P158" si="51">E158*O158</f>
        <v>0</v>
      </c>
      <c r="Q158" s="12"/>
    </row>
    <row r="159" spans="1:17">
      <c r="A159" s="134"/>
      <c r="B159" s="53" t="s">
        <v>235</v>
      </c>
      <c r="C159" s="5" t="s">
        <v>236</v>
      </c>
      <c r="D159" s="17">
        <v>5</v>
      </c>
      <c r="E159" s="108">
        <v>50</v>
      </c>
      <c r="F159" s="43"/>
      <c r="G159" s="42"/>
      <c r="H159" s="42"/>
      <c r="I159" s="42"/>
      <c r="J159" s="42"/>
      <c r="K159" s="97"/>
      <c r="L159" s="41"/>
      <c r="M159" s="19"/>
      <c r="N159" s="19"/>
      <c r="O159" s="18">
        <f t="shared" si="48"/>
        <v>0</v>
      </c>
      <c r="P159" s="18">
        <f t="shared" si="49"/>
        <v>0</v>
      </c>
      <c r="Q159" s="12"/>
    </row>
    <row r="160" spans="1:17">
      <c r="A160" s="63" t="s">
        <v>15</v>
      </c>
      <c r="B160" s="53" t="s">
        <v>237</v>
      </c>
      <c r="C160" s="5" t="s">
        <v>238</v>
      </c>
      <c r="D160" s="17">
        <v>5</v>
      </c>
      <c r="E160" s="108">
        <v>65</v>
      </c>
      <c r="F160" s="69" t="s">
        <v>506</v>
      </c>
      <c r="G160" s="69" t="s">
        <v>506</v>
      </c>
      <c r="H160" s="69" t="s">
        <v>506</v>
      </c>
      <c r="I160" s="69" t="s">
        <v>506</v>
      </c>
      <c r="J160" s="69" t="s">
        <v>506</v>
      </c>
      <c r="K160" s="69" t="s">
        <v>506</v>
      </c>
      <c r="L160" s="69" t="s">
        <v>506</v>
      </c>
      <c r="M160" s="19"/>
      <c r="N160" s="19"/>
      <c r="O160" s="18"/>
      <c r="P160" s="18"/>
      <c r="Q160" s="12"/>
    </row>
    <row r="161" spans="1:17">
      <c r="A161" s="93"/>
      <c r="B161" s="53" t="s">
        <v>548</v>
      </c>
      <c r="C161" s="5" t="s">
        <v>549</v>
      </c>
      <c r="D161" s="17">
        <v>5</v>
      </c>
      <c r="E161" s="108">
        <v>65</v>
      </c>
      <c r="F161" s="69" t="s">
        <v>506</v>
      </c>
      <c r="G161" s="69" t="s">
        <v>506</v>
      </c>
      <c r="H161" s="69" t="s">
        <v>506</v>
      </c>
      <c r="I161" s="69" t="s">
        <v>506</v>
      </c>
      <c r="J161" s="69" t="s">
        <v>506</v>
      </c>
      <c r="K161" s="69" t="s">
        <v>506</v>
      </c>
      <c r="L161" s="69" t="s">
        <v>506</v>
      </c>
      <c r="M161" s="19"/>
      <c r="N161" s="19"/>
      <c r="O161" s="18"/>
      <c r="P161" s="18"/>
      <c r="Q161" s="12"/>
    </row>
    <row r="162" spans="1:17">
      <c r="A162" s="27" t="s">
        <v>239</v>
      </c>
      <c r="B162" s="55"/>
      <c r="C162" s="27"/>
      <c r="D162" s="27"/>
      <c r="E162" s="27"/>
      <c r="F162" s="40">
        <v>80</v>
      </c>
      <c r="G162" s="40">
        <v>86</v>
      </c>
      <c r="H162" s="40">
        <v>92</v>
      </c>
      <c r="I162" s="40">
        <v>98</v>
      </c>
      <c r="J162" s="40">
        <v>104</v>
      </c>
      <c r="K162" s="40">
        <v>110</v>
      </c>
      <c r="L162" s="19"/>
      <c r="M162" s="19"/>
      <c r="N162" s="19"/>
      <c r="O162" s="19"/>
      <c r="P162" s="19"/>
      <c r="Q162" s="12"/>
    </row>
    <row r="163" spans="1:17">
      <c r="A163" s="127" t="s">
        <v>6</v>
      </c>
      <c r="B163" s="53" t="s">
        <v>240</v>
      </c>
      <c r="C163" s="5" t="s">
        <v>241</v>
      </c>
      <c r="D163" s="17">
        <v>5</v>
      </c>
      <c r="E163" s="108">
        <v>190</v>
      </c>
      <c r="F163" s="43"/>
      <c r="G163" s="42"/>
      <c r="H163" s="42"/>
      <c r="I163" s="42"/>
      <c r="J163" s="42"/>
      <c r="K163" s="42"/>
      <c r="L163" s="19"/>
      <c r="M163" s="19"/>
      <c r="N163" s="19"/>
      <c r="O163" s="18">
        <f t="shared" ref="O163:O164" si="52">F163+G163+H163+I163+J163+K163</f>
        <v>0</v>
      </c>
      <c r="P163" s="18">
        <f>E163*O163</f>
        <v>0</v>
      </c>
      <c r="Q163" s="12"/>
    </row>
    <row r="164" spans="1:17">
      <c r="A164" s="126"/>
      <c r="B164" s="53" t="s">
        <v>242</v>
      </c>
      <c r="C164" s="5" t="s">
        <v>243</v>
      </c>
      <c r="D164" s="17">
        <v>5</v>
      </c>
      <c r="E164" s="108">
        <v>190</v>
      </c>
      <c r="F164" s="43"/>
      <c r="G164" s="42"/>
      <c r="H164" s="42"/>
      <c r="I164" s="42"/>
      <c r="J164" s="42"/>
      <c r="K164" s="42"/>
      <c r="L164" s="19"/>
      <c r="M164" s="19"/>
      <c r="N164" s="19"/>
      <c r="O164" s="18">
        <f t="shared" si="52"/>
        <v>0</v>
      </c>
      <c r="P164" s="18">
        <f t="shared" ref="P164:P168" si="53">E164*O164</f>
        <v>0</v>
      </c>
      <c r="Q164" s="12"/>
    </row>
    <row r="165" spans="1:17">
      <c r="A165" s="126"/>
      <c r="B165" s="53" t="s">
        <v>244</v>
      </c>
      <c r="C165" s="4" t="s">
        <v>245</v>
      </c>
      <c r="D165" s="14">
        <v>5</v>
      </c>
      <c r="E165" s="108">
        <v>220</v>
      </c>
      <c r="F165" s="69" t="s">
        <v>506</v>
      </c>
      <c r="G165" s="69" t="s">
        <v>506</v>
      </c>
      <c r="H165" s="69" t="s">
        <v>506</v>
      </c>
      <c r="I165" s="69" t="s">
        <v>506</v>
      </c>
      <c r="J165" s="69" t="s">
        <v>506</v>
      </c>
      <c r="K165" s="69" t="s">
        <v>506</v>
      </c>
      <c r="L165" s="60"/>
      <c r="M165" s="60"/>
      <c r="N165" s="60"/>
      <c r="O165" s="18"/>
      <c r="P165" s="18"/>
      <c r="Q165" s="12"/>
    </row>
    <row r="166" spans="1:17">
      <c r="A166" s="128"/>
      <c r="B166" s="53" t="s">
        <v>246</v>
      </c>
      <c r="C166" s="5" t="s">
        <v>247</v>
      </c>
      <c r="D166" s="17">
        <v>5</v>
      </c>
      <c r="E166" s="108">
        <v>190</v>
      </c>
      <c r="F166" s="43"/>
      <c r="G166" s="43"/>
      <c r="H166" s="43"/>
      <c r="I166" s="43"/>
      <c r="J166" s="43"/>
      <c r="K166" s="43"/>
      <c r="L166" s="19"/>
      <c r="M166" s="19"/>
      <c r="N166" s="19"/>
      <c r="O166" s="18">
        <f t="shared" ref="O166" si="54">F166+G166+H166+I166+J166+K166</f>
        <v>0</v>
      </c>
      <c r="P166" s="18">
        <f t="shared" ref="P166" si="55">E166*O166</f>
        <v>0</v>
      </c>
      <c r="Q166" s="12"/>
    </row>
    <row r="167" spans="1:17">
      <c r="A167" s="88"/>
      <c r="B167" s="53" t="s">
        <v>527</v>
      </c>
      <c r="C167" s="5" t="s">
        <v>528</v>
      </c>
      <c r="D167" s="17">
        <v>5</v>
      </c>
      <c r="E167" s="108">
        <v>190</v>
      </c>
      <c r="F167" s="69" t="s">
        <v>506</v>
      </c>
      <c r="G167" s="69" t="s">
        <v>506</v>
      </c>
      <c r="H167" s="69" t="s">
        <v>506</v>
      </c>
      <c r="I167" s="69" t="s">
        <v>506</v>
      </c>
      <c r="J167" s="69" t="s">
        <v>506</v>
      </c>
      <c r="K167" s="69" t="s">
        <v>506</v>
      </c>
      <c r="L167" s="19"/>
      <c r="M167" s="19"/>
      <c r="N167" s="19"/>
      <c r="O167" s="18"/>
      <c r="P167" s="18"/>
      <c r="Q167" s="12"/>
    </row>
    <row r="168" spans="1:17">
      <c r="A168" s="85"/>
      <c r="B168" s="53" t="s">
        <v>520</v>
      </c>
      <c r="C168" s="5" t="s">
        <v>521</v>
      </c>
      <c r="D168" s="17">
        <v>5</v>
      </c>
      <c r="E168" s="108">
        <v>220</v>
      </c>
      <c r="F168" s="43"/>
      <c r="G168" s="42"/>
      <c r="H168" s="42"/>
      <c r="I168" s="42"/>
      <c r="J168" s="42"/>
      <c r="K168" s="42"/>
      <c r="L168" s="19"/>
      <c r="M168" s="19"/>
      <c r="N168" s="19"/>
      <c r="O168" s="18">
        <f t="shared" ref="O168:O171" si="56">F168+G168+H168+I168+J168+K168</f>
        <v>0</v>
      </c>
      <c r="P168" s="18">
        <f t="shared" si="53"/>
        <v>0</v>
      </c>
      <c r="Q168" s="12"/>
    </row>
    <row r="169" spans="1:17">
      <c r="A169" s="127" t="s">
        <v>18</v>
      </c>
      <c r="B169" s="53" t="s">
        <v>248</v>
      </c>
      <c r="C169" s="4" t="s">
        <v>249</v>
      </c>
      <c r="D169" s="14">
        <v>5</v>
      </c>
      <c r="E169" s="108">
        <v>220</v>
      </c>
      <c r="F169" s="43"/>
      <c r="G169" s="42"/>
      <c r="H169" s="42"/>
      <c r="I169" s="42"/>
      <c r="J169" s="42"/>
      <c r="K169" s="42"/>
      <c r="L169" s="19"/>
      <c r="M169" s="19"/>
      <c r="N169" s="19"/>
      <c r="O169" s="18">
        <f t="shared" ref="O169:O172" si="57">F169+G169+H169+I169+J169+K169</f>
        <v>0</v>
      </c>
      <c r="P169" s="18">
        <f t="shared" ref="P169:P172" si="58">E169*O169</f>
        <v>0</v>
      </c>
      <c r="Q169" s="12"/>
    </row>
    <row r="170" spans="1:17">
      <c r="A170" s="128"/>
      <c r="B170" s="53" t="s">
        <v>250</v>
      </c>
      <c r="C170" s="4" t="s">
        <v>251</v>
      </c>
      <c r="D170" s="14">
        <v>5</v>
      </c>
      <c r="E170" s="108">
        <v>220</v>
      </c>
      <c r="F170" s="43"/>
      <c r="G170" s="42"/>
      <c r="H170" s="42"/>
      <c r="I170" s="42"/>
      <c r="J170" s="42"/>
      <c r="K170" s="42"/>
      <c r="L170" s="19"/>
      <c r="M170" s="19"/>
      <c r="N170" s="19"/>
      <c r="O170" s="18">
        <f t="shared" si="57"/>
        <v>0</v>
      </c>
      <c r="P170" s="18">
        <f t="shared" si="58"/>
        <v>0</v>
      </c>
      <c r="Q170" s="12"/>
    </row>
    <row r="171" spans="1:17">
      <c r="A171" s="127" t="s">
        <v>53</v>
      </c>
      <c r="B171" s="53" t="s">
        <v>252</v>
      </c>
      <c r="C171" s="4" t="s">
        <v>253</v>
      </c>
      <c r="D171" s="14">
        <v>5</v>
      </c>
      <c r="E171" s="108">
        <v>260</v>
      </c>
      <c r="F171" s="43"/>
      <c r="G171" s="42"/>
      <c r="H171" s="42"/>
      <c r="I171" s="42"/>
      <c r="J171" s="42"/>
      <c r="K171" s="42"/>
      <c r="L171" s="19"/>
      <c r="M171" s="19"/>
      <c r="N171" s="19"/>
      <c r="O171" s="18">
        <f t="shared" si="57"/>
        <v>0</v>
      </c>
      <c r="P171" s="18">
        <f t="shared" si="58"/>
        <v>0</v>
      </c>
      <c r="Q171" s="12"/>
    </row>
    <row r="172" spans="1:17">
      <c r="A172" s="126"/>
      <c r="B172" s="53" t="s">
        <v>254</v>
      </c>
      <c r="C172" s="4" t="s">
        <v>255</v>
      </c>
      <c r="D172" s="14">
        <v>5</v>
      </c>
      <c r="E172" s="108">
        <v>250</v>
      </c>
      <c r="F172" s="43"/>
      <c r="G172" s="42"/>
      <c r="H172" s="42"/>
      <c r="I172" s="42"/>
      <c r="J172" s="42"/>
      <c r="K172" s="42"/>
      <c r="L172" s="19"/>
      <c r="M172" s="19"/>
      <c r="N172" s="19"/>
      <c r="O172" s="18">
        <f t="shared" si="57"/>
        <v>0</v>
      </c>
      <c r="P172" s="18">
        <f t="shared" si="58"/>
        <v>0</v>
      </c>
      <c r="Q172" s="12"/>
    </row>
    <row r="173" spans="1:17">
      <c r="A173" s="94"/>
      <c r="B173" s="53" t="s">
        <v>550</v>
      </c>
      <c r="C173" s="4" t="s">
        <v>551</v>
      </c>
      <c r="D173" s="14">
        <v>5</v>
      </c>
      <c r="E173" s="108">
        <v>240</v>
      </c>
      <c r="F173" s="43"/>
      <c r="G173" s="42"/>
      <c r="H173" s="42"/>
      <c r="I173" s="42"/>
      <c r="J173" s="42"/>
      <c r="K173" s="42"/>
      <c r="L173" s="19"/>
      <c r="M173" s="19"/>
      <c r="N173" s="19"/>
      <c r="O173" s="18">
        <f t="shared" ref="O173" si="59">F173+G173+H173+I173+J173+K173</f>
        <v>0</v>
      </c>
      <c r="P173" s="18">
        <f t="shared" ref="P173" si="60">E173*O173</f>
        <v>0</v>
      </c>
      <c r="Q173" s="12"/>
    </row>
    <row r="174" spans="1:17">
      <c r="A174" s="25" t="s">
        <v>256</v>
      </c>
      <c r="B174" s="52"/>
      <c r="C174" s="25"/>
      <c r="D174" s="25"/>
      <c r="E174" s="25"/>
      <c r="F174" s="40">
        <v>80</v>
      </c>
      <c r="G174" s="40">
        <v>86</v>
      </c>
      <c r="H174" s="40">
        <v>92</v>
      </c>
      <c r="I174" s="40">
        <v>98</v>
      </c>
      <c r="J174" s="40">
        <v>104</v>
      </c>
      <c r="K174" s="40">
        <v>110</v>
      </c>
      <c r="L174" s="19"/>
      <c r="M174" s="19"/>
      <c r="N174" s="19"/>
      <c r="O174" s="19"/>
      <c r="P174" s="19"/>
      <c r="Q174" s="12"/>
    </row>
    <row r="175" spans="1:17">
      <c r="A175" s="127" t="s">
        <v>6</v>
      </c>
      <c r="B175" s="53" t="s">
        <v>257</v>
      </c>
      <c r="C175" s="5" t="s">
        <v>258</v>
      </c>
      <c r="D175" s="17">
        <v>5</v>
      </c>
      <c r="E175" s="108">
        <v>180</v>
      </c>
      <c r="F175" s="43"/>
      <c r="G175" s="42"/>
      <c r="H175" s="42"/>
      <c r="I175" s="42"/>
      <c r="J175" s="42"/>
      <c r="K175" s="42"/>
      <c r="L175" s="19"/>
      <c r="M175" s="19"/>
      <c r="N175" s="19"/>
      <c r="O175" s="18">
        <f>F175+G175+H175+I175+J175+K175</f>
        <v>0</v>
      </c>
      <c r="P175" s="18">
        <f>E175*O175</f>
        <v>0</v>
      </c>
      <c r="Q175" s="12"/>
    </row>
    <row r="176" spans="1:17">
      <c r="A176" s="126"/>
      <c r="B176" s="53" t="s">
        <v>259</v>
      </c>
      <c r="C176" s="6" t="s">
        <v>260</v>
      </c>
      <c r="D176" s="15">
        <v>5</v>
      </c>
      <c r="E176" s="109">
        <v>180</v>
      </c>
      <c r="F176" s="43"/>
      <c r="G176" s="42"/>
      <c r="H176" s="42"/>
      <c r="I176" s="42"/>
      <c r="J176" s="42"/>
      <c r="K176" s="42"/>
      <c r="L176" s="19"/>
      <c r="M176" s="19"/>
      <c r="N176" s="19"/>
      <c r="O176" s="18">
        <f>F176+G176+H176+I176+J176+K176</f>
        <v>0</v>
      </c>
      <c r="P176" s="18">
        <f>E176*O176</f>
        <v>0</v>
      </c>
      <c r="Q176" s="12"/>
    </row>
    <row r="177" spans="1:17">
      <c r="A177" s="128"/>
      <c r="B177" s="53" t="s">
        <v>261</v>
      </c>
      <c r="C177" s="6" t="s">
        <v>496</v>
      </c>
      <c r="D177" s="15">
        <v>5</v>
      </c>
      <c r="E177" s="109">
        <v>100</v>
      </c>
      <c r="F177" s="43"/>
      <c r="G177" s="42"/>
      <c r="H177" s="42"/>
      <c r="I177" s="42"/>
      <c r="J177" s="42"/>
      <c r="K177" s="42"/>
      <c r="L177" s="19"/>
      <c r="M177" s="19"/>
      <c r="N177" s="19"/>
      <c r="O177" s="18">
        <f>F177+G177+H177+I177+J177+K177</f>
        <v>0</v>
      </c>
      <c r="P177" s="18">
        <f>E177*O177</f>
        <v>0</v>
      </c>
      <c r="Q177" s="12"/>
    </row>
    <row r="178" spans="1:17">
      <c r="A178" s="27" t="s">
        <v>262</v>
      </c>
      <c r="B178" s="55"/>
      <c r="C178" s="27"/>
      <c r="D178" s="27"/>
      <c r="E178" s="27"/>
      <c r="F178" s="40">
        <v>56</v>
      </c>
      <c r="G178" s="40">
        <v>62</v>
      </c>
      <c r="H178" s="40">
        <v>68</v>
      </c>
      <c r="I178" s="40">
        <v>74</v>
      </c>
      <c r="J178" s="40">
        <v>80</v>
      </c>
      <c r="K178" s="40">
        <v>86</v>
      </c>
      <c r="L178" s="19"/>
      <c r="M178" s="19"/>
      <c r="N178" s="19"/>
      <c r="O178" s="19"/>
      <c r="P178" s="19"/>
      <c r="Q178" s="12"/>
    </row>
    <row r="179" spans="1:17">
      <c r="A179" s="127" t="s">
        <v>6</v>
      </c>
      <c r="B179" s="48" t="s">
        <v>263</v>
      </c>
      <c r="C179" s="5" t="s">
        <v>264</v>
      </c>
      <c r="D179" s="17">
        <v>5</v>
      </c>
      <c r="E179" s="108">
        <v>50</v>
      </c>
      <c r="F179" s="43"/>
      <c r="G179" s="42"/>
      <c r="H179" s="42"/>
      <c r="I179" s="42"/>
      <c r="J179" s="42"/>
      <c r="K179" s="42"/>
      <c r="L179" s="19"/>
      <c r="M179" s="19"/>
      <c r="N179" s="19"/>
      <c r="O179" s="18">
        <f>F179+G179+H179+I179+J179+K179</f>
        <v>0</v>
      </c>
      <c r="P179" s="18">
        <f>E179*O179</f>
        <v>0</v>
      </c>
      <c r="Q179" s="12"/>
    </row>
    <row r="180" spans="1:17">
      <c r="A180" s="126"/>
      <c r="B180" s="48" t="s">
        <v>265</v>
      </c>
      <c r="C180" s="5" t="s">
        <v>266</v>
      </c>
      <c r="D180" s="17">
        <v>5</v>
      </c>
      <c r="E180" s="108">
        <v>50</v>
      </c>
      <c r="F180" s="43"/>
      <c r="G180" s="42"/>
      <c r="H180" s="42"/>
      <c r="I180" s="42"/>
      <c r="J180" s="42"/>
      <c r="K180" s="42"/>
      <c r="L180" s="19"/>
      <c r="M180" s="19"/>
      <c r="N180" s="19"/>
      <c r="O180" s="18">
        <f>F180+G180+H180+I180+J180+K180</f>
        <v>0</v>
      </c>
      <c r="P180" s="18">
        <f t="shared" ref="P180:P184" si="61">E180*O180</f>
        <v>0</v>
      </c>
      <c r="Q180" s="12"/>
    </row>
    <row r="181" spans="1:17">
      <c r="A181" s="128"/>
      <c r="B181" s="48" t="s">
        <v>267</v>
      </c>
      <c r="C181" s="4" t="s">
        <v>268</v>
      </c>
      <c r="D181" s="14">
        <v>5</v>
      </c>
      <c r="E181" s="108">
        <v>45</v>
      </c>
      <c r="F181" s="43"/>
      <c r="G181" s="42"/>
      <c r="H181" s="42"/>
      <c r="I181" s="42"/>
      <c r="J181" s="42"/>
      <c r="K181" s="42"/>
      <c r="L181" s="19"/>
      <c r="M181" s="19"/>
      <c r="N181" s="19"/>
      <c r="O181" s="18">
        <f>F181+G181+H181+I181+J181+K181+L181+M181+N181</f>
        <v>0</v>
      </c>
      <c r="P181" s="18">
        <f t="shared" si="61"/>
        <v>0</v>
      </c>
      <c r="Q181" s="12"/>
    </row>
    <row r="182" spans="1:17">
      <c r="A182" s="127" t="s">
        <v>18</v>
      </c>
      <c r="B182" s="48" t="s">
        <v>269</v>
      </c>
      <c r="C182" s="5" t="s">
        <v>270</v>
      </c>
      <c r="D182" s="17">
        <v>5</v>
      </c>
      <c r="E182" s="108">
        <v>60</v>
      </c>
      <c r="F182" s="43"/>
      <c r="G182" s="42"/>
      <c r="H182" s="42"/>
      <c r="I182" s="42"/>
      <c r="J182" s="42"/>
      <c r="K182" s="42"/>
      <c r="L182" s="19"/>
      <c r="M182" s="19"/>
      <c r="N182" s="19"/>
      <c r="O182" s="18">
        <f t="shared" ref="O182:O183" si="62">F182+G182+H182+I182+J182+K182+L182+M182+N182</f>
        <v>0</v>
      </c>
      <c r="P182" s="18">
        <f t="shared" ref="P182:P183" si="63">E182*O182</f>
        <v>0</v>
      </c>
      <c r="Q182" s="12"/>
    </row>
    <row r="183" spans="1:17">
      <c r="A183" s="126"/>
      <c r="B183" s="48" t="s">
        <v>271</v>
      </c>
      <c r="C183" s="5" t="s">
        <v>272</v>
      </c>
      <c r="D183" s="17">
        <v>5</v>
      </c>
      <c r="E183" s="108">
        <v>60</v>
      </c>
      <c r="F183" s="43"/>
      <c r="G183" s="42"/>
      <c r="H183" s="42"/>
      <c r="I183" s="42"/>
      <c r="J183" s="42"/>
      <c r="K183" s="42"/>
      <c r="L183" s="19"/>
      <c r="M183" s="19"/>
      <c r="N183" s="19"/>
      <c r="O183" s="18">
        <f t="shared" si="62"/>
        <v>0</v>
      </c>
      <c r="P183" s="18">
        <f t="shared" si="63"/>
        <v>0</v>
      </c>
      <c r="Q183" s="12"/>
    </row>
    <row r="184" spans="1:17">
      <c r="A184" s="63" t="s">
        <v>53</v>
      </c>
      <c r="B184" s="59" t="s">
        <v>273</v>
      </c>
      <c r="C184" s="5" t="s">
        <v>274</v>
      </c>
      <c r="D184" s="17">
        <v>5</v>
      </c>
      <c r="E184" s="108">
        <v>60</v>
      </c>
      <c r="F184" s="43"/>
      <c r="G184" s="42"/>
      <c r="H184" s="42"/>
      <c r="I184" s="42"/>
      <c r="J184" s="42"/>
      <c r="K184" s="42"/>
      <c r="L184" s="19"/>
      <c r="M184" s="19"/>
      <c r="N184" s="19"/>
      <c r="O184" s="18">
        <f>F184+G184+H184+I184+J184+K184</f>
        <v>0</v>
      </c>
      <c r="P184" s="18">
        <f t="shared" si="61"/>
        <v>0</v>
      </c>
      <c r="Q184" s="12"/>
    </row>
    <row r="185" spans="1:17">
      <c r="A185" s="30" t="s">
        <v>15</v>
      </c>
      <c r="B185" s="59" t="s">
        <v>275</v>
      </c>
      <c r="C185" s="5" t="s">
        <v>276</v>
      </c>
      <c r="D185" s="17">
        <v>5</v>
      </c>
      <c r="E185" s="108">
        <v>75</v>
      </c>
      <c r="F185" s="43"/>
      <c r="G185" s="42"/>
      <c r="H185" s="42"/>
      <c r="I185" s="42"/>
      <c r="J185" s="42"/>
      <c r="K185" s="42"/>
      <c r="L185" s="19"/>
      <c r="M185" s="19"/>
      <c r="N185" s="19"/>
      <c r="O185" s="18"/>
      <c r="P185" s="18"/>
      <c r="Q185" s="12"/>
    </row>
    <row r="186" spans="1:17">
      <c r="A186" s="27" t="s">
        <v>277</v>
      </c>
      <c r="B186" s="55"/>
      <c r="C186" s="27"/>
      <c r="D186" s="27"/>
      <c r="E186" s="27"/>
      <c r="F186" s="40">
        <v>62</v>
      </c>
      <c r="G186" s="40">
        <v>68</v>
      </c>
      <c r="H186" s="40">
        <v>74</v>
      </c>
      <c r="I186" s="40"/>
      <c r="J186" s="40"/>
      <c r="K186" s="40"/>
      <c r="L186" s="19"/>
      <c r="M186" s="19"/>
      <c r="N186" s="19"/>
      <c r="O186" s="19"/>
      <c r="P186" s="19"/>
      <c r="Q186" s="12"/>
    </row>
    <row r="187" spans="1:17">
      <c r="A187" s="127" t="s">
        <v>6</v>
      </c>
      <c r="B187" s="53" t="s">
        <v>278</v>
      </c>
      <c r="C187" s="5" t="s">
        <v>279</v>
      </c>
      <c r="D187" s="17">
        <v>5</v>
      </c>
      <c r="E187" s="108">
        <v>95</v>
      </c>
      <c r="F187" s="43"/>
      <c r="G187" s="42"/>
      <c r="H187" s="42"/>
      <c r="I187" s="41"/>
      <c r="J187" s="41"/>
      <c r="K187" s="19"/>
      <c r="L187" s="19"/>
      <c r="M187" s="19"/>
      <c r="N187" s="19"/>
      <c r="O187" s="18">
        <f>F187+G187+H187+I187+J187</f>
        <v>0</v>
      </c>
      <c r="P187" s="18">
        <f>E187*O187</f>
        <v>0</v>
      </c>
      <c r="Q187" s="12"/>
    </row>
    <row r="188" spans="1:17">
      <c r="A188" s="128"/>
      <c r="B188" s="53" t="s">
        <v>280</v>
      </c>
      <c r="C188" s="5" t="s">
        <v>281</v>
      </c>
      <c r="D188" s="17">
        <v>5</v>
      </c>
      <c r="E188" s="108">
        <v>95</v>
      </c>
      <c r="F188" s="43"/>
      <c r="G188" s="42"/>
      <c r="H188" s="42"/>
      <c r="I188" s="41"/>
      <c r="J188" s="41"/>
      <c r="K188" s="19"/>
      <c r="L188" s="19"/>
      <c r="M188" s="19"/>
      <c r="N188" s="19"/>
      <c r="O188" s="18">
        <f>F188+G188+H188+I188+J188</f>
        <v>0</v>
      </c>
      <c r="P188" s="18">
        <f>E188*O188</f>
        <v>0</v>
      </c>
      <c r="Q188" s="12"/>
    </row>
    <row r="189" spans="1:17">
      <c r="A189" s="127" t="s">
        <v>18</v>
      </c>
      <c r="B189" s="53" t="s">
        <v>282</v>
      </c>
      <c r="C189" s="5" t="s">
        <v>283</v>
      </c>
      <c r="D189" s="17">
        <v>5</v>
      </c>
      <c r="E189" s="108">
        <v>125</v>
      </c>
      <c r="F189" s="43"/>
      <c r="G189" s="42"/>
      <c r="H189" s="42"/>
      <c r="I189" s="41"/>
      <c r="J189" s="41"/>
      <c r="K189" s="19"/>
      <c r="L189" s="19"/>
      <c r="M189" s="19"/>
      <c r="N189" s="19"/>
      <c r="O189" s="18">
        <f t="shared" ref="O189:O190" si="64">F189+G189+H189+I189+J189</f>
        <v>0</v>
      </c>
      <c r="P189" s="18">
        <f t="shared" ref="P189:P190" si="65">E189*O189</f>
        <v>0</v>
      </c>
      <c r="Q189" s="12"/>
    </row>
    <row r="190" spans="1:17">
      <c r="A190" s="128"/>
      <c r="B190" s="53" t="s">
        <v>284</v>
      </c>
      <c r="C190" s="5" t="s">
        <v>285</v>
      </c>
      <c r="D190" s="17">
        <v>5</v>
      </c>
      <c r="E190" s="108">
        <v>125</v>
      </c>
      <c r="F190" s="43"/>
      <c r="G190" s="42"/>
      <c r="H190" s="42"/>
      <c r="I190" s="41"/>
      <c r="J190" s="41"/>
      <c r="K190" s="19"/>
      <c r="L190" s="19"/>
      <c r="M190" s="19"/>
      <c r="N190" s="19"/>
      <c r="O190" s="18">
        <f t="shared" si="64"/>
        <v>0</v>
      </c>
      <c r="P190" s="18">
        <f t="shared" si="65"/>
        <v>0</v>
      </c>
      <c r="Q190" s="12"/>
    </row>
    <row r="191" spans="1:17">
      <c r="A191" s="30" t="s">
        <v>53</v>
      </c>
      <c r="B191" s="53" t="s">
        <v>286</v>
      </c>
      <c r="C191" s="5" t="s">
        <v>287</v>
      </c>
      <c r="D191" s="17">
        <v>5</v>
      </c>
      <c r="E191" s="108">
        <v>125</v>
      </c>
      <c r="F191" s="43"/>
      <c r="G191" s="42"/>
      <c r="H191" s="42"/>
      <c r="I191" s="41"/>
      <c r="J191" s="41"/>
      <c r="K191" s="19"/>
      <c r="L191" s="19"/>
      <c r="M191" s="19"/>
      <c r="N191" s="19"/>
      <c r="O191" s="18">
        <f>F191+G191+H191+I191+J191</f>
        <v>0</v>
      </c>
      <c r="P191" s="18">
        <f>E191*O191</f>
        <v>0</v>
      </c>
      <c r="Q191" s="12"/>
    </row>
    <row r="192" spans="1:17">
      <c r="A192" s="25" t="s">
        <v>288</v>
      </c>
      <c r="B192" s="52"/>
      <c r="C192" s="25"/>
      <c r="D192" s="25"/>
      <c r="E192" s="25"/>
      <c r="F192" s="40">
        <v>62</v>
      </c>
      <c r="G192" s="40">
        <v>68</v>
      </c>
      <c r="H192" s="40">
        <v>74</v>
      </c>
      <c r="I192" s="40">
        <v>80</v>
      </c>
      <c r="J192" s="40">
        <v>86</v>
      </c>
      <c r="K192" s="19"/>
      <c r="L192" s="19"/>
      <c r="M192" s="19"/>
      <c r="N192" s="19"/>
      <c r="O192" s="19"/>
      <c r="P192" s="19"/>
      <c r="Q192" s="12"/>
    </row>
    <row r="193" spans="1:17">
      <c r="A193" s="127" t="s">
        <v>6</v>
      </c>
      <c r="B193" s="53" t="s">
        <v>289</v>
      </c>
      <c r="C193" s="5" t="s">
        <v>290</v>
      </c>
      <c r="D193" s="17">
        <v>5</v>
      </c>
      <c r="E193" s="108">
        <v>90</v>
      </c>
      <c r="F193" s="69" t="s">
        <v>506</v>
      </c>
      <c r="G193" s="69" t="s">
        <v>506</v>
      </c>
      <c r="H193" s="69" t="s">
        <v>506</v>
      </c>
      <c r="I193" s="69" t="s">
        <v>506</v>
      </c>
      <c r="J193" s="69" t="s">
        <v>506</v>
      </c>
      <c r="K193" s="19"/>
      <c r="L193" s="19"/>
      <c r="M193" s="19"/>
      <c r="N193" s="19"/>
      <c r="O193" s="18"/>
      <c r="P193" s="18"/>
      <c r="Q193" s="12"/>
    </row>
    <row r="194" spans="1:17">
      <c r="A194" s="128"/>
      <c r="B194" s="53" t="s">
        <v>291</v>
      </c>
      <c r="C194" s="4" t="s">
        <v>292</v>
      </c>
      <c r="D194" s="14">
        <v>5</v>
      </c>
      <c r="E194" s="108">
        <v>90</v>
      </c>
      <c r="F194" s="69" t="s">
        <v>506</v>
      </c>
      <c r="G194" s="69" t="s">
        <v>506</v>
      </c>
      <c r="H194" s="69" t="s">
        <v>506</v>
      </c>
      <c r="I194" s="69" t="s">
        <v>506</v>
      </c>
      <c r="J194" s="69" t="s">
        <v>506</v>
      </c>
      <c r="K194" s="19"/>
      <c r="L194" s="19"/>
      <c r="M194" s="19"/>
      <c r="N194" s="19"/>
      <c r="O194" s="18"/>
      <c r="P194" s="18"/>
      <c r="Q194" s="12"/>
    </row>
    <row r="195" spans="1:17">
      <c r="A195" s="135" t="s">
        <v>18</v>
      </c>
      <c r="B195" s="53" t="s">
        <v>293</v>
      </c>
      <c r="C195" s="5" t="s">
        <v>294</v>
      </c>
      <c r="D195" s="17">
        <v>5</v>
      </c>
      <c r="E195" s="108">
        <v>115</v>
      </c>
      <c r="F195" s="69" t="s">
        <v>506</v>
      </c>
      <c r="G195" s="69" t="s">
        <v>506</v>
      </c>
      <c r="H195" s="69" t="s">
        <v>506</v>
      </c>
      <c r="I195" s="69" t="s">
        <v>506</v>
      </c>
      <c r="J195" s="69" t="s">
        <v>506</v>
      </c>
      <c r="K195" s="19"/>
      <c r="L195" s="19"/>
      <c r="M195" s="19"/>
      <c r="N195" s="19"/>
      <c r="O195" s="18"/>
      <c r="P195" s="18"/>
      <c r="Q195" s="12"/>
    </row>
    <row r="196" spans="1:17">
      <c r="A196" s="136"/>
      <c r="B196" s="53" t="s">
        <v>295</v>
      </c>
      <c r="C196" s="5" t="s">
        <v>296</v>
      </c>
      <c r="D196" s="17">
        <v>5</v>
      </c>
      <c r="E196" s="108">
        <v>115</v>
      </c>
      <c r="F196" s="69" t="s">
        <v>506</v>
      </c>
      <c r="G196" s="69" t="s">
        <v>506</v>
      </c>
      <c r="H196" s="69" t="s">
        <v>506</v>
      </c>
      <c r="I196" s="69" t="s">
        <v>506</v>
      </c>
      <c r="J196" s="69" t="s">
        <v>506</v>
      </c>
      <c r="K196" s="19"/>
      <c r="L196" s="19"/>
      <c r="M196" s="19"/>
      <c r="N196" s="19"/>
      <c r="O196" s="18"/>
      <c r="P196" s="18"/>
      <c r="Q196" s="12"/>
    </row>
    <row r="197" spans="1:17">
      <c r="A197" s="63" t="s">
        <v>53</v>
      </c>
      <c r="B197" s="53" t="s">
        <v>297</v>
      </c>
      <c r="C197" s="5" t="s">
        <v>298</v>
      </c>
      <c r="D197" s="17">
        <v>5</v>
      </c>
      <c r="E197" s="108">
        <v>115</v>
      </c>
      <c r="F197" s="69" t="s">
        <v>506</v>
      </c>
      <c r="G197" s="69" t="s">
        <v>506</v>
      </c>
      <c r="H197" s="69" t="s">
        <v>506</v>
      </c>
      <c r="I197" s="69" t="s">
        <v>506</v>
      </c>
      <c r="J197" s="69" t="s">
        <v>506</v>
      </c>
      <c r="K197" s="19"/>
      <c r="L197" s="19"/>
      <c r="M197" s="19"/>
      <c r="N197" s="19"/>
      <c r="O197" s="18"/>
      <c r="P197" s="18"/>
      <c r="Q197" s="12"/>
    </row>
    <row r="198" spans="1:17">
      <c r="A198" s="25" t="s">
        <v>299</v>
      </c>
      <c r="B198" s="52"/>
      <c r="C198" s="25"/>
      <c r="D198" s="25"/>
      <c r="E198" s="25"/>
      <c r="F198" s="40">
        <v>56</v>
      </c>
      <c r="G198" s="40">
        <v>62</v>
      </c>
      <c r="H198" s="40">
        <v>68</v>
      </c>
      <c r="I198" s="40">
        <v>74</v>
      </c>
      <c r="J198" s="40">
        <v>80</v>
      </c>
      <c r="K198" s="40"/>
      <c r="L198" s="19"/>
      <c r="M198" s="19"/>
      <c r="N198" s="19"/>
      <c r="O198" s="19"/>
      <c r="P198" s="19"/>
      <c r="Q198" s="12"/>
    </row>
    <row r="199" spans="1:17">
      <c r="A199" s="127" t="s">
        <v>6</v>
      </c>
      <c r="B199" s="53" t="s">
        <v>300</v>
      </c>
      <c r="C199" s="4" t="s">
        <v>301</v>
      </c>
      <c r="D199" s="14">
        <v>5</v>
      </c>
      <c r="E199" s="108">
        <v>65</v>
      </c>
      <c r="F199" s="43"/>
      <c r="G199" s="42"/>
      <c r="H199" s="42"/>
      <c r="I199" s="42"/>
      <c r="J199" s="42"/>
      <c r="K199" s="41"/>
      <c r="L199" s="19"/>
      <c r="M199" s="19"/>
      <c r="N199" s="19"/>
      <c r="O199" s="18">
        <f t="shared" ref="O199:O204" si="66">F199+G199+H199+I199+J199+K199</f>
        <v>0</v>
      </c>
      <c r="P199" s="18">
        <f t="shared" ref="P199:P204" si="67">E199*O199</f>
        <v>0</v>
      </c>
      <c r="Q199" s="12"/>
    </row>
    <row r="200" spans="1:17">
      <c r="A200" s="126"/>
      <c r="B200" s="53" t="s">
        <v>302</v>
      </c>
      <c r="C200" s="4" t="s">
        <v>303</v>
      </c>
      <c r="D200" s="14">
        <v>5</v>
      </c>
      <c r="E200" s="108">
        <v>65</v>
      </c>
      <c r="F200" s="43"/>
      <c r="G200" s="42"/>
      <c r="H200" s="42"/>
      <c r="I200" s="42"/>
      <c r="J200" s="42"/>
      <c r="K200" s="41"/>
      <c r="L200" s="19"/>
      <c r="M200" s="19"/>
      <c r="N200" s="19"/>
      <c r="O200" s="18">
        <f t="shared" si="66"/>
        <v>0</v>
      </c>
      <c r="P200" s="18">
        <f t="shared" si="67"/>
        <v>0</v>
      </c>
      <c r="Q200" s="12"/>
    </row>
    <row r="201" spans="1:17">
      <c r="A201" s="128"/>
      <c r="B201" s="53" t="s">
        <v>304</v>
      </c>
      <c r="C201" s="4" t="s">
        <v>305</v>
      </c>
      <c r="D201" s="14">
        <v>5</v>
      </c>
      <c r="E201" s="108">
        <v>65</v>
      </c>
      <c r="F201" s="43"/>
      <c r="G201" s="42"/>
      <c r="H201" s="42"/>
      <c r="I201" s="42"/>
      <c r="J201" s="42"/>
      <c r="K201" s="41"/>
      <c r="L201" s="19"/>
      <c r="M201" s="19"/>
      <c r="N201" s="19"/>
      <c r="O201" s="18">
        <f t="shared" si="66"/>
        <v>0</v>
      </c>
      <c r="P201" s="18">
        <f t="shared" si="67"/>
        <v>0</v>
      </c>
      <c r="Q201" s="12"/>
    </row>
    <row r="202" spans="1:17">
      <c r="A202" s="135" t="s">
        <v>18</v>
      </c>
      <c r="B202" s="53" t="s">
        <v>306</v>
      </c>
      <c r="C202" s="5" t="s">
        <v>307</v>
      </c>
      <c r="D202" s="17">
        <v>5</v>
      </c>
      <c r="E202" s="108">
        <v>85</v>
      </c>
      <c r="F202" s="43"/>
      <c r="G202" s="42"/>
      <c r="H202" s="42"/>
      <c r="I202" s="42"/>
      <c r="J202" s="42"/>
      <c r="K202" s="41"/>
      <c r="L202" s="19"/>
      <c r="M202" s="19"/>
      <c r="N202" s="19"/>
      <c r="O202" s="18">
        <f t="shared" ref="O202:O203" si="68">F202+G202+H202+I202+J202+K202</f>
        <v>0</v>
      </c>
      <c r="P202" s="18">
        <f t="shared" ref="P202:P203" si="69">E202*O202</f>
        <v>0</v>
      </c>
      <c r="Q202" s="12"/>
    </row>
    <row r="203" spans="1:17">
      <c r="A203" s="136"/>
      <c r="B203" s="53" t="s">
        <v>308</v>
      </c>
      <c r="C203" s="5" t="s">
        <v>309</v>
      </c>
      <c r="D203" s="17">
        <v>5</v>
      </c>
      <c r="E203" s="108">
        <v>85</v>
      </c>
      <c r="F203" s="43"/>
      <c r="G203" s="42"/>
      <c r="H203" s="42"/>
      <c r="I203" s="42"/>
      <c r="J203" s="42"/>
      <c r="K203" s="41"/>
      <c r="L203" s="19"/>
      <c r="M203" s="19"/>
      <c r="N203" s="19"/>
      <c r="O203" s="18">
        <f t="shared" si="68"/>
        <v>0</v>
      </c>
      <c r="P203" s="18">
        <f t="shared" si="69"/>
        <v>0</v>
      </c>
      <c r="Q203" s="12"/>
    </row>
    <row r="204" spans="1:17">
      <c r="A204" s="63" t="s">
        <v>53</v>
      </c>
      <c r="B204" s="53" t="s">
        <v>310</v>
      </c>
      <c r="C204" s="5" t="s">
        <v>311</v>
      </c>
      <c r="D204" s="17">
        <v>5</v>
      </c>
      <c r="E204" s="108">
        <v>75</v>
      </c>
      <c r="F204" s="43"/>
      <c r="G204" s="42"/>
      <c r="H204" s="42"/>
      <c r="I204" s="42"/>
      <c r="J204" s="42"/>
      <c r="K204" s="41"/>
      <c r="L204" s="19"/>
      <c r="M204" s="19"/>
      <c r="N204" s="19"/>
      <c r="O204" s="18">
        <f t="shared" si="66"/>
        <v>0</v>
      </c>
      <c r="P204" s="18">
        <f t="shared" si="67"/>
        <v>0</v>
      </c>
      <c r="Q204" s="12"/>
    </row>
    <row r="205" spans="1:17">
      <c r="A205" s="30" t="s">
        <v>15</v>
      </c>
      <c r="B205" s="53" t="s">
        <v>312</v>
      </c>
      <c r="C205" s="5" t="s">
        <v>313</v>
      </c>
      <c r="D205" s="17">
        <v>5</v>
      </c>
      <c r="E205" s="108">
        <v>80</v>
      </c>
      <c r="F205" s="69" t="s">
        <v>506</v>
      </c>
      <c r="G205" s="69" t="s">
        <v>506</v>
      </c>
      <c r="H205" s="69" t="s">
        <v>506</v>
      </c>
      <c r="I205" s="69" t="s">
        <v>506</v>
      </c>
      <c r="J205" s="69" t="s">
        <v>506</v>
      </c>
      <c r="K205" s="41"/>
      <c r="L205" s="19"/>
      <c r="M205" s="19"/>
      <c r="N205" s="19"/>
      <c r="O205" s="18"/>
      <c r="P205" s="18"/>
      <c r="Q205" s="12"/>
    </row>
    <row r="206" spans="1:17">
      <c r="A206" s="27" t="s">
        <v>314</v>
      </c>
      <c r="B206" s="55"/>
      <c r="C206" s="27"/>
      <c r="D206" s="27"/>
      <c r="E206" s="27"/>
      <c r="F206" s="40">
        <v>0</v>
      </c>
      <c r="G206" s="40"/>
      <c r="H206" s="19"/>
      <c r="I206" s="19"/>
      <c r="J206" s="19"/>
      <c r="K206" s="19"/>
      <c r="L206" s="19"/>
      <c r="M206" s="19"/>
      <c r="N206" s="19"/>
      <c r="O206" s="19"/>
      <c r="P206" s="19"/>
      <c r="Q206" s="12"/>
    </row>
    <row r="207" spans="1:17">
      <c r="A207" s="135" t="s">
        <v>6</v>
      </c>
      <c r="B207" s="53" t="s">
        <v>315</v>
      </c>
      <c r="C207" s="5" t="s">
        <v>316</v>
      </c>
      <c r="D207" s="17">
        <v>5</v>
      </c>
      <c r="E207" s="108">
        <v>40</v>
      </c>
      <c r="F207" s="43"/>
      <c r="G207" s="19"/>
      <c r="H207" s="19"/>
      <c r="I207" s="19"/>
      <c r="J207" s="19"/>
      <c r="K207" s="19"/>
      <c r="L207" s="19"/>
      <c r="M207" s="19"/>
      <c r="N207" s="19"/>
      <c r="O207" s="18">
        <f t="shared" ref="O207:O212" si="70">F207</f>
        <v>0</v>
      </c>
      <c r="P207" s="18">
        <f t="shared" ref="P207:P212" si="71">E207*O207</f>
        <v>0</v>
      </c>
      <c r="Q207" s="12"/>
    </row>
    <row r="208" spans="1:17">
      <c r="A208" s="141"/>
      <c r="B208" s="53" t="s">
        <v>317</v>
      </c>
      <c r="C208" s="5" t="s">
        <v>318</v>
      </c>
      <c r="D208" s="17">
        <v>5</v>
      </c>
      <c r="E208" s="108">
        <v>40</v>
      </c>
      <c r="F208" s="43"/>
      <c r="G208" s="19"/>
      <c r="H208" s="19"/>
      <c r="I208" s="19"/>
      <c r="J208" s="19"/>
      <c r="K208" s="19"/>
      <c r="L208" s="19"/>
      <c r="M208" s="19"/>
      <c r="N208" s="19"/>
      <c r="O208" s="18">
        <f t="shared" si="70"/>
        <v>0</v>
      </c>
      <c r="P208" s="18">
        <f t="shared" si="71"/>
        <v>0</v>
      </c>
      <c r="Q208" s="12"/>
    </row>
    <row r="209" spans="1:17">
      <c r="A209" s="136"/>
      <c r="B209" s="53" t="s">
        <v>319</v>
      </c>
      <c r="C209" s="5" t="s">
        <v>320</v>
      </c>
      <c r="D209" s="17">
        <v>5</v>
      </c>
      <c r="E209" s="108">
        <v>40</v>
      </c>
      <c r="F209" s="43"/>
      <c r="G209" s="19"/>
      <c r="H209" s="19"/>
      <c r="I209" s="19"/>
      <c r="J209" s="19"/>
      <c r="K209" s="19"/>
      <c r="L209" s="19"/>
      <c r="M209" s="19"/>
      <c r="N209" s="19"/>
      <c r="O209" s="18">
        <f t="shared" si="70"/>
        <v>0</v>
      </c>
      <c r="P209" s="18">
        <f t="shared" si="71"/>
        <v>0</v>
      </c>
      <c r="Q209" s="12"/>
    </row>
    <row r="210" spans="1:17">
      <c r="A210" s="127" t="s">
        <v>18</v>
      </c>
      <c r="B210" s="53" t="s">
        <v>321</v>
      </c>
      <c r="C210" s="5" t="s">
        <v>322</v>
      </c>
      <c r="D210" s="17">
        <v>5</v>
      </c>
      <c r="E210" s="108">
        <v>50</v>
      </c>
      <c r="F210" s="43"/>
      <c r="G210" s="19"/>
      <c r="H210" s="19"/>
      <c r="I210" s="19"/>
      <c r="J210" s="19"/>
      <c r="K210" s="19"/>
      <c r="L210" s="19"/>
      <c r="M210" s="19"/>
      <c r="N210" s="19"/>
      <c r="O210" s="18">
        <f t="shared" ref="O210:O211" si="72">F210</f>
        <v>0</v>
      </c>
      <c r="P210" s="18">
        <f t="shared" ref="P210:P211" si="73">E210*O210</f>
        <v>0</v>
      </c>
      <c r="Q210" s="12"/>
    </row>
    <row r="211" spans="1:17">
      <c r="A211" s="128"/>
      <c r="B211" s="53" t="s">
        <v>323</v>
      </c>
      <c r="C211" s="5" t="s">
        <v>324</v>
      </c>
      <c r="D211" s="17">
        <v>5</v>
      </c>
      <c r="E211" s="108">
        <v>50</v>
      </c>
      <c r="F211" s="43"/>
      <c r="G211" s="19"/>
      <c r="H211" s="19"/>
      <c r="I211" s="19"/>
      <c r="J211" s="19"/>
      <c r="K211" s="19"/>
      <c r="L211" s="19"/>
      <c r="M211" s="19"/>
      <c r="N211" s="19"/>
      <c r="O211" s="18">
        <f t="shared" si="72"/>
        <v>0</v>
      </c>
      <c r="P211" s="18">
        <f t="shared" si="73"/>
        <v>0</v>
      </c>
      <c r="Q211" s="12"/>
    </row>
    <row r="212" spans="1:17">
      <c r="A212" s="30" t="s">
        <v>53</v>
      </c>
      <c r="B212" s="53" t="s">
        <v>325</v>
      </c>
      <c r="C212" s="5" t="s">
        <v>326</v>
      </c>
      <c r="D212" s="17">
        <v>5</v>
      </c>
      <c r="E212" s="108">
        <v>50</v>
      </c>
      <c r="F212" s="43"/>
      <c r="G212" s="19"/>
      <c r="H212" s="19"/>
      <c r="I212" s="19"/>
      <c r="J212" s="19"/>
      <c r="K212" s="19"/>
      <c r="L212" s="19"/>
      <c r="M212" s="19"/>
      <c r="N212" s="19"/>
      <c r="O212" s="18">
        <f t="shared" si="70"/>
        <v>0</v>
      </c>
      <c r="P212" s="18">
        <f t="shared" si="71"/>
        <v>0</v>
      </c>
      <c r="Q212" s="12"/>
    </row>
    <row r="213" spans="1:17">
      <c r="A213" s="25" t="s">
        <v>327</v>
      </c>
      <c r="B213" s="52"/>
      <c r="C213" s="25"/>
      <c r="D213" s="25"/>
      <c r="E213" s="25"/>
      <c r="F213" s="40">
        <v>0</v>
      </c>
      <c r="G213" s="40"/>
      <c r="H213" s="19"/>
      <c r="I213" s="19"/>
      <c r="J213" s="19"/>
      <c r="K213" s="19"/>
      <c r="L213" s="19"/>
      <c r="M213" s="19"/>
      <c r="N213" s="19"/>
      <c r="O213" s="19"/>
      <c r="P213" s="19"/>
      <c r="Q213" s="12"/>
    </row>
    <row r="214" spans="1:17">
      <c r="A214" s="127" t="s">
        <v>6</v>
      </c>
      <c r="B214" s="53" t="s">
        <v>328</v>
      </c>
      <c r="C214" s="5" t="s">
        <v>329</v>
      </c>
      <c r="D214" s="17">
        <v>5</v>
      </c>
      <c r="E214" s="108">
        <v>45</v>
      </c>
      <c r="F214" s="43"/>
      <c r="G214" s="19"/>
      <c r="H214" s="19"/>
      <c r="I214" s="19"/>
      <c r="J214" s="19"/>
      <c r="K214" s="19"/>
      <c r="L214" s="19"/>
      <c r="M214" s="19"/>
      <c r="N214" s="19"/>
      <c r="O214" s="18">
        <f t="shared" ref="O214:O219" si="74">F214</f>
        <v>0</v>
      </c>
      <c r="P214" s="18">
        <f t="shared" ref="P214:P219" si="75">E214*O214</f>
        <v>0</v>
      </c>
      <c r="Q214" s="12"/>
    </row>
    <row r="215" spans="1:17">
      <c r="A215" s="126"/>
      <c r="B215" s="53" t="s">
        <v>330</v>
      </c>
      <c r="C215" s="5" t="s">
        <v>331</v>
      </c>
      <c r="D215" s="17">
        <v>5</v>
      </c>
      <c r="E215" s="108">
        <v>45</v>
      </c>
      <c r="F215" s="43"/>
      <c r="G215" s="19"/>
      <c r="H215" s="19"/>
      <c r="I215" s="19"/>
      <c r="J215" s="19"/>
      <c r="K215" s="19"/>
      <c r="L215" s="19"/>
      <c r="M215" s="19"/>
      <c r="N215" s="19"/>
      <c r="O215" s="18">
        <f t="shared" si="74"/>
        <v>0</v>
      </c>
      <c r="P215" s="18">
        <f t="shared" si="75"/>
        <v>0</v>
      </c>
      <c r="Q215" s="12"/>
    </row>
    <row r="216" spans="1:17">
      <c r="A216" s="128"/>
      <c r="B216" s="53" t="s">
        <v>332</v>
      </c>
      <c r="C216" s="5" t="s">
        <v>333</v>
      </c>
      <c r="D216" s="17">
        <v>5</v>
      </c>
      <c r="E216" s="108">
        <v>45</v>
      </c>
      <c r="F216" s="43"/>
      <c r="G216" s="19"/>
      <c r="H216" s="19"/>
      <c r="I216" s="19"/>
      <c r="J216" s="19"/>
      <c r="K216" s="19"/>
      <c r="L216" s="19"/>
      <c r="M216" s="19"/>
      <c r="N216" s="19"/>
      <c r="O216" s="18">
        <f t="shared" si="74"/>
        <v>0</v>
      </c>
      <c r="P216" s="18">
        <f t="shared" si="75"/>
        <v>0</v>
      </c>
      <c r="Q216" s="12"/>
    </row>
    <row r="217" spans="1:17">
      <c r="A217" s="135" t="s">
        <v>18</v>
      </c>
      <c r="B217" s="53" t="s">
        <v>334</v>
      </c>
      <c r="C217" s="5" t="s">
        <v>335</v>
      </c>
      <c r="D217" s="17">
        <v>5</v>
      </c>
      <c r="E217" s="108">
        <v>55</v>
      </c>
      <c r="F217" s="43"/>
      <c r="G217" s="19"/>
      <c r="H217" s="19"/>
      <c r="I217" s="19"/>
      <c r="J217" s="19"/>
      <c r="K217" s="19"/>
      <c r="L217" s="19"/>
      <c r="M217" s="19"/>
      <c r="N217" s="19"/>
      <c r="O217" s="18">
        <f t="shared" ref="O217:O218" si="76">F217</f>
        <v>0</v>
      </c>
      <c r="P217" s="18">
        <f t="shared" ref="P217:P218" si="77">E217*O217</f>
        <v>0</v>
      </c>
      <c r="Q217" s="12"/>
    </row>
    <row r="218" spans="1:17">
      <c r="A218" s="136"/>
      <c r="B218" s="53" t="s">
        <v>336</v>
      </c>
      <c r="C218" s="5" t="s">
        <v>337</v>
      </c>
      <c r="D218" s="17">
        <v>5</v>
      </c>
      <c r="E218" s="108">
        <v>55</v>
      </c>
      <c r="F218" s="43"/>
      <c r="G218" s="19"/>
      <c r="H218" s="19"/>
      <c r="I218" s="19"/>
      <c r="J218" s="19"/>
      <c r="K218" s="19"/>
      <c r="L218" s="19"/>
      <c r="M218" s="19"/>
      <c r="N218" s="19"/>
      <c r="O218" s="18">
        <f t="shared" si="76"/>
        <v>0</v>
      </c>
      <c r="P218" s="18">
        <f t="shared" si="77"/>
        <v>0</v>
      </c>
      <c r="Q218" s="12"/>
    </row>
    <row r="219" spans="1:17">
      <c r="A219" s="30" t="s">
        <v>53</v>
      </c>
      <c r="B219" s="53" t="s">
        <v>338</v>
      </c>
      <c r="C219" s="5" t="s">
        <v>339</v>
      </c>
      <c r="D219" s="17">
        <v>5</v>
      </c>
      <c r="E219" s="108">
        <v>55</v>
      </c>
      <c r="F219" s="43"/>
      <c r="G219" s="19"/>
      <c r="H219" s="19"/>
      <c r="I219" s="19"/>
      <c r="J219" s="19"/>
      <c r="K219" s="19"/>
      <c r="L219" s="19"/>
      <c r="M219" s="19"/>
      <c r="N219" s="19"/>
      <c r="O219" s="18">
        <f t="shared" si="74"/>
        <v>0</v>
      </c>
      <c r="P219" s="18">
        <f t="shared" si="75"/>
        <v>0</v>
      </c>
      <c r="Q219" s="12"/>
    </row>
    <row r="220" spans="1:17">
      <c r="A220" s="25" t="s">
        <v>340</v>
      </c>
      <c r="B220" s="52"/>
      <c r="C220" s="25"/>
      <c r="D220" s="25"/>
      <c r="E220" s="25"/>
      <c r="F220" s="40">
        <v>56</v>
      </c>
      <c r="G220" s="40">
        <v>62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2"/>
    </row>
    <row r="221" spans="1:17">
      <c r="A221" s="127" t="s">
        <v>6</v>
      </c>
      <c r="B221" s="53" t="s">
        <v>341</v>
      </c>
      <c r="C221" s="5" t="s">
        <v>342</v>
      </c>
      <c r="D221" s="17">
        <v>5</v>
      </c>
      <c r="E221" s="108">
        <v>55</v>
      </c>
      <c r="F221" s="43"/>
      <c r="G221" s="42"/>
      <c r="H221" s="19"/>
      <c r="I221" s="19"/>
      <c r="J221" s="19"/>
      <c r="K221" s="19"/>
      <c r="L221" s="19"/>
      <c r="M221" s="19"/>
      <c r="N221" s="19"/>
      <c r="O221" s="18">
        <f t="shared" ref="O221:O223" si="78">F221+G221</f>
        <v>0</v>
      </c>
      <c r="P221" s="18">
        <f t="shared" ref="P221:P223" si="79">E221*O221</f>
        <v>0</v>
      </c>
      <c r="Q221" s="12"/>
    </row>
    <row r="222" spans="1:17">
      <c r="A222" s="126"/>
      <c r="B222" s="53" t="s">
        <v>343</v>
      </c>
      <c r="C222" s="5" t="s">
        <v>344</v>
      </c>
      <c r="D222" s="17">
        <v>5</v>
      </c>
      <c r="E222" s="108">
        <v>55</v>
      </c>
      <c r="F222" s="43"/>
      <c r="G222" s="42"/>
      <c r="H222" s="19"/>
      <c r="I222" s="19"/>
      <c r="J222" s="19"/>
      <c r="K222" s="19"/>
      <c r="L222" s="19"/>
      <c r="M222" s="19"/>
      <c r="N222" s="19"/>
      <c r="O222" s="18">
        <f t="shared" si="78"/>
        <v>0</v>
      </c>
      <c r="P222" s="18">
        <f t="shared" si="79"/>
        <v>0</v>
      </c>
      <c r="Q222" s="12"/>
    </row>
    <row r="223" spans="1:17">
      <c r="A223" s="128"/>
      <c r="B223" s="53" t="s">
        <v>345</v>
      </c>
      <c r="C223" s="5" t="s">
        <v>346</v>
      </c>
      <c r="D223" s="17">
        <v>5</v>
      </c>
      <c r="E223" s="108">
        <v>55</v>
      </c>
      <c r="F223" s="43"/>
      <c r="G223" s="42"/>
      <c r="H223" s="19"/>
      <c r="I223" s="19"/>
      <c r="J223" s="19"/>
      <c r="K223" s="19"/>
      <c r="L223" s="19"/>
      <c r="M223" s="19"/>
      <c r="N223" s="19"/>
      <c r="O223" s="18">
        <f t="shared" si="78"/>
        <v>0</v>
      </c>
      <c r="P223" s="18">
        <f t="shared" si="79"/>
        <v>0</v>
      </c>
      <c r="Q223" s="12"/>
    </row>
    <row r="224" spans="1:17">
      <c r="A224" s="135" t="s">
        <v>18</v>
      </c>
      <c r="B224" s="53" t="s">
        <v>347</v>
      </c>
      <c r="C224" s="5" t="s">
        <v>348</v>
      </c>
      <c r="D224" s="17">
        <v>5</v>
      </c>
      <c r="E224" s="108">
        <v>72</v>
      </c>
      <c r="F224" s="43"/>
      <c r="G224" s="42"/>
      <c r="H224" s="19"/>
      <c r="I224" s="19"/>
      <c r="J224" s="19"/>
      <c r="K224" s="19"/>
      <c r="L224" s="19"/>
      <c r="M224" s="19"/>
      <c r="N224" s="19"/>
      <c r="O224" s="18">
        <f t="shared" ref="O224:O226" si="80">F224+G224</f>
        <v>0</v>
      </c>
      <c r="P224" s="18">
        <f t="shared" ref="P224:P226" si="81">E224*O224</f>
        <v>0</v>
      </c>
      <c r="Q224" s="12"/>
    </row>
    <row r="225" spans="1:17">
      <c r="A225" s="136"/>
      <c r="B225" s="53" t="s">
        <v>349</v>
      </c>
      <c r="C225" s="4" t="s">
        <v>350</v>
      </c>
      <c r="D225" s="14">
        <v>5</v>
      </c>
      <c r="E225" s="108">
        <v>72</v>
      </c>
      <c r="F225" s="43"/>
      <c r="G225" s="42"/>
      <c r="H225" s="19"/>
      <c r="I225" s="19"/>
      <c r="J225" s="19"/>
      <c r="K225" s="19"/>
      <c r="L225" s="19"/>
      <c r="M225" s="19"/>
      <c r="N225" s="19"/>
      <c r="O225" s="18">
        <f t="shared" si="80"/>
        <v>0</v>
      </c>
      <c r="P225" s="18">
        <f t="shared" si="81"/>
        <v>0</v>
      </c>
      <c r="Q225" s="12"/>
    </row>
    <row r="226" spans="1:17">
      <c r="A226" s="30" t="s">
        <v>53</v>
      </c>
      <c r="B226" s="53" t="s">
        <v>351</v>
      </c>
      <c r="C226" s="5" t="s">
        <v>348</v>
      </c>
      <c r="D226" s="17">
        <v>5</v>
      </c>
      <c r="E226" s="108">
        <v>72</v>
      </c>
      <c r="F226" s="43"/>
      <c r="G226" s="42"/>
      <c r="H226" s="19"/>
      <c r="I226" s="19"/>
      <c r="J226" s="19"/>
      <c r="K226" s="19"/>
      <c r="L226" s="19"/>
      <c r="M226" s="19"/>
      <c r="N226" s="19"/>
      <c r="O226" s="18">
        <f t="shared" si="80"/>
        <v>0</v>
      </c>
      <c r="P226" s="18">
        <f t="shared" si="81"/>
        <v>0</v>
      </c>
      <c r="Q226" s="12"/>
    </row>
    <row r="227" spans="1:17">
      <c r="A227" s="25" t="s">
        <v>352</v>
      </c>
      <c r="B227" s="52"/>
      <c r="C227" s="25"/>
      <c r="D227" s="25"/>
      <c r="E227" s="107"/>
      <c r="F227" s="40">
        <v>56</v>
      </c>
      <c r="G227" s="40">
        <v>62</v>
      </c>
      <c r="H227" s="19"/>
      <c r="I227" s="19"/>
      <c r="J227" s="19"/>
      <c r="K227" s="19"/>
      <c r="L227" s="19"/>
      <c r="M227" s="19"/>
      <c r="N227" s="19"/>
      <c r="O227" s="19"/>
      <c r="P227" s="19"/>
      <c r="Q227" s="12"/>
    </row>
    <row r="228" spans="1:17">
      <c r="A228" s="127" t="s">
        <v>6</v>
      </c>
      <c r="B228" s="53" t="s">
        <v>353</v>
      </c>
      <c r="C228" s="5" t="s">
        <v>354</v>
      </c>
      <c r="D228" s="17">
        <v>5</v>
      </c>
      <c r="E228" s="108">
        <v>55</v>
      </c>
      <c r="F228" s="43"/>
      <c r="G228" s="42"/>
      <c r="H228" s="19"/>
      <c r="I228" s="19"/>
      <c r="J228" s="19"/>
      <c r="K228" s="19"/>
      <c r="L228" s="19"/>
      <c r="M228" s="19"/>
      <c r="N228" s="19"/>
      <c r="O228" s="18">
        <f>F228+G228</f>
        <v>0</v>
      </c>
      <c r="P228" s="18">
        <f>E228*O228</f>
        <v>0</v>
      </c>
      <c r="Q228" s="12"/>
    </row>
    <row r="229" spans="1:17">
      <c r="A229" s="126"/>
      <c r="B229" s="53" t="s">
        <v>355</v>
      </c>
      <c r="C229" s="5" t="s">
        <v>356</v>
      </c>
      <c r="D229" s="17">
        <v>5</v>
      </c>
      <c r="E229" s="108">
        <v>55</v>
      </c>
      <c r="F229" s="43"/>
      <c r="G229" s="42"/>
      <c r="H229" s="19"/>
      <c r="I229" s="19"/>
      <c r="J229" s="19"/>
      <c r="K229" s="19"/>
      <c r="L229" s="19"/>
      <c r="M229" s="19"/>
      <c r="N229" s="19"/>
      <c r="O229" s="18">
        <f>F229+G229</f>
        <v>0</v>
      </c>
      <c r="P229" s="18">
        <f>E229*O229</f>
        <v>0</v>
      </c>
      <c r="Q229" s="12"/>
    </row>
    <row r="230" spans="1:17">
      <c r="A230" s="128"/>
      <c r="B230" s="53" t="s">
        <v>357</v>
      </c>
      <c r="C230" s="5" t="s">
        <v>358</v>
      </c>
      <c r="D230" s="17">
        <v>5</v>
      </c>
      <c r="E230" s="108">
        <v>55</v>
      </c>
      <c r="F230" s="43"/>
      <c r="G230" s="42"/>
      <c r="H230" s="19"/>
      <c r="I230" s="19"/>
      <c r="J230" s="19"/>
      <c r="K230" s="19"/>
      <c r="L230" s="19"/>
      <c r="M230" s="19"/>
      <c r="N230" s="19"/>
      <c r="O230" s="18">
        <f>F230+G230</f>
        <v>0</v>
      </c>
      <c r="P230" s="18">
        <f>E230*O230</f>
        <v>0</v>
      </c>
      <c r="Q230" s="12"/>
    </row>
    <row r="231" spans="1:17">
      <c r="A231" s="25" t="s">
        <v>359</v>
      </c>
      <c r="B231" s="52"/>
      <c r="C231" s="25"/>
      <c r="D231" s="25"/>
      <c r="E231" s="107"/>
      <c r="F231" s="40">
        <v>56</v>
      </c>
      <c r="G231" s="40">
        <v>62</v>
      </c>
      <c r="H231" s="40">
        <v>68</v>
      </c>
      <c r="I231" s="19"/>
      <c r="J231" s="19"/>
      <c r="K231" s="19"/>
      <c r="L231" s="19"/>
      <c r="M231" s="19"/>
      <c r="N231" s="19"/>
      <c r="O231" s="19"/>
      <c r="P231" s="19"/>
      <c r="Q231" s="12"/>
    </row>
    <row r="232" spans="1:17">
      <c r="A232" s="127" t="s">
        <v>6</v>
      </c>
      <c r="B232" s="53" t="s">
        <v>360</v>
      </c>
      <c r="C232" s="5" t="s">
        <v>361</v>
      </c>
      <c r="D232" s="17">
        <v>5</v>
      </c>
      <c r="E232" s="108">
        <v>55</v>
      </c>
      <c r="F232" s="43"/>
      <c r="G232" s="42"/>
      <c r="H232" s="42"/>
      <c r="I232" s="19"/>
      <c r="J232" s="19"/>
      <c r="K232" s="19"/>
      <c r="L232" s="19"/>
      <c r="M232" s="19"/>
      <c r="N232" s="19"/>
      <c r="O232" s="18">
        <f t="shared" ref="O232:O238" si="82">F232+G232+H232</f>
        <v>0</v>
      </c>
      <c r="P232" s="18">
        <f>E232*O232</f>
        <v>0</v>
      </c>
      <c r="Q232" s="12"/>
    </row>
    <row r="233" spans="1:17">
      <c r="A233" s="126"/>
      <c r="B233" s="53" t="s">
        <v>362</v>
      </c>
      <c r="C233" s="5" t="s">
        <v>363</v>
      </c>
      <c r="D233" s="17">
        <v>5</v>
      </c>
      <c r="E233" s="108">
        <v>55</v>
      </c>
      <c r="F233" s="43"/>
      <c r="G233" s="42"/>
      <c r="H233" s="42"/>
      <c r="I233" s="19"/>
      <c r="J233" s="19"/>
      <c r="K233" s="19"/>
      <c r="L233" s="19"/>
      <c r="M233" s="19"/>
      <c r="N233" s="19"/>
      <c r="O233" s="18">
        <f t="shared" si="82"/>
        <v>0</v>
      </c>
      <c r="P233" s="18">
        <f t="shared" ref="P233:P238" si="83">E233*O233</f>
        <v>0</v>
      </c>
      <c r="Q233" s="12"/>
    </row>
    <row r="234" spans="1:17" ht="13.5" customHeight="1">
      <c r="A234" s="128"/>
      <c r="B234" s="53" t="s">
        <v>364</v>
      </c>
      <c r="C234" s="4" t="s">
        <v>365</v>
      </c>
      <c r="D234" s="14">
        <v>5</v>
      </c>
      <c r="E234" s="108">
        <v>55</v>
      </c>
      <c r="F234" s="43"/>
      <c r="G234" s="42"/>
      <c r="H234" s="42"/>
      <c r="I234" s="19"/>
      <c r="J234" s="19"/>
      <c r="K234" s="19"/>
      <c r="L234" s="19"/>
      <c r="M234" s="19"/>
      <c r="N234" s="19"/>
      <c r="O234" s="18">
        <f t="shared" si="82"/>
        <v>0</v>
      </c>
      <c r="P234" s="18">
        <f>E234*O234</f>
        <v>0</v>
      </c>
      <c r="Q234" s="12"/>
    </row>
    <row r="235" spans="1:17">
      <c r="A235" s="30" t="s">
        <v>15</v>
      </c>
      <c r="B235" s="53" t="s">
        <v>366</v>
      </c>
      <c r="C235" s="5" t="s">
        <v>367</v>
      </c>
      <c r="D235" s="17">
        <v>5</v>
      </c>
      <c r="E235" s="108">
        <v>75</v>
      </c>
      <c r="F235" s="69" t="s">
        <v>506</v>
      </c>
      <c r="G235" s="69" t="s">
        <v>506</v>
      </c>
      <c r="H235" s="69" t="s">
        <v>506</v>
      </c>
      <c r="I235" s="19"/>
      <c r="J235" s="19"/>
      <c r="K235" s="19"/>
      <c r="L235" s="19"/>
      <c r="M235" s="19"/>
      <c r="N235" s="19"/>
      <c r="O235" s="18"/>
      <c r="P235" s="18"/>
      <c r="Q235" s="12"/>
    </row>
    <row r="236" spans="1:17">
      <c r="A236" s="127" t="s">
        <v>18</v>
      </c>
      <c r="B236" s="53" t="s">
        <v>368</v>
      </c>
      <c r="C236" s="5" t="s">
        <v>369</v>
      </c>
      <c r="D236" s="17">
        <v>5</v>
      </c>
      <c r="E236" s="108">
        <v>72</v>
      </c>
      <c r="F236" s="43"/>
      <c r="G236" s="42"/>
      <c r="H236" s="42"/>
      <c r="I236" s="19"/>
      <c r="J236" s="19"/>
      <c r="K236" s="19"/>
      <c r="L236" s="19"/>
      <c r="M236" s="19"/>
      <c r="N236" s="19"/>
      <c r="O236" s="18">
        <f t="shared" ref="O236:O237" si="84">F236+G236+H236</f>
        <v>0</v>
      </c>
      <c r="P236" s="18">
        <f t="shared" ref="P236:P237" si="85">E236*O236</f>
        <v>0</v>
      </c>
      <c r="Q236" s="12"/>
    </row>
    <row r="237" spans="1:17">
      <c r="A237" s="128"/>
      <c r="B237" s="54" t="s">
        <v>370</v>
      </c>
      <c r="C237" s="64" t="s">
        <v>371</v>
      </c>
      <c r="D237" s="65">
        <v>5</v>
      </c>
      <c r="E237" s="109">
        <v>72</v>
      </c>
      <c r="F237" s="43"/>
      <c r="G237" s="42"/>
      <c r="H237" s="42"/>
      <c r="I237" s="19"/>
      <c r="J237" s="19"/>
      <c r="K237" s="19"/>
      <c r="L237" s="19"/>
      <c r="M237" s="19"/>
      <c r="N237" s="19"/>
      <c r="O237" s="18">
        <f t="shared" si="84"/>
        <v>0</v>
      </c>
      <c r="P237" s="18">
        <f t="shared" si="85"/>
        <v>0</v>
      </c>
      <c r="Q237" s="12"/>
    </row>
    <row r="238" spans="1:17">
      <c r="A238" s="30" t="s">
        <v>53</v>
      </c>
      <c r="B238" s="53" t="s">
        <v>372</v>
      </c>
      <c r="C238" s="5" t="s">
        <v>373</v>
      </c>
      <c r="D238" s="17">
        <v>5</v>
      </c>
      <c r="E238" s="108">
        <v>72</v>
      </c>
      <c r="F238" s="43"/>
      <c r="G238" s="42"/>
      <c r="H238" s="42"/>
      <c r="I238" s="19"/>
      <c r="J238" s="19"/>
      <c r="K238" s="19"/>
      <c r="L238" s="19"/>
      <c r="M238" s="19"/>
      <c r="N238" s="19"/>
      <c r="O238" s="18">
        <f t="shared" si="82"/>
        <v>0</v>
      </c>
      <c r="P238" s="18">
        <f t="shared" si="83"/>
        <v>0</v>
      </c>
      <c r="Q238" s="12"/>
    </row>
    <row r="239" spans="1:17">
      <c r="A239" s="25" t="s">
        <v>374</v>
      </c>
      <c r="B239" s="52"/>
      <c r="C239" s="25"/>
      <c r="D239" s="25"/>
      <c r="E239" s="107"/>
      <c r="F239" s="19"/>
      <c r="G239" s="40">
        <v>86</v>
      </c>
      <c r="H239" s="40">
        <v>92</v>
      </c>
      <c r="I239" s="40">
        <v>98</v>
      </c>
      <c r="J239" s="40">
        <v>104</v>
      </c>
      <c r="K239" s="19"/>
      <c r="L239" s="19"/>
      <c r="M239" s="19"/>
      <c r="N239" s="19"/>
      <c r="O239" s="19"/>
      <c r="P239" s="19"/>
      <c r="Q239" s="12"/>
    </row>
    <row r="240" spans="1:17">
      <c r="A240" s="127" t="s">
        <v>6</v>
      </c>
      <c r="B240" s="53" t="s">
        <v>375</v>
      </c>
      <c r="C240" s="5" t="s">
        <v>376</v>
      </c>
      <c r="D240" s="17">
        <v>5</v>
      </c>
      <c r="E240" s="108">
        <v>120</v>
      </c>
      <c r="F240" s="19"/>
      <c r="G240" s="42"/>
      <c r="H240" s="42"/>
      <c r="I240" s="42"/>
      <c r="J240" s="42"/>
      <c r="K240" s="19"/>
      <c r="L240" s="19"/>
      <c r="M240" s="19"/>
      <c r="N240" s="19"/>
      <c r="O240" s="18">
        <f>G240+H240+I240+J240</f>
        <v>0</v>
      </c>
      <c r="P240" s="18">
        <f>E240*O240</f>
        <v>0</v>
      </c>
      <c r="Q240" s="12"/>
    </row>
    <row r="241" spans="1:17">
      <c r="A241" s="128"/>
      <c r="B241" s="53" t="s">
        <v>377</v>
      </c>
      <c r="C241" s="5" t="s">
        <v>378</v>
      </c>
      <c r="D241" s="17">
        <v>5</v>
      </c>
      <c r="E241" s="108">
        <v>120</v>
      </c>
      <c r="F241" s="19"/>
      <c r="G241" s="42"/>
      <c r="H241" s="42"/>
      <c r="I241" s="42"/>
      <c r="J241" s="42"/>
      <c r="K241" s="19"/>
      <c r="L241" s="19"/>
      <c r="M241" s="19"/>
      <c r="N241" s="19"/>
      <c r="O241" s="18">
        <f>G241+H241+I241+J241</f>
        <v>0</v>
      </c>
      <c r="P241" s="18">
        <f>E241*O241</f>
        <v>0</v>
      </c>
      <c r="Q241" s="12"/>
    </row>
    <row r="242" spans="1:17">
      <c r="A242" s="25" t="s">
        <v>379</v>
      </c>
      <c r="B242" s="52"/>
      <c r="C242" s="25"/>
      <c r="D242" s="25"/>
      <c r="E242" s="107"/>
      <c r="F242" s="40">
        <v>74</v>
      </c>
      <c r="G242" s="40">
        <v>80</v>
      </c>
      <c r="H242" s="40">
        <v>86</v>
      </c>
      <c r="I242" s="40">
        <v>92</v>
      </c>
      <c r="J242" s="40">
        <v>98</v>
      </c>
      <c r="K242" s="19"/>
      <c r="L242" s="19"/>
      <c r="M242" s="19"/>
      <c r="N242" s="19"/>
      <c r="O242" s="19"/>
      <c r="P242" s="19"/>
      <c r="Q242" s="12"/>
    </row>
    <row r="243" spans="1:17">
      <c r="A243" s="127" t="s">
        <v>6</v>
      </c>
      <c r="B243" s="53" t="s">
        <v>380</v>
      </c>
      <c r="C243" s="4" t="s">
        <v>381</v>
      </c>
      <c r="D243" s="14">
        <v>10</v>
      </c>
      <c r="E243" s="108">
        <v>25</v>
      </c>
      <c r="F243" s="43"/>
      <c r="G243" s="42"/>
      <c r="H243" s="42"/>
      <c r="I243" s="42"/>
      <c r="J243" s="42"/>
      <c r="K243" s="41"/>
      <c r="L243" s="19"/>
      <c r="M243" s="19"/>
      <c r="N243" s="19"/>
      <c r="O243" s="18">
        <f t="shared" ref="O243:O245" si="86">F243+G243+H243+I243+J243</f>
        <v>0</v>
      </c>
      <c r="P243" s="18">
        <f t="shared" ref="P243:P248" si="87">E243*O243</f>
        <v>0</v>
      </c>
      <c r="Q243" s="12"/>
    </row>
    <row r="244" spans="1:17">
      <c r="A244" s="126"/>
      <c r="B244" s="53" t="s">
        <v>382</v>
      </c>
      <c r="C244" s="5" t="s">
        <v>383</v>
      </c>
      <c r="D244" s="17">
        <v>10</v>
      </c>
      <c r="E244" s="108">
        <v>25</v>
      </c>
      <c r="F244" s="43"/>
      <c r="G244" s="42"/>
      <c r="H244" s="42"/>
      <c r="I244" s="42"/>
      <c r="J244" s="42"/>
      <c r="K244" s="19"/>
      <c r="L244" s="19"/>
      <c r="M244" s="19"/>
      <c r="N244" s="19"/>
      <c r="O244" s="18">
        <f t="shared" si="86"/>
        <v>0</v>
      </c>
      <c r="P244" s="18">
        <f t="shared" si="87"/>
        <v>0</v>
      </c>
      <c r="Q244" s="12"/>
    </row>
    <row r="245" spans="1:17">
      <c r="A245" s="126"/>
      <c r="B245" s="53" t="s">
        <v>384</v>
      </c>
      <c r="C245" s="5" t="s">
        <v>385</v>
      </c>
      <c r="D245" s="17">
        <v>10</v>
      </c>
      <c r="E245" s="108">
        <v>25</v>
      </c>
      <c r="F245" s="43"/>
      <c r="G245" s="42"/>
      <c r="H245" s="42"/>
      <c r="I245" s="42"/>
      <c r="J245" s="42"/>
      <c r="K245" s="19"/>
      <c r="L245" s="19"/>
      <c r="M245" s="19"/>
      <c r="N245" s="19"/>
      <c r="O245" s="18">
        <f t="shared" si="86"/>
        <v>0</v>
      </c>
      <c r="P245" s="18">
        <f t="shared" si="87"/>
        <v>0</v>
      </c>
      <c r="Q245" s="12"/>
    </row>
    <row r="246" spans="1:17">
      <c r="A246" s="92"/>
      <c r="B246" s="53" t="s">
        <v>552</v>
      </c>
      <c r="C246" s="4" t="s">
        <v>553</v>
      </c>
      <c r="D246" s="14">
        <v>10</v>
      </c>
      <c r="E246" s="108">
        <v>25</v>
      </c>
      <c r="F246" s="43"/>
      <c r="G246" s="42"/>
      <c r="H246" s="42"/>
      <c r="I246" s="42"/>
      <c r="J246" s="42"/>
      <c r="K246" s="41"/>
      <c r="L246" s="19"/>
      <c r="M246" s="19"/>
      <c r="N246" s="19"/>
      <c r="O246" s="18">
        <f t="shared" ref="O246:O248" si="88">F246+G246+H246+I246+J246</f>
        <v>0</v>
      </c>
      <c r="P246" s="18">
        <f t="shared" si="87"/>
        <v>0</v>
      </c>
      <c r="Q246" s="12"/>
    </row>
    <row r="247" spans="1:17">
      <c r="A247" s="114"/>
      <c r="B247" s="53" t="s">
        <v>583</v>
      </c>
      <c r="C247" s="4" t="s">
        <v>582</v>
      </c>
      <c r="D247" s="14">
        <v>10</v>
      </c>
      <c r="E247" s="108">
        <v>30</v>
      </c>
      <c r="F247" s="43"/>
      <c r="G247" s="42"/>
      <c r="H247" s="42"/>
      <c r="I247" s="42"/>
      <c r="J247" s="42"/>
      <c r="K247" s="41"/>
      <c r="L247" s="19"/>
      <c r="M247" s="19"/>
      <c r="N247" s="19"/>
      <c r="O247" s="18"/>
      <c r="P247" s="18"/>
      <c r="Q247" s="12"/>
    </row>
    <row r="248" spans="1:17">
      <c r="A248" s="92"/>
      <c r="B248" s="53" t="s">
        <v>554</v>
      </c>
      <c r="C248" s="4" t="s">
        <v>555</v>
      </c>
      <c r="D248" s="14">
        <v>10</v>
      </c>
      <c r="E248" s="108">
        <v>25</v>
      </c>
      <c r="F248" s="43"/>
      <c r="G248" s="42"/>
      <c r="H248" s="42"/>
      <c r="I248" s="42"/>
      <c r="J248" s="42"/>
      <c r="K248" s="41"/>
      <c r="L248" s="19"/>
      <c r="M248" s="19"/>
      <c r="N248" s="19"/>
      <c r="O248" s="18">
        <f t="shared" si="88"/>
        <v>0</v>
      </c>
      <c r="P248" s="18">
        <f t="shared" si="87"/>
        <v>0</v>
      </c>
      <c r="Q248" s="12"/>
    </row>
    <row r="249" spans="1:17">
      <c r="A249" s="30" t="s">
        <v>15</v>
      </c>
      <c r="B249" s="53" t="s">
        <v>386</v>
      </c>
      <c r="C249" s="5" t="s">
        <v>387</v>
      </c>
      <c r="D249" s="17">
        <v>10</v>
      </c>
      <c r="E249" s="108">
        <v>32</v>
      </c>
      <c r="F249" s="69" t="s">
        <v>506</v>
      </c>
      <c r="G249" s="69" t="s">
        <v>506</v>
      </c>
      <c r="H249" s="69" t="s">
        <v>506</v>
      </c>
      <c r="I249" s="69" t="s">
        <v>506</v>
      </c>
      <c r="J249" s="69" t="s">
        <v>506</v>
      </c>
      <c r="K249" s="19"/>
      <c r="L249" s="19"/>
      <c r="M249" s="19"/>
      <c r="N249" s="19"/>
      <c r="O249" s="18"/>
      <c r="P249" s="18"/>
      <c r="Q249" s="12"/>
    </row>
    <row r="250" spans="1:17">
      <c r="A250" s="25" t="s">
        <v>388</v>
      </c>
      <c r="B250" s="52"/>
      <c r="C250" s="25"/>
      <c r="D250" s="25"/>
      <c r="E250" s="107"/>
      <c r="F250" s="40">
        <v>74</v>
      </c>
      <c r="G250" s="40">
        <v>80</v>
      </c>
      <c r="H250" s="40">
        <v>86</v>
      </c>
      <c r="I250" s="40">
        <v>92</v>
      </c>
      <c r="J250" s="40">
        <v>98</v>
      </c>
      <c r="K250" s="40">
        <v>104</v>
      </c>
      <c r="L250" s="40"/>
      <c r="M250" s="19"/>
      <c r="N250" s="19"/>
      <c r="O250" s="19"/>
      <c r="P250" s="19"/>
      <c r="Q250" s="12"/>
    </row>
    <row r="251" spans="1:17">
      <c r="A251" s="127" t="s">
        <v>6</v>
      </c>
      <c r="B251" s="53" t="s">
        <v>389</v>
      </c>
      <c r="C251" s="5" t="s">
        <v>390</v>
      </c>
      <c r="D251" s="17">
        <v>10</v>
      </c>
      <c r="E251" s="108">
        <v>45</v>
      </c>
      <c r="F251" s="43"/>
      <c r="G251" s="42"/>
      <c r="H251" s="42"/>
      <c r="I251" s="42"/>
      <c r="J251" s="42"/>
      <c r="K251" s="42"/>
      <c r="L251" s="19"/>
      <c r="M251" s="19"/>
      <c r="N251" s="19"/>
      <c r="O251" s="18">
        <f>F251+G251+H251+I251+J251+K251</f>
        <v>0</v>
      </c>
      <c r="P251" s="18">
        <f>E251*O251</f>
        <v>0</v>
      </c>
      <c r="Q251" s="12"/>
    </row>
    <row r="252" spans="1:17">
      <c r="A252" s="126"/>
      <c r="B252" s="53" t="s">
        <v>391</v>
      </c>
      <c r="C252" s="5" t="s">
        <v>392</v>
      </c>
      <c r="D252" s="17">
        <v>10</v>
      </c>
      <c r="E252" s="108">
        <v>25</v>
      </c>
      <c r="F252" s="43"/>
      <c r="G252" s="42"/>
      <c r="H252" s="42"/>
      <c r="I252" s="42"/>
      <c r="J252" s="42"/>
      <c r="K252" s="41"/>
      <c r="L252" s="19"/>
      <c r="M252" s="19"/>
      <c r="N252" s="19"/>
      <c r="O252" s="18">
        <f>F252+G252+H252+I252+J252+K252</f>
        <v>0</v>
      </c>
      <c r="P252" s="18">
        <f>E252*O252</f>
        <v>0</v>
      </c>
      <c r="Q252" s="12"/>
    </row>
    <row r="253" spans="1:17">
      <c r="A253" s="126"/>
      <c r="B253" s="53" t="s">
        <v>393</v>
      </c>
      <c r="C253" s="5" t="s">
        <v>394</v>
      </c>
      <c r="D253" s="17">
        <v>10</v>
      </c>
      <c r="E253" s="108">
        <v>25</v>
      </c>
      <c r="F253" s="43"/>
      <c r="G253" s="42"/>
      <c r="H253" s="42"/>
      <c r="I253" s="42"/>
      <c r="J253" s="42"/>
      <c r="K253" s="41"/>
      <c r="L253" s="19"/>
      <c r="M253" s="19"/>
      <c r="N253" s="19"/>
      <c r="O253" s="18">
        <f>F253+G253+H253+I253+J253+K253</f>
        <v>0</v>
      </c>
      <c r="P253" s="18">
        <f>E253*O253</f>
        <v>0</v>
      </c>
      <c r="Q253" s="12"/>
    </row>
    <row r="254" spans="1:17">
      <c r="A254" s="126"/>
      <c r="B254" s="53" t="s">
        <v>395</v>
      </c>
      <c r="C254" s="5" t="s">
        <v>396</v>
      </c>
      <c r="D254" s="17">
        <v>10</v>
      </c>
      <c r="E254" s="108">
        <v>25</v>
      </c>
      <c r="F254" s="43"/>
      <c r="G254" s="42"/>
      <c r="H254" s="42"/>
      <c r="I254" s="42"/>
      <c r="J254" s="42"/>
      <c r="K254" s="41"/>
      <c r="L254" s="19"/>
      <c r="M254" s="19"/>
      <c r="N254" s="19"/>
      <c r="O254" s="18">
        <f>F254+G254+H254+I254+J254+K254</f>
        <v>0</v>
      </c>
      <c r="P254" s="18">
        <f>E254*O254</f>
        <v>0</v>
      </c>
      <c r="Q254" s="12"/>
    </row>
    <row r="255" spans="1:17">
      <c r="A255" s="25" t="s">
        <v>397</v>
      </c>
      <c r="B255" s="52"/>
      <c r="C255" s="25"/>
      <c r="D255" s="25"/>
      <c r="E255" s="107"/>
      <c r="F255" s="40">
        <v>0</v>
      </c>
      <c r="G255" s="40">
        <v>1</v>
      </c>
      <c r="H255" s="19"/>
      <c r="I255" s="19"/>
      <c r="J255" s="19"/>
      <c r="K255" s="19"/>
      <c r="L255" s="19"/>
      <c r="M255" s="19"/>
      <c r="N255" s="19"/>
      <c r="O255" s="19"/>
      <c r="P255" s="19"/>
      <c r="Q255" s="12"/>
    </row>
    <row r="256" spans="1:17">
      <c r="A256" s="127" t="s">
        <v>6</v>
      </c>
      <c r="B256" s="53" t="s">
        <v>398</v>
      </c>
      <c r="C256" s="5" t="s">
        <v>399</v>
      </c>
      <c r="D256" s="17">
        <v>10</v>
      </c>
      <c r="E256" s="108">
        <v>35</v>
      </c>
      <c r="F256" s="43"/>
      <c r="G256" s="42"/>
      <c r="H256" s="19"/>
      <c r="I256" s="19"/>
      <c r="J256" s="19"/>
      <c r="K256" s="19"/>
      <c r="L256" s="19"/>
      <c r="M256" s="19"/>
      <c r="N256" s="19"/>
      <c r="O256" s="18">
        <f>F256+G256</f>
        <v>0</v>
      </c>
      <c r="P256" s="18">
        <f>E256*O256</f>
        <v>0</v>
      </c>
      <c r="Q256" s="12"/>
    </row>
    <row r="257" spans="1:17">
      <c r="A257" s="126"/>
      <c r="B257" s="53" t="s">
        <v>400</v>
      </c>
      <c r="C257" s="5" t="s">
        <v>401</v>
      </c>
      <c r="D257" s="17">
        <v>10</v>
      </c>
      <c r="E257" s="108">
        <v>35</v>
      </c>
      <c r="F257" s="43"/>
      <c r="G257" s="42"/>
      <c r="H257" s="19"/>
      <c r="I257" s="19"/>
      <c r="J257" s="19"/>
      <c r="K257" s="19"/>
      <c r="L257" s="19"/>
      <c r="M257" s="19"/>
      <c r="N257" s="19"/>
      <c r="O257" s="18">
        <f>F257+G257</f>
        <v>0</v>
      </c>
      <c r="P257" s="18">
        <f>E257*O257</f>
        <v>0</v>
      </c>
      <c r="Q257" s="12"/>
    </row>
    <row r="258" spans="1:17">
      <c r="A258" s="128"/>
      <c r="B258" s="53" t="s">
        <v>402</v>
      </c>
      <c r="C258" s="4" t="s">
        <v>403</v>
      </c>
      <c r="D258" s="14">
        <v>10</v>
      </c>
      <c r="E258" s="108">
        <v>35</v>
      </c>
      <c r="F258" s="43"/>
      <c r="G258" s="42"/>
      <c r="H258" s="19"/>
      <c r="I258" s="19"/>
      <c r="J258" s="19"/>
      <c r="K258" s="19"/>
      <c r="L258" s="19"/>
      <c r="M258" s="19"/>
      <c r="N258" s="19"/>
      <c r="O258" s="18">
        <f>F258+G258</f>
        <v>0</v>
      </c>
      <c r="P258" s="18">
        <f>E258*O258</f>
        <v>0</v>
      </c>
      <c r="Q258" s="12"/>
    </row>
    <row r="259" spans="1:17">
      <c r="A259" s="30" t="s">
        <v>15</v>
      </c>
      <c r="B259" s="53" t="s">
        <v>404</v>
      </c>
      <c r="C259" s="5" t="s">
        <v>405</v>
      </c>
      <c r="D259" s="17">
        <v>10</v>
      </c>
      <c r="E259" s="108">
        <v>55</v>
      </c>
      <c r="F259" s="69" t="s">
        <v>506</v>
      </c>
      <c r="G259" s="69" t="s">
        <v>506</v>
      </c>
      <c r="H259" s="19"/>
      <c r="I259" s="19"/>
      <c r="J259" s="19"/>
      <c r="K259" s="19"/>
      <c r="L259" s="19"/>
      <c r="M259" s="19"/>
      <c r="N259" s="19"/>
      <c r="O259" s="18"/>
      <c r="P259" s="18"/>
      <c r="Q259" s="12"/>
    </row>
    <row r="260" spans="1:17">
      <c r="A260" s="25" t="s">
        <v>406</v>
      </c>
      <c r="B260" s="52"/>
      <c r="C260" s="25"/>
      <c r="D260" s="25"/>
      <c r="E260" s="107"/>
      <c r="F260" s="40">
        <v>68</v>
      </c>
      <c r="G260" s="40">
        <v>74</v>
      </c>
      <c r="H260" s="40">
        <v>80</v>
      </c>
      <c r="I260" s="40">
        <v>86</v>
      </c>
      <c r="J260" s="40">
        <v>92</v>
      </c>
      <c r="K260" s="40">
        <v>98</v>
      </c>
      <c r="L260" s="40">
        <v>104</v>
      </c>
      <c r="M260" s="40">
        <v>110</v>
      </c>
      <c r="N260" s="19"/>
      <c r="O260" s="19"/>
      <c r="P260" s="19"/>
      <c r="Q260" s="12"/>
    </row>
    <row r="261" spans="1:17">
      <c r="A261" s="127" t="s">
        <v>6</v>
      </c>
      <c r="B261" s="53" t="s">
        <v>407</v>
      </c>
      <c r="C261" s="5" t="s">
        <v>408</v>
      </c>
      <c r="D261" s="17">
        <v>5</v>
      </c>
      <c r="E261" s="108">
        <v>70</v>
      </c>
      <c r="F261" s="43"/>
      <c r="G261" s="42"/>
      <c r="H261" s="42"/>
      <c r="I261" s="42"/>
      <c r="J261" s="42"/>
      <c r="K261" s="42"/>
      <c r="L261" s="42"/>
      <c r="M261" s="42"/>
      <c r="N261" s="19"/>
      <c r="O261" s="18">
        <f t="shared" ref="O261:O268" si="89">F261+G261+H261+I261+J261+K261+L261+M261</f>
        <v>0</v>
      </c>
      <c r="P261" s="18">
        <f>E261*O261</f>
        <v>0</v>
      </c>
      <c r="Q261" s="12"/>
    </row>
    <row r="262" spans="1:17">
      <c r="A262" s="126"/>
      <c r="B262" s="53" t="s">
        <v>409</v>
      </c>
      <c r="C262" s="5" t="s">
        <v>410</v>
      </c>
      <c r="D262" s="17">
        <v>5</v>
      </c>
      <c r="E262" s="108">
        <v>75</v>
      </c>
      <c r="F262" s="43"/>
      <c r="G262" s="42"/>
      <c r="H262" s="42"/>
      <c r="I262" s="42"/>
      <c r="J262" s="42"/>
      <c r="K262" s="42"/>
      <c r="L262" s="42"/>
      <c r="M262" s="42"/>
      <c r="N262" s="19"/>
      <c r="O262" s="18">
        <f t="shared" si="89"/>
        <v>0</v>
      </c>
      <c r="P262" s="18">
        <f t="shared" ref="P262:P268" si="90">E262*O262</f>
        <v>0</v>
      </c>
      <c r="Q262" s="12"/>
    </row>
    <row r="263" spans="1:17">
      <c r="A263" s="126"/>
      <c r="B263" s="53" t="s">
        <v>411</v>
      </c>
      <c r="C263" s="5" t="s">
        <v>412</v>
      </c>
      <c r="D263" s="17">
        <v>5</v>
      </c>
      <c r="E263" s="108">
        <v>75</v>
      </c>
      <c r="F263" s="43"/>
      <c r="G263" s="42"/>
      <c r="H263" s="42"/>
      <c r="I263" s="42"/>
      <c r="J263" s="42"/>
      <c r="K263" s="42"/>
      <c r="L263" s="42"/>
      <c r="M263" s="42"/>
      <c r="N263" s="19"/>
      <c r="O263" s="18">
        <f t="shared" si="89"/>
        <v>0</v>
      </c>
      <c r="P263" s="18">
        <f t="shared" si="90"/>
        <v>0</v>
      </c>
      <c r="Q263" s="12"/>
    </row>
    <row r="264" spans="1:17">
      <c r="A264" s="126"/>
      <c r="B264" s="53" t="s">
        <v>413</v>
      </c>
      <c r="C264" s="5" t="s">
        <v>414</v>
      </c>
      <c r="D264" s="17">
        <v>5</v>
      </c>
      <c r="E264" s="108">
        <v>75</v>
      </c>
      <c r="F264" s="43"/>
      <c r="G264" s="42"/>
      <c r="H264" s="42"/>
      <c r="I264" s="42"/>
      <c r="J264" s="42"/>
      <c r="K264" s="42"/>
      <c r="L264" s="42"/>
      <c r="M264" s="42"/>
      <c r="N264" s="19"/>
      <c r="O264" s="18">
        <f t="shared" si="89"/>
        <v>0</v>
      </c>
      <c r="P264" s="18">
        <f t="shared" si="90"/>
        <v>0</v>
      </c>
      <c r="Q264" s="12"/>
    </row>
    <row r="265" spans="1:17">
      <c r="A265" s="126"/>
      <c r="B265" s="53" t="s">
        <v>415</v>
      </c>
      <c r="C265" s="5" t="s">
        <v>416</v>
      </c>
      <c r="D265" s="17">
        <v>5</v>
      </c>
      <c r="E265" s="108">
        <v>75</v>
      </c>
      <c r="F265" s="43"/>
      <c r="G265" s="42"/>
      <c r="H265" s="42"/>
      <c r="I265" s="42"/>
      <c r="J265" s="42"/>
      <c r="K265" s="42"/>
      <c r="L265" s="42"/>
      <c r="M265" s="42"/>
      <c r="N265" s="19"/>
      <c r="O265" s="18">
        <f t="shared" si="89"/>
        <v>0</v>
      </c>
      <c r="P265" s="18">
        <f t="shared" si="90"/>
        <v>0</v>
      </c>
      <c r="Q265" s="12"/>
    </row>
    <row r="266" spans="1:17">
      <c r="A266" s="126"/>
      <c r="B266" s="53" t="s">
        <v>417</v>
      </c>
      <c r="C266" s="5" t="s">
        <v>418</v>
      </c>
      <c r="D266" s="17">
        <v>5</v>
      </c>
      <c r="E266" s="108">
        <v>75</v>
      </c>
      <c r="F266" s="43"/>
      <c r="G266" s="42"/>
      <c r="H266" s="42"/>
      <c r="I266" s="42"/>
      <c r="J266" s="42"/>
      <c r="K266" s="42"/>
      <c r="L266" s="42"/>
      <c r="M266" s="42"/>
      <c r="N266" s="19"/>
      <c r="O266" s="18">
        <f t="shared" si="89"/>
        <v>0</v>
      </c>
      <c r="P266" s="18">
        <f t="shared" si="90"/>
        <v>0</v>
      </c>
      <c r="Q266" s="12"/>
    </row>
    <row r="267" spans="1:17">
      <c r="A267" s="126"/>
      <c r="B267" s="53" t="s">
        <v>556</v>
      </c>
      <c r="C267" s="5" t="s">
        <v>557</v>
      </c>
      <c r="D267" s="17">
        <v>5</v>
      </c>
      <c r="E267" s="108">
        <v>95</v>
      </c>
      <c r="F267" s="43"/>
      <c r="G267" s="42"/>
      <c r="H267" s="23"/>
      <c r="I267" s="23"/>
      <c r="J267" s="23"/>
      <c r="K267" s="23"/>
      <c r="L267" s="23"/>
      <c r="M267" s="23"/>
      <c r="N267" s="19"/>
      <c r="O267" s="18">
        <f t="shared" ref="O267" si="91">F267+G267+H267+I267+J267+K267+L267+M267</f>
        <v>0</v>
      </c>
      <c r="P267" s="18">
        <f t="shared" ref="P267" si="92">E267*O267</f>
        <v>0</v>
      </c>
      <c r="Q267" s="12"/>
    </row>
    <row r="268" spans="1:17">
      <c r="A268" s="128"/>
      <c r="B268" s="53" t="s">
        <v>419</v>
      </c>
      <c r="C268" s="5" t="s">
        <v>420</v>
      </c>
      <c r="D268" s="17">
        <v>5</v>
      </c>
      <c r="E268" s="108">
        <v>95</v>
      </c>
      <c r="F268" s="43"/>
      <c r="G268" s="42"/>
      <c r="H268" s="42"/>
      <c r="I268" s="42"/>
      <c r="J268" s="42"/>
      <c r="K268" s="42"/>
      <c r="L268" s="42"/>
      <c r="M268" s="42"/>
      <c r="N268" s="19"/>
      <c r="O268" s="18">
        <f t="shared" si="89"/>
        <v>0</v>
      </c>
      <c r="P268" s="18">
        <f t="shared" si="90"/>
        <v>0</v>
      </c>
      <c r="Q268" s="12"/>
    </row>
    <row r="269" spans="1:17">
      <c r="A269" s="25" t="s">
        <v>421</v>
      </c>
      <c r="B269" s="52"/>
      <c r="C269" s="25"/>
      <c r="D269" s="25"/>
      <c r="E269" s="107"/>
      <c r="F269" s="40">
        <v>68</v>
      </c>
      <c r="G269" s="40">
        <v>74</v>
      </c>
      <c r="H269" s="40">
        <v>80</v>
      </c>
      <c r="I269" s="40">
        <v>86</v>
      </c>
      <c r="J269" s="40">
        <v>92</v>
      </c>
      <c r="K269" s="40">
        <v>98</v>
      </c>
      <c r="L269" s="40">
        <v>104</v>
      </c>
      <c r="M269" s="40">
        <v>110</v>
      </c>
      <c r="N269" s="19"/>
      <c r="O269" s="19"/>
      <c r="P269" s="19"/>
      <c r="Q269" s="12"/>
    </row>
    <row r="270" spans="1:17">
      <c r="A270" s="127" t="s">
        <v>6</v>
      </c>
      <c r="B270" s="53" t="s">
        <v>422</v>
      </c>
      <c r="C270" s="5" t="s">
        <v>423</v>
      </c>
      <c r="D270" s="17">
        <v>5</v>
      </c>
      <c r="E270" s="108">
        <v>85</v>
      </c>
      <c r="F270" s="43"/>
      <c r="G270" s="42"/>
      <c r="H270" s="42"/>
      <c r="I270" s="42"/>
      <c r="J270" s="42"/>
      <c r="K270" s="42"/>
      <c r="L270" s="42"/>
      <c r="M270" s="42"/>
      <c r="N270" s="19"/>
      <c r="O270" s="18">
        <f t="shared" ref="O270:O271" si="93">F270+G270+H270+I270+J270+K270+L270+M270</f>
        <v>0</v>
      </c>
      <c r="P270" s="18">
        <f>E270*O270</f>
        <v>0</v>
      </c>
      <c r="Q270" s="12"/>
    </row>
    <row r="271" spans="1:17">
      <c r="A271" s="126"/>
      <c r="B271" s="53" t="s">
        <v>424</v>
      </c>
      <c r="C271" s="5" t="s">
        <v>425</v>
      </c>
      <c r="D271" s="17">
        <v>5</v>
      </c>
      <c r="E271" s="108">
        <v>90</v>
      </c>
      <c r="F271" s="43"/>
      <c r="G271" s="42"/>
      <c r="H271" s="42"/>
      <c r="I271" s="42"/>
      <c r="J271" s="42"/>
      <c r="K271" s="42"/>
      <c r="L271" s="42"/>
      <c r="M271" s="42"/>
      <c r="N271" s="19"/>
      <c r="O271" s="18">
        <f t="shared" si="93"/>
        <v>0</v>
      </c>
      <c r="P271" s="18">
        <f t="shared" ref="P271" si="94">E271*O271</f>
        <v>0</v>
      </c>
      <c r="Q271" s="12"/>
    </row>
    <row r="272" spans="1:17">
      <c r="A272" s="126"/>
      <c r="B272" s="53" t="s">
        <v>426</v>
      </c>
      <c r="C272" s="5" t="s">
        <v>427</v>
      </c>
      <c r="D272" s="17">
        <v>5</v>
      </c>
      <c r="E272" s="112">
        <v>90</v>
      </c>
      <c r="F272" s="43"/>
      <c r="G272" s="42"/>
      <c r="H272" s="42"/>
      <c r="I272" s="42"/>
      <c r="J272" s="42"/>
      <c r="K272" s="42"/>
      <c r="L272" s="42"/>
      <c r="M272" s="42"/>
      <c r="N272" s="19"/>
      <c r="O272" s="18">
        <f t="shared" ref="O272" si="95">F272+G272+H272+I272+J272+K272+L272+M272</f>
        <v>0</v>
      </c>
      <c r="P272" s="18">
        <f t="shared" ref="P272" si="96">E272*O272</f>
        <v>0</v>
      </c>
      <c r="Q272" s="12"/>
    </row>
    <row r="273" spans="1:17">
      <c r="A273" s="128"/>
      <c r="B273" s="53" t="s">
        <v>428</v>
      </c>
      <c r="C273" s="5" t="s">
        <v>429</v>
      </c>
      <c r="D273" s="17">
        <v>5</v>
      </c>
      <c r="E273" s="108">
        <v>85</v>
      </c>
      <c r="F273" s="43"/>
      <c r="G273" s="42"/>
      <c r="H273" s="42"/>
      <c r="I273" s="42"/>
      <c r="J273" s="42"/>
      <c r="K273" s="42"/>
      <c r="L273" s="42"/>
      <c r="M273" s="42"/>
      <c r="N273" s="19"/>
      <c r="O273" s="18">
        <f t="shared" ref="O273" si="97">F273+G273+H273+I273+J273+K273+L273+M273</f>
        <v>0</v>
      </c>
      <c r="P273" s="18">
        <f t="shared" ref="P273" si="98">E273*O273</f>
        <v>0</v>
      </c>
      <c r="Q273" s="12"/>
    </row>
    <row r="274" spans="1:17">
      <c r="A274" s="127" t="s">
        <v>18</v>
      </c>
      <c r="B274" s="53" t="s">
        <v>430</v>
      </c>
      <c r="C274" s="4" t="s">
        <v>431</v>
      </c>
      <c r="D274" s="14">
        <v>5</v>
      </c>
      <c r="E274" s="108">
        <v>95</v>
      </c>
      <c r="F274" s="43"/>
      <c r="G274" s="42"/>
      <c r="H274" s="42"/>
      <c r="I274" s="42"/>
      <c r="J274" s="42"/>
      <c r="K274" s="42"/>
      <c r="L274" s="42"/>
      <c r="M274" s="42"/>
      <c r="N274" s="19"/>
      <c r="O274" s="18">
        <f t="shared" ref="O274:O279" si="99">F274+G274+H274+I274+J274+K274+L274+M274</f>
        <v>0</v>
      </c>
      <c r="P274" s="18">
        <f t="shared" ref="P274:P279" si="100">E274*O274</f>
        <v>0</v>
      </c>
      <c r="Q274" s="12"/>
    </row>
    <row r="275" spans="1:17">
      <c r="A275" s="126"/>
      <c r="B275" s="53" t="s">
        <v>432</v>
      </c>
      <c r="C275" s="4" t="s">
        <v>433</v>
      </c>
      <c r="D275" s="14">
        <v>5</v>
      </c>
      <c r="E275" s="108">
        <v>95</v>
      </c>
      <c r="F275" s="43"/>
      <c r="G275" s="42"/>
      <c r="H275" s="42"/>
      <c r="I275" s="42"/>
      <c r="J275" s="42"/>
      <c r="K275" s="42"/>
      <c r="L275" s="42"/>
      <c r="M275" s="42"/>
      <c r="N275" s="19"/>
      <c r="O275" s="18">
        <f t="shared" si="99"/>
        <v>0</v>
      </c>
      <c r="P275" s="18">
        <f t="shared" si="100"/>
        <v>0</v>
      </c>
      <c r="Q275" s="12"/>
    </row>
    <row r="276" spans="1:17">
      <c r="A276" s="88" t="s">
        <v>524</v>
      </c>
      <c r="B276" s="53">
        <v>36206</v>
      </c>
      <c r="C276" s="4" t="s">
        <v>576</v>
      </c>
      <c r="D276" s="14">
        <v>1</v>
      </c>
      <c r="E276" s="108">
        <v>145</v>
      </c>
      <c r="F276" s="43"/>
      <c r="G276" s="42"/>
      <c r="H276" s="42"/>
      <c r="I276" s="42"/>
      <c r="J276" s="42"/>
      <c r="K276" s="42"/>
      <c r="L276" s="42"/>
      <c r="M276" s="42"/>
      <c r="N276" s="19"/>
      <c r="O276" s="18">
        <f t="shared" si="99"/>
        <v>0</v>
      </c>
      <c r="P276" s="18">
        <f t="shared" si="100"/>
        <v>0</v>
      </c>
      <c r="Q276" s="12"/>
    </row>
    <row r="277" spans="1:17">
      <c r="A277" s="127" t="s">
        <v>53</v>
      </c>
      <c r="B277" s="53" t="s">
        <v>434</v>
      </c>
      <c r="C277" s="4" t="s">
        <v>435</v>
      </c>
      <c r="D277" s="14">
        <v>5</v>
      </c>
      <c r="E277" s="108">
        <v>95</v>
      </c>
      <c r="F277" s="43"/>
      <c r="G277" s="42"/>
      <c r="H277" s="42"/>
      <c r="I277" s="42"/>
      <c r="J277" s="42"/>
      <c r="K277" s="42"/>
      <c r="L277" s="42"/>
      <c r="M277" s="87"/>
      <c r="N277" s="19"/>
      <c r="O277" s="18">
        <f t="shared" si="99"/>
        <v>0</v>
      </c>
      <c r="P277" s="18">
        <f t="shared" si="100"/>
        <v>0</v>
      </c>
      <c r="Q277" s="12"/>
    </row>
    <row r="278" spans="1:17">
      <c r="A278" s="126"/>
      <c r="B278" s="53" t="s">
        <v>436</v>
      </c>
      <c r="C278" s="4" t="s">
        <v>437</v>
      </c>
      <c r="D278" s="14">
        <v>5</v>
      </c>
      <c r="E278" s="108">
        <v>100</v>
      </c>
      <c r="F278" s="43"/>
      <c r="G278" s="42"/>
      <c r="H278" s="42"/>
      <c r="I278" s="42"/>
      <c r="J278" s="42"/>
      <c r="K278" s="42"/>
      <c r="L278" s="42"/>
      <c r="M278" s="42"/>
      <c r="N278" s="19"/>
      <c r="O278" s="18">
        <f t="shared" si="99"/>
        <v>0</v>
      </c>
      <c r="P278" s="18">
        <f t="shared" si="100"/>
        <v>0</v>
      </c>
      <c r="Q278" s="12"/>
    </row>
    <row r="279" spans="1:17">
      <c r="A279" s="94"/>
      <c r="B279" s="53" t="s">
        <v>558</v>
      </c>
      <c r="C279" s="4" t="s">
        <v>559</v>
      </c>
      <c r="D279" s="14">
        <v>5</v>
      </c>
      <c r="E279" s="108">
        <v>95</v>
      </c>
      <c r="F279" s="43"/>
      <c r="G279" s="42"/>
      <c r="H279" s="42"/>
      <c r="I279" s="42"/>
      <c r="J279" s="42"/>
      <c r="K279" s="42"/>
      <c r="L279" s="42"/>
      <c r="M279" s="42"/>
      <c r="N279" s="19"/>
      <c r="O279" s="18">
        <f t="shared" si="99"/>
        <v>0</v>
      </c>
      <c r="P279" s="18">
        <f t="shared" si="100"/>
        <v>0</v>
      </c>
      <c r="Q279" s="12"/>
    </row>
    <row r="280" spans="1:17">
      <c r="A280" s="25" t="s">
        <v>438</v>
      </c>
      <c r="B280" s="52"/>
      <c r="C280" s="25"/>
      <c r="D280" s="25"/>
      <c r="E280" s="107"/>
      <c r="F280" s="40">
        <v>74</v>
      </c>
      <c r="G280" s="40">
        <v>80</v>
      </c>
      <c r="H280" s="40">
        <v>86</v>
      </c>
      <c r="I280" s="40">
        <v>92</v>
      </c>
      <c r="J280" s="40">
        <v>98</v>
      </c>
      <c r="K280" s="40">
        <v>104</v>
      </c>
      <c r="L280" s="40">
        <v>110</v>
      </c>
      <c r="M280" s="19"/>
      <c r="N280" s="19"/>
      <c r="O280" s="49"/>
      <c r="P280" s="49"/>
      <c r="Q280" s="12"/>
    </row>
    <row r="281" spans="1:17">
      <c r="A281" s="127" t="s">
        <v>6</v>
      </c>
      <c r="B281" s="53" t="s">
        <v>439</v>
      </c>
      <c r="C281" s="5" t="s">
        <v>440</v>
      </c>
      <c r="D281" s="17">
        <v>5</v>
      </c>
      <c r="E281" s="108">
        <v>70</v>
      </c>
      <c r="F281" s="43"/>
      <c r="G281" s="42"/>
      <c r="H281" s="42"/>
      <c r="I281" s="42"/>
      <c r="J281" s="42"/>
      <c r="K281" s="42"/>
      <c r="L281" s="42"/>
      <c r="M281" s="19"/>
      <c r="N281" s="19"/>
      <c r="O281" s="18">
        <f t="shared" ref="O281:O291" si="101">F281+G281+H281+I281+J281+K281+L281+M281+N281</f>
        <v>0</v>
      </c>
      <c r="P281" s="18">
        <f t="shared" ref="P281:P291" si="102">E281*O281</f>
        <v>0</v>
      </c>
      <c r="Q281" s="12"/>
    </row>
    <row r="282" spans="1:17">
      <c r="A282" s="126"/>
      <c r="B282" s="53" t="s">
        <v>441</v>
      </c>
      <c r="C282" s="5" t="s">
        <v>442</v>
      </c>
      <c r="D282" s="17">
        <v>5</v>
      </c>
      <c r="E282" s="108">
        <v>70</v>
      </c>
      <c r="F282" s="43"/>
      <c r="G282" s="42"/>
      <c r="H282" s="42"/>
      <c r="I282" s="42"/>
      <c r="J282" s="42"/>
      <c r="K282" s="42"/>
      <c r="L282" s="42"/>
      <c r="M282" s="19"/>
      <c r="N282" s="19"/>
      <c r="O282" s="18">
        <f t="shared" si="101"/>
        <v>0</v>
      </c>
      <c r="P282" s="18">
        <f t="shared" si="102"/>
        <v>0</v>
      </c>
      <c r="Q282" s="12"/>
    </row>
    <row r="283" spans="1:17">
      <c r="A283" s="126"/>
      <c r="B283" s="53" t="s">
        <v>443</v>
      </c>
      <c r="C283" s="5" t="s">
        <v>444</v>
      </c>
      <c r="D283" s="17">
        <v>5</v>
      </c>
      <c r="E283" s="108">
        <v>65</v>
      </c>
      <c r="F283" s="41"/>
      <c r="G283" s="41"/>
      <c r="H283" s="42"/>
      <c r="I283" s="42"/>
      <c r="J283" s="42"/>
      <c r="K283" s="42"/>
      <c r="L283" s="42"/>
      <c r="M283" s="19"/>
      <c r="N283" s="19"/>
      <c r="O283" s="18">
        <f t="shared" si="101"/>
        <v>0</v>
      </c>
      <c r="P283" s="18">
        <f t="shared" si="102"/>
        <v>0</v>
      </c>
      <c r="Q283" s="12"/>
    </row>
    <row r="284" spans="1:17">
      <c r="A284" s="126"/>
      <c r="B284" s="53" t="s">
        <v>445</v>
      </c>
      <c r="C284" s="5" t="s">
        <v>446</v>
      </c>
      <c r="D284" s="17">
        <v>5</v>
      </c>
      <c r="E284" s="108">
        <v>65</v>
      </c>
      <c r="F284" s="43"/>
      <c r="G284" s="42"/>
      <c r="H284" s="42"/>
      <c r="I284" s="42"/>
      <c r="J284" s="42"/>
      <c r="K284" s="42"/>
      <c r="L284" s="42"/>
      <c r="M284" s="19"/>
      <c r="N284" s="19"/>
      <c r="O284" s="18">
        <f t="shared" si="101"/>
        <v>0</v>
      </c>
      <c r="P284" s="18">
        <f t="shared" si="102"/>
        <v>0</v>
      </c>
      <c r="Q284" s="12"/>
    </row>
    <row r="285" spans="1:17">
      <c r="A285" s="126"/>
      <c r="B285" s="53" t="s">
        <v>447</v>
      </c>
      <c r="C285" s="5" t="s">
        <v>448</v>
      </c>
      <c r="D285" s="17">
        <v>5</v>
      </c>
      <c r="E285" s="108">
        <v>55</v>
      </c>
      <c r="F285" s="43"/>
      <c r="G285" s="42"/>
      <c r="H285" s="42"/>
      <c r="I285" s="42"/>
      <c r="J285" s="42"/>
      <c r="K285" s="42"/>
      <c r="L285" s="42"/>
      <c r="M285" s="19"/>
      <c r="N285" s="19"/>
      <c r="O285" s="18">
        <f t="shared" si="101"/>
        <v>0</v>
      </c>
      <c r="P285" s="18">
        <f t="shared" si="102"/>
        <v>0</v>
      </c>
      <c r="Q285" s="12"/>
    </row>
    <row r="286" spans="1:17">
      <c r="A286" s="126"/>
      <c r="B286" s="53" t="s">
        <v>449</v>
      </c>
      <c r="C286" s="5" t="s">
        <v>450</v>
      </c>
      <c r="D286" s="17">
        <v>5</v>
      </c>
      <c r="E286" s="108">
        <v>55</v>
      </c>
      <c r="F286" s="43"/>
      <c r="G286" s="42"/>
      <c r="H286" s="42"/>
      <c r="I286" s="42"/>
      <c r="J286" s="42"/>
      <c r="K286" s="42"/>
      <c r="L286" s="42"/>
      <c r="M286" s="19"/>
      <c r="N286" s="19"/>
      <c r="O286" s="18">
        <f t="shared" si="101"/>
        <v>0</v>
      </c>
      <c r="P286" s="18">
        <f t="shared" si="102"/>
        <v>0</v>
      </c>
      <c r="Q286" s="12"/>
    </row>
    <row r="287" spans="1:17">
      <c r="A287" s="126"/>
      <c r="B287" s="53" t="s">
        <v>451</v>
      </c>
      <c r="C287" s="5" t="s">
        <v>579</v>
      </c>
      <c r="D287" s="17">
        <v>5</v>
      </c>
      <c r="E287" s="108">
        <v>55</v>
      </c>
      <c r="F287" s="43"/>
      <c r="G287" s="42"/>
      <c r="H287" s="42"/>
      <c r="I287" s="42"/>
      <c r="J287" s="42"/>
      <c r="K287" s="42"/>
      <c r="L287" s="42"/>
      <c r="M287" s="19"/>
      <c r="N287" s="19"/>
      <c r="O287" s="18">
        <f t="shared" si="101"/>
        <v>0</v>
      </c>
      <c r="P287" s="18">
        <f t="shared" si="102"/>
        <v>0</v>
      </c>
      <c r="Q287" s="12"/>
    </row>
    <row r="288" spans="1:17">
      <c r="A288" s="126"/>
      <c r="B288" s="53" t="s">
        <v>452</v>
      </c>
      <c r="C288" s="5" t="s">
        <v>453</v>
      </c>
      <c r="D288" s="17">
        <v>5</v>
      </c>
      <c r="E288" s="108">
        <v>75</v>
      </c>
      <c r="F288" s="41"/>
      <c r="G288" s="42"/>
      <c r="H288" s="42"/>
      <c r="I288" s="42"/>
      <c r="J288" s="41"/>
      <c r="K288" s="41"/>
      <c r="L288" s="41"/>
      <c r="M288" s="19"/>
      <c r="N288" s="19"/>
      <c r="O288" s="18">
        <f t="shared" si="101"/>
        <v>0</v>
      </c>
      <c r="P288" s="18">
        <f t="shared" si="102"/>
        <v>0</v>
      </c>
      <c r="Q288" s="12"/>
    </row>
    <row r="289" spans="1:17">
      <c r="A289" s="126"/>
      <c r="B289" s="53" t="s">
        <v>454</v>
      </c>
      <c r="C289" s="5" t="s">
        <v>455</v>
      </c>
      <c r="D289" s="17">
        <v>5</v>
      </c>
      <c r="E289" s="108">
        <v>65</v>
      </c>
      <c r="F289" s="43"/>
      <c r="G289" s="42"/>
      <c r="H289" s="42"/>
      <c r="I289" s="41"/>
      <c r="J289" s="41"/>
      <c r="K289" s="41"/>
      <c r="L289" s="41"/>
      <c r="M289" s="19"/>
      <c r="N289" s="19"/>
      <c r="O289" s="18">
        <f t="shared" si="101"/>
        <v>0</v>
      </c>
      <c r="P289" s="18">
        <f t="shared" si="102"/>
        <v>0</v>
      </c>
      <c r="Q289" s="12"/>
    </row>
    <row r="290" spans="1:17">
      <c r="A290" s="126"/>
      <c r="B290" s="53" t="s">
        <v>458</v>
      </c>
      <c r="C290" s="9" t="s">
        <v>459</v>
      </c>
      <c r="D290" s="15">
        <v>5</v>
      </c>
      <c r="E290" s="109">
        <v>65</v>
      </c>
      <c r="F290" s="98"/>
      <c r="G290" s="42"/>
      <c r="H290" s="42"/>
      <c r="I290" s="42"/>
      <c r="J290" s="41"/>
      <c r="K290" s="41"/>
      <c r="L290" s="41"/>
      <c r="M290" s="19"/>
      <c r="N290" s="19"/>
      <c r="O290" s="18">
        <f t="shared" si="101"/>
        <v>0</v>
      </c>
      <c r="P290" s="18">
        <f>E290*O290</f>
        <v>0</v>
      </c>
      <c r="Q290" s="12"/>
    </row>
    <row r="291" spans="1:17">
      <c r="A291" s="126"/>
      <c r="B291" s="53" t="s">
        <v>456</v>
      </c>
      <c r="C291" s="5" t="s">
        <v>457</v>
      </c>
      <c r="D291" s="17">
        <v>5</v>
      </c>
      <c r="E291" s="108">
        <v>65</v>
      </c>
      <c r="F291" s="43"/>
      <c r="G291" s="42"/>
      <c r="H291" s="42"/>
      <c r="I291" s="41"/>
      <c r="J291" s="41"/>
      <c r="K291" s="41"/>
      <c r="L291" s="41"/>
      <c r="M291" s="19"/>
      <c r="N291" s="19"/>
      <c r="O291" s="18">
        <f t="shared" si="101"/>
        <v>0</v>
      </c>
      <c r="P291" s="18">
        <f t="shared" si="102"/>
        <v>0</v>
      </c>
      <c r="Q291" s="12"/>
    </row>
    <row r="292" spans="1:17">
      <c r="A292" s="25" t="s">
        <v>460</v>
      </c>
      <c r="B292" s="52"/>
      <c r="C292" s="25"/>
      <c r="D292" s="25"/>
      <c r="E292" s="107"/>
      <c r="F292" s="40">
        <v>62</v>
      </c>
      <c r="G292" s="40">
        <v>68</v>
      </c>
      <c r="H292" s="40">
        <v>74</v>
      </c>
      <c r="I292" s="40">
        <v>80</v>
      </c>
      <c r="J292" s="40">
        <v>86</v>
      </c>
      <c r="K292" s="35"/>
      <c r="L292" s="35"/>
      <c r="M292" s="35"/>
      <c r="N292" s="35"/>
      <c r="O292" s="35"/>
      <c r="P292" s="35"/>
      <c r="Q292" s="12"/>
    </row>
    <row r="293" spans="1:17">
      <c r="A293" s="127" t="s">
        <v>6</v>
      </c>
      <c r="B293" s="53" t="s">
        <v>461</v>
      </c>
      <c r="C293" s="4" t="s">
        <v>498</v>
      </c>
      <c r="D293" s="14">
        <v>5</v>
      </c>
      <c r="E293" s="112">
        <v>70</v>
      </c>
      <c r="F293" s="69" t="s">
        <v>506</v>
      </c>
      <c r="G293" s="69" t="s">
        <v>506</v>
      </c>
      <c r="H293" s="69" t="s">
        <v>506</v>
      </c>
      <c r="I293" s="69" t="s">
        <v>506</v>
      </c>
      <c r="J293" s="69" t="s">
        <v>506</v>
      </c>
      <c r="K293" s="35"/>
      <c r="L293" s="35"/>
      <c r="M293" s="35"/>
      <c r="N293" s="35"/>
      <c r="O293" s="18"/>
      <c r="P293" s="18"/>
      <c r="Q293" s="12"/>
    </row>
    <row r="294" spans="1:17">
      <c r="A294" s="126"/>
      <c r="B294" s="53" t="s">
        <v>462</v>
      </c>
      <c r="C294" s="5" t="s">
        <v>463</v>
      </c>
      <c r="D294" s="17">
        <v>5</v>
      </c>
      <c r="E294" s="108">
        <v>70</v>
      </c>
      <c r="F294" s="43"/>
      <c r="G294" s="42"/>
      <c r="H294" s="42"/>
      <c r="I294" s="42"/>
      <c r="J294" s="42"/>
      <c r="K294" s="35"/>
      <c r="L294" s="35"/>
      <c r="M294" s="35"/>
      <c r="N294" s="35"/>
      <c r="O294" s="18">
        <f t="shared" ref="O294:O300" si="103">F294+G294+H294+I294+J294+K294+L294+M294+N294</f>
        <v>0</v>
      </c>
      <c r="P294" s="18">
        <f t="shared" ref="P294:P296" si="104">E294*O294</f>
        <v>0</v>
      </c>
      <c r="Q294" s="12"/>
    </row>
    <row r="295" spans="1:17">
      <c r="A295" s="126"/>
      <c r="B295" s="53" t="s">
        <v>465</v>
      </c>
      <c r="C295" s="5" t="s">
        <v>466</v>
      </c>
      <c r="D295" s="17">
        <v>5</v>
      </c>
      <c r="E295" s="108">
        <v>70</v>
      </c>
      <c r="F295" s="43"/>
      <c r="G295" s="42"/>
      <c r="H295" s="42"/>
      <c r="I295" s="42"/>
      <c r="J295" s="42"/>
      <c r="K295" s="35"/>
      <c r="L295" s="35"/>
      <c r="M295" s="35"/>
      <c r="N295" s="35"/>
      <c r="O295" s="18">
        <f t="shared" ref="O295:O301" si="105">F295+G295+H295+I295+J295+K295+L295+M295+N295</f>
        <v>0</v>
      </c>
      <c r="P295" s="18">
        <f t="shared" ref="P295:P301" si="106">E295*O295</f>
        <v>0</v>
      </c>
      <c r="Q295" s="12"/>
    </row>
    <row r="296" spans="1:17">
      <c r="A296" s="128"/>
      <c r="B296" s="53" t="s">
        <v>467</v>
      </c>
      <c r="C296" s="5" t="s">
        <v>497</v>
      </c>
      <c r="D296" s="17">
        <v>5</v>
      </c>
      <c r="E296" s="108">
        <v>75</v>
      </c>
      <c r="F296" s="43"/>
      <c r="G296" s="42"/>
      <c r="H296" s="42"/>
      <c r="I296" s="42"/>
      <c r="J296" s="42"/>
      <c r="K296" s="35"/>
      <c r="L296" s="35"/>
      <c r="M296" s="35"/>
      <c r="N296" s="35"/>
      <c r="O296" s="18">
        <f t="shared" si="105"/>
        <v>0</v>
      </c>
      <c r="P296" s="18">
        <f t="shared" si="106"/>
        <v>0</v>
      </c>
      <c r="Q296" s="12"/>
    </row>
    <row r="297" spans="1:17">
      <c r="A297" s="126"/>
      <c r="B297" s="53" t="s">
        <v>468</v>
      </c>
      <c r="C297" s="5" t="s">
        <v>469</v>
      </c>
      <c r="D297" s="17">
        <v>5</v>
      </c>
      <c r="E297" s="108">
        <v>90</v>
      </c>
      <c r="F297" s="43"/>
      <c r="G297" s="42"/>
      <c r="H297" s="42"/>
      <c r="I297" s="42"/>
      <c r="J297" s="42"/>
      <c r="K297" s="35"/>
      <c r="L297" s="35"/>
      <c r="M297" s="35"/>
      <c r="N297" s="35"/>
      <c r="O297" s="18">
        <f t="shared" si="105"/>
        <v>0</v>
      </c>
      <c r="P297" s="18">
        <f t="shared" si="106"/>
        <v>0</v>
      </c>
      <c r="Q297" s="12"/>
    </row>
    <row r="298" spans="1:17">
      <c r="A298" s="128"/>
      <c r="B298" s="53" t="s">
        <v>470</v>
      </c>
      <c r="C298" s="5" t="s">
        <v>471</v>
      </c>
      <c r="D298" s="17">
        <v>5</v>
      </c>
      <c r="E298" s="108">
        <v>90</v>
      </c>
      <c r="F298" s="43"/>
      <c r="G298" s="42"/>
      <c r="H298" s="42"/>
      <c r="I298" s="42"/>
      <c r="J298" s="42"/>
      <c r="K298" s="35"/>
      <c r="L298" s="35"/>
      <c r="M298" s="35"/>
      <c r="N298" s="35"/>
      <c r="O298" s="18">
        <f t="shared" si="105"/>
        <v>0</v>
      </c>
      <c r="P298" s="18">
        <f t="shared" si="106"/>
        <v>0</v>
      </c>
      <c r="Q298" s="12"/>
    </row>
    <row r="299" spans="1:17">
      <c r="A299" s="127" t="s">
        <v>53</v>
      </c>
      <c r="B299" s="53" t="s">
        <v>472</v>
      </c>
      <c r="C299" s="5" t="s">
        <v>473</v>
      </c>
      <c r="D299" s="17">
        <v>5</v>
      </c>
      <c r="E299" s="108">
        <v>90</v>
      </c>
      <c r="F299" s="43"/>
      <c r="G299" s="42"/>
      <c r="H299" s="42"/>
      <c r="I299" s="42"/>
      <c r="J299" s="42"/>
      <c r="K299" s="35"/>
      <c r="L299" s="35"/>
      <c r="M299" s="35"/>
      <c r="N299" s="35"/>
      <c r="O299" s="18">
        <f t="shared" si="105"/>
        <v>0</v>
      </c>
      <c r="P299" s="18">
        <f t="shared" si="106"/>
        <v>0</v>
      </c>
      <c r="Q299" s="12"/>
    </row>
    <row r="300" spans="1:17">
      <c r="A300" s="128"/>
      <c r="B300" s="53" t="s">
        <v>474</v>
      </c>
      <c r="C300" s="5" t="s">
        <v>475</v>
      </c>
      <c r="D300" s="17">
        <v>5</v>
      </c>
      <c r="E300" s="108">
        <v>100</v>
      </c>
      <c r="F300" s="43"/>
      <c r="G300" s="42"/>
      <c r="H300" s="42"/>
      <c r="I300" s="42"/>
      <c r="J300" s="42"/>
      <c r="K300" s="35"/>
      <c r="L300" s="35"/>
      <c r="M300" s="35"/>
      <c r="N300" s="35"/>
      <c r="O300" s="18">
        <f t="shared" si="105"/>
        <v>0</v>
      </c>
      <c r="P300" s="18">
        <f t="shared" si="106"/>
        <v>0</v>
      </c>
      <c r="Q300" s="12"/>
    </row>
    <row r="301" spans="1:17">
      <c r="A301" s="95"/>
      <c r="B301" s="53" t="s">
        <v>560</v>
      </c>
      <c r="C301" s="5" t="s">
        <v>561</v>
      </c>
      <c r="D301" s="17">
        <v>5</v>
      </c>
      <c r="E301" s="108">
        <v>95</v>
      </c>
      <c r="F301" s="43"/>
      <c r="G301" s="42"/>
      <c r="H301" s="42"/>
      <c r="I301" s="42"/>
      <c r="J301" s="42"/>
      <c r="K301" s="35"/>
      <c r="L301" s="35"/>
      <c r="M301" s="35"/>
      <c r="N301" s="35"/>
      <c r="O301" s="18">
        <f t="shared" si="105"/>
        <v>0</v>
      </c>
      <c r="P301" s="18">
        <f t="shared" si="106"/>
        <v>0</v>
      </c>
      <c r="Q301" s="12"/>
    </row>
    <row r="302" spans="1:17">
      <c r="A302" s="25" t="s">
        <v>476</v>
      </c>
      <c r="B302" s="52"/>
      <c r="C302" s="25"/>
      <c r="D302" s="25"/>
      <c r="E302" s="107"/>
      <c r="F302" s="40">
        <v>92</v>
      </c>
      <c r="G302" s="40">
        <v>98</v>
      </c>
      <c r="H302" s="40">
        <v>104</v>
      </c>
      <c r="I302" s="40">
        <v>110</v>
      </c>
      <c r="J302" s="19"/>
      <c r="K302" s="19"/>
      <c r="L302" s="35"/>
      <c r="M302" s="35"/>
      <c r="N302" s="35"/>
      <c r="O302" s="35"/>
      <c r="P302" s="35"/>
      <c r="Q302" s="12"/>
    </row>
    <row r="303" spans="1:17">
      <c r="A303" s="127" t="s">
        <v>6</v>
      </c>
      <c r="B303" s="53" t="s">
        <v>461</v>
      </c>
      <c r="C303" s="4" t="s">
        <v>499</v>
      </c>
      <c r="D303" s="14">
        <v>5</v>
      </c>
      <c r="E303" s="108">
        <v>75</v>
      </c>
      <c r="F303" s="69" t="s">
        <v>506</v>
      </c>
      <c r="G303" s="69" t="s">
        <v>506</v>
      </c>
      <c r="H303" s="69" t="s">
        <v>506</v>
      </c>
      <c r="I303" s="69" t="s">
        <v>506</v>
      </c>
      <c r="J303" s="35"/>
      <c r="K303" s="35"/>
      <c r="L303" s="35"/>
      <c r="M303" s="35"/>
      <c r="N303" s="35"/>
      <c r="O303" s="18"/>
      <c r="P303" s="18"/>
      <c r="Q303" s="12"/>
    </row>
    <row r="304" spans="1:17">
      <c r="A304" s="126"/>
      <c r="B304" s="53" t="s">
        <v>462</v>
      </c>
      <c r="C304" s="5" t="s">
        <v>477</v>
      </c>
      <c r="D304" s="17">
        <v>5</v>
      </c>
      <c r="E304" s="108">
        <v>80</v>
      </c>
      <c r="F304" s="43"/>
      <c r="G304" s="42"/>
      <c r="H304" s="42"/>
      <c r="I304" s="50"/>
      <c r="J304" s="35"/>
      <c r="K304" s="35"/>
      <c r="L304" s="35"/>
      <c r="M304" s="35"/>
      <c r="N304" s="35"/>
      <c r="O304" s="18">
        <f t="shared" ref="O304:O313" si="107">F304+G304+H304+I304+J304+K304+L304+M304+N304</f>
        <v>0</v>
      </c>
      <c r="P304" s="18">
        <f t="shared" ref="P304:P310" si="108">E304*O304</f>
        <v>0</v>
      </c>
      <c r="Q304" s="12"/>
    </row>
    <row r="305" spans="1:17">
      <c r="A305" s="126"/>
      <c r="B305" s="53" t="s">
        <v>465</v>
      </c>
      <c r="C305" s="5" t="s">
        <v>478</v>
      </c>
      <c r="D305" s="17">
        <v>5</v>
      </c>
      <c r="E305" s="108">
        <v>80</v>
      </c>
      <c r="F305" s="43"/>
      <c r="G305" s="42"/>
      <c r="H305" s="42"/>
      <c r="I305" s="50"/>
      <c r="J305" s="35"/>
      <c r="K305" s="35"/>
      <c r="L305" s="35"/>
      <c r="M305" s="35"/>
      <c r="N305" s="35"/>
      <c r="O305" s="18">
        <f t="shared" si="107"/>
        <v>0</v>
      </c>
      <c r="P305" s="18">
        <f t="shared" si="108"/>
        <v>0</v>
      </c>
      <c r="Q305" s="12"/>
    </row>
    <row r="306" spans="1:17">
      <c r="A306" s="126"/>
      <c r="B306" s="53" t="s">
        <v>467</v>
      </c>
      <c r="C306" s="5" t="s">
        <v>479</v>
      </c>
      <c r="D306" s="17">
        <v>5</v>
      </c>
      <c r="E306" s="108">
        <v>85</v>
      </c>
      <c r="F306" s="43"/>
      <c r="G306" s="42"/>
      <c r="H306" s="42"/>
      <c r="I306" s="50"/>
      <c r="J306" s="35"/>
      <c r="K306" s="35"/>
      <c r="L306" s="35"/>
      <c r="M306" s="35"/>
      <c r="N306" s="35"/>
      <c r="O306" s="18">
        <f t="shared" si="107"/>
        <v>0</v>
      </c>
      <c r="P306" s="18">
        <f t="shared" si="108"/>
        <v>0</v>
      </c>
      <c r="Q306" s="12"/>
    </row>
    <row r="307" spans="1:17">
      <c r="A307" s="128"/>
      <c r="B307" s="53" t="s">
        <v>464</v>
      </c>
      <c r="C307" s="5" t="s">
        <v>480</v>
      </c>
      <c r="D307" s="17">
        <v>5</v>
      </c>
      <c r="E307" s="108">
        <v>135</v>
      </c>
      <c r="F307" s="43"/>
      <c r="G307" s="42"/>
      <c r="H307" s="42"/>
      <c r="I307" s="50"/>
      <c r="J307" s="35"/>
      <c r="K307" s="35"/>
      <c r="L307" s="35"/>
      <c r="M307" s="35"/>
      <c r="N307" s="35"/>
      <c r="O307" s="18">
        <f t="shared" ref="O307:O312" si="109">F307+G307+H307+I307+J307+K307+L307+M307+N307</f>
        <v>0</v>
      </c>
      <c r="P307" s="18">
        <f t="shared" ref="P307:P312" si="110">E307*O307</f>
        <v>0</v>
      </c>
      <c r="Q307" s="12"/>
    </row>
    <row r="308" spans="1:17">
      <c r="A308" s="127" t="s">
        <v>18</v>
      </c>
      <c r="B308" s="53" t="s">
        <v>468</v>
      </c>
      <c r="C308" s="5" t="s">
        <v>500</v>
      </c>
      <c r="D308" s="17">
        <v>5</v>
      </c>
      <c r="E308" s="108">
        <v>100</v>
      </c>
      <c r="F308" s="43"/>
      <c r="G308" s="42"/>
      <c r="H308" s="42"/>
      <c r="I308" s="50"/>
      <c r="J308" s="35"/>
      <c r="K308" s="35"/>
      <c r="L308" s="35"/>
      <c r="M308" s="35"/>
      <c r="N308" s="35"/>
      <c r="O308" s="18">
        <f t="shared" si="109"/>
        <v>0</v>
      </c>
      <c r="P308" s="18">
        <f t="shared" si="110"/>
        <v>0</v>
      </c>
      <c r="Q308" s="12"/>
    </row>
    <row r="309" spans="1:17">
      <c r="A309" s="128"/>
      <c r="B309" s="53" t="s">
        <v>470</v>
      </c>
      <c r="C309" s="5" t="s">
        <v>501</v>
      </c>
      <c r="D309" s="17">
        <v>5</v>
      </c>
      <c r="E309" s="108">
        <v>100</v>
      </c>
      <c r="F309" s="43"/>
      <c r="G309" s="42"/>
      <c r="H309" s="42"/>
      <c r="I309" s="50"/>
      <c r="J309" s="35"/>
      <c r="K309" s="35"/>
      <c r="L309" s="35"/>
      <c r="M309" s="35"/>
      <c r="N309" s="35"/>
      <c r="O309" s="18">
        <f t="shared" si="109"/>
        <v>0</v>
      </c>
      <c r="P309" s="18">
        <f t="shared" si="110"/>
        <v>0</v>
      </c>
      <c r="Q309" s="12"/>
    </row>
    <row r="310" spans="1:17">
      <c r="A310" s="127" t="s">
        <v>53</v>
      </c>
      <c r="B310" s="53" t="s">
        <v>472</v>
      </c>
      <c r="C310" s="5" t="s">
        <v>502</v>
      </c>
      <c r="D310" s="17">
        <v>5</v>
      </c>
      <c r="E310" s="108">
        <v>100</v>
      </c>
      <c r="F310" s="43"/>
      <c r="G310" s="42"/>
      <c r="H310" s="42"/>
      <c r="I310" s="50"/>
      <c r="J310" s="35"/>
      <c r="K310" s="35"/>
      <c r="L310" s="35"/>
      <c r="M310" s="35"/>
      <c r="N310" s="35"/>
      <c r="O310" s="18">
        <f t="shared" si="109"/>
        <v>0</v>
      </c>
      <c r="P310" s="18">
        <f t="shared" si="110"/>
        <v>0</v>
      </c>
      <c r="Q310" s="12"/>
    </row>
    <row r="311" spans="1:17">
      <c r="A311" s="126"/>
      <c r="B311" s="53" t="s">
        <v>560</v>
      </c>
      <c r="C311" s="5" t="s">
        <v>562</v>
      </c>
      <c r="D311" s="17">
        <v>5</v>
      </c>
      <c r="E311" s="108">
        <v>100</v>
      </c>
      <c r="F311" s="43"/>
      <c r="G311" s="42"/>
      <c r="H311" s="42"/>
      <c r="I311" s="50"/>
      <c r="J311" s="35"/>
      <c r="K311" s="35"/>
      <c r="L311" s="35"/>
      <c r="M311" s="35"/>
      <c r="N311" s="35"/>
      <c r="O311" s="18">
        <f t="shared" si="109"/>
        <v>0</v>
      </c>
      <c r="P311" s="18">
        <f t="shared" si="110"/>
        <v>0</v>
      </c>
      <c r="Q311" s="12"/>
    </row>
    <row r="312" spans="1:17">
      <c r="A312" s="126"/>
      <c r="B312" s="53" t="s">
        <v>563</v>
      </c>
      <c r="C312" s="5" t="s">
        <v>564</v>
      </c>
      <c r="D312" s="17">
        <v>5</v>
      </c>
      <c r="E312" s="108">
        <v>135</v>
      </c>
      <c r="F312" s="43"/>
      <c r="G312" s="42"/>
      <c r="H312" s="42"/>
      <c r="I312" s="50"/>
      <c r="J312" s="35"/>
      <c r="K312" s="35"/>
      <c r="L312" s="35"/>
      <c r="M312" s="35"/>
      <c r="N312" s="35"/>
      <c r="O312" s="18">
        <f t="shared" si="109"/>
        <v>0</v>
      </c>
      <c r="P312" s="18">
        <f t="shared" si="110"/>
        <v>0</v>
      </c>
      <c r="Q312" s="12"/>
    </row>
    <row r="313" spans="1:17">
      <c r="A313" s="126"/>
      <c r="B313" s="53" t="s">
        <v>474</v>
      </c>
      <c r="C313" s="5" t="s">
        <v>503</v>
      </c>
      <c r="D313" s="17">
        <v>5</v>
      </c>
      <c r="E313" s="108">
        <v>110</v>
      </c>
      <c r="F313" s="43"/>
      <c r="G313" s="42"/>
      <c r="H313" s="42"/>
      <c r="I313" s="50"/>
      <c r="J313" s="35"/>
      <c r="K313" s="35"/>
      <c r="L313" s="35"/>
      <c r="M313" s="35"/>
      <c r="N313" s="35"/>
      <c r="O313" s="18">
        <f t="shared" si="107"/>
        <v>0</v>
      </c>
      <c r="P313" s="18">
        <f>E313*O313</f>
        <v>0</v>
      </c>
      <c r="Q313" s="12"/>
    </row>
    <row r="314" spans="1:17" ht="16.5" thickBot="1">
      <c r="A314" s="33"/>
      <c r="B314" s="19"/>
      <c r="C314" s="10"/>
      <c r="D314" s="19"/>
      <c r="E314" s="113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7" ht="16.5" thickBot="1">
      <c r="M315" s="116" t="s">
        <v>514</v>
      </c>
      <c r="N315" s="117"/>
      <c r="O315" s="75">
        <f>SUM(O6:O314)</f>
        <v>0</v>
      </c>
      <c r="P315" s="75">
        <f>SUM(P6:P314)</f>
        <v>0</v>
      </c>
    </row>
    <row r="316" spans="1:17" ht="16.5" thickBot="1">
      <c r="M316" s="19"/>
      <c r="N316" s="19"/>
      <c r="O316" s="76" t="s">
        <v>515</v>
      </c>
      <c r="P316" s="76" t="s">
        <v>516</v>
      </c>
    </row>
  </sheetData>
  <mergeCells count="67">
    <mergeCell ref="B137:E137"/>
    <mergeCell ref="A45:A46"/>
    <mergeCell ref="A43:A44"/>
    <mergeCell ref="A54:A55"/>
    <mergeCell ref="A308:A309"/>
    <mergeCell ref="A228:A230"/>
    <mergeCell ref="A232:A234"/>
    <mergeCell ref="A236:A237"/>
    <mergeCell ref="A240:A241"/>
    <mergeCell ref="A217:A218"/>
    <mergeCell ref="A195:A196"/>
    <mergeCell ref="A199:A201"/>
    <mergeCell ref="A202:A203"/>
    <mergeCell ref="A207:A209"/>
    <mergeCell ref="A210:A211"/>
    <mergeCell ref="A214:A216"/>
    <mergeCell ref="A310:A313"/>
    <mergeCell ref="A16:A19"/>
    <mergeCell ref="A293:A296"/>
    <mergeCell ref="A297:A298"/>
    <mergeCell ref="A299:A300"/>
    <mergeCell ref="A303:A307"/>
    <mergeCell ref="A270:A273"/>
    <mergeCell ref="A274:A275"/>
    <mergeCell ref="A277:A278"/>
    <mergeCell ref="A281:A291"/>
    <mergeCell ref="A251:A254"/>
    <mergeCell ref="A256:A258"/>
    <mergeCell ref="A261:A268"/>
    <mergeCell ref="A243:A245"/>
    <mergeCell ref="A221:A223"/>
    <mergeCell ref="A224:A225"/>
    <mergeCell ref="A193:A194"/>
    <mergeCell ref="A171:A172"/>
    <mergeCell ref="A175:A177"/>
    <mergeCell ref="A179:A181"/>
    <mergeCell ref="A182:A183"/>
    <mergeCell ref="A187:A188"/>
    <mergeCell ref="A189:A190"/>
    <mergeCell ref="A113:A116"/>
    <mergeCell ref="A169:A170"/>
    <mergeCell ref="A122:A125"/>
    <mergeCell ref="A127:A128"/>
    <mergeCell ref="A130:A149"/>
    <mergeCell ref="A151:A159"/>
    <mergeCell ref="A163:A166"/>
    <mergeCell ref="A80:A83"/>
    <mergeCell ref="A86:A87"/>
    <mergeCell ref="A94:A97"/>
    <mergeCell ref="A102:A105"/>
    <mergeCell ref="A108:A111"/>
    <mergeCell ref="E1:P1"/>
    <mergeCell ref="M315:N315"/>
    <mergeCell ref="F4:N4"/>
    <mergeCell ref="F2:N3"/>
    <mergeCell ref="A21:A23"/>
    <mergeCell ref="A6:A9"/>
    <mergeCell ref="A11:A14"/>
    <mergeCell ref="A68:A77"/>
    <mergeCell ref="A27:A32"/>
    <mergeCell ref="A35:A37"/>
    <mergeCell ref="A39:A40"/>
    <mergeCell ref="A47:A48"/>
    <mergeCell ref="A50:A52"/>
    <mergeCell ref="A63:A64"/>
    <mergeCell ref="A59:A62"/>
    <mergeCell ref="A117:A118"/>
  </mergeCells>
  <pageMargins left="0.7" right="0.7" top="0.75" bottom="0.75" header="0.3" footer="0.3"/>
  <pageSetup paperSize="9" scale="4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2017-03-27T09:58:04Z</dcterms:modified>
</cp:coreProperties>
</file>