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kandia" sheetId="4" r:id="rId1"/>
    <sheet name="Skandia Adults Ice Breacker" sheetId="3" state="hidden" r:id="rId2"/>
  </sheets>
  <calcPr calcId="152511" refMode="R1C1"/>
</workbook>
</file>

<file path=xl/calcChain.xml><?xml version="1.0" encoding="utf-8"?>
<calcChain xmlns="http://schemas.openxmlformats.org/spreadsheetml/2006/main">
  <c r="I70" i="4" l="1"/>
  <c r="I67" i="4"/>
  <c r="I64" i="4"/>
  <c r="I60" i="4"/>
  <c r="I52" i="4"/>
  <c r="I48" i="4"/>
  <c r="I44" i="4"/>
  <c r="I34" i="4"/>
  <c r="I30" i="4"/>
  <c r="I29" i="4"/>
  <c r="I25" i="4"/>
  <c r="I20" i="4"/>
  <c r="I16" i="4"/>
  <c r="I12" i="4"/>
  <c r="I8" i="4"/>
  <c r="I6" i="4"/>
  <c r="I3" i="4"/>
  <c r="N69" i="4" l="1"/>
  <c r="L69" i="4"/>
  <c r="N27" i="4" l="1"/>
  <c r="N45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70" i="4"/>
  <c r="L71" i="4"/>
  <c r="L3" i="4"/>
  <c r="N7" i="4"/>
  <c r="N11" i="4"/>
  <c r="N10" i="4"/>
  <c r="N9" i="4"/>
  <c r="N15" i="4"/>
  <c r="N14" i="4"/>
  <c r="N13" i="4"/>
  <c r="N19" i="4"/>
  <c r="N18" i="4"/>
  <c r="N17" i="4"/>
  <c r="N24" i="4"/>
  <c r="N23" i="4"/>
  <c r="N22" i="4"/>
  <c r="N21" i="4"/>
  <c r="N28" i="4"/>
  <c r="N26" i="4"/>
  <c r="N33" i="4"/>
  <c r="N32" i="4"/>
  <c r="N31" i="4"/>
  <c r="N43" i="4"/>
  <c r="N42" i="4"/>
  <c r="N41" i="4"/>
  <c r="N40" i="4"/>
  <c r="N39" i="4"/>
  <c r="N38" i="4"/>
  <c r="N37" i="4"/>
  <c r="N36" i="4"/>
  <c r="N35" i="4"/>
  <c r="N47" i="4"/>
  <c r="N46" i="4"/>
  <c r="N51" i="4"/>
  <c r="N50" i="4"/>
  <c r="N49" i="4"/>
  <c r="N59" i="4"/>
  <c r="N58" i="4"/>
  <c r="N57" i="4"/>
  <c r="N56" i="4"/>
  <c r="N55" i="4"/>
  <c r="N54" i="4"/>
  <c r="N53" i="4"/>
  <c r="N63" i="4"/>
  <c r="N62" i="4"/>
  <c r="N61" i="4"/>
  <c r="N66" i="4"/>
  <c r="N65" i="4"/>
  <c r="N71" i="4"/>
  <c r="N68" i="4"/>
  <c r="N5" i="4"/>
  <c r="N4" i="4"/>
  <c r="N3" i="4"/>
  <c r="N6" i="4"/>
  <c r="N8" i="4"/>
  <c r="N12" i="4"/>
  <c r="N16" i="4"/>
  <c r="N20" i="4"/>
  <c r="N25" i="4"/>
  <c r="N29" i="4"/>
  <c r="N30" i="4"/>
  <c r="N34" i="4"/>
  <c r="N44" i="4"/>
  <c r="N48" i="4"/>
  <c r="N52" i="4"/>
  <c r="N60" i="4"/>
  <c r="N64" i="4"/>
  <c r="N67" i="4"/>
  <c r="N70" i="4"/>
  <c r="N72" i="4" l="1"/>
  <c r="W17" i="3" l="1"/>
  <c r="X17" i="3"/>
  <c r="X10" i="3"/>
  <c r="W11" i="3"/>
  <c r="W10" i="3"/>
  <c r="K11" i="3" l="1"/>
  <c r="K12" i="3"/>
  <c r="K13" i="3"/>
  <c r="K14" i="3"/>
  <c r="K15" i="3"/>
  <c r="K16" i="3"/>
  <c r="K17" i="3"/>
  <c r="K10" i="3"/>
  <c r="S18" i="3" l="1"/>
  <c r="R18" i="3"/>
  <c r="Q18" i="3"/>
  <c r="P18" i="3"/>
  <c r="O18" i="3"/>
  <c r="N18" i="3"/>
  <c r="M18" i="3"/>
  <c r="W16" i="3"/>
  <c r="X16" i="3" s="1"/>
  <c r="W15" i="3"/>
  <c r="X15" i="3" s="1"/>
  <c r="W14" i="3"/>
  <c r="X14" i="3" s="1"/>
  <c r="W13" i="3"/>
  <c r="X13" i="3" s="1"/>
  <c r="W12" i="3"/>
  <c r="X12" i="3" s="1"/>
  <c r="X11" i="3"/>
  <c r="W19" i="3" l="1"/>
  <c r="X19" i="3"/>
</calcChain>
</file>

<file path=xl/sharedStrings.xml><?xml version="1.0" encoding="utf-8"?>
<sst xmlns="http://schemas.openxmlformats.org/spreadsheetml/2006/main" count="181" uniqueCount="69">
  <si>
    <t xml:space="preserve">Фото </t>
  </si>
  <si>
    <t>Наименование</t>
  </si>
  <si>
    <t>Артикул</t>
  </si>
  <si>
    <t>Цвет</t>
  </si>
  <si>
    <t>Размерный ряд</t>
  </si>
  <si>
    <t>Цена оптовая, euro</t>
  </si>
  <si>
    <t>КОЛ-ВО заказанных ПАР</t>
  </si>
  <si>
    <t>СУММА, евро</t>
  </si>
  <si>
    <t>синий динамик</t>
  </si>
  <si>
    <t>ботинки</t>
  </si>
  <si>
    <t>серый техник</t>
  </si>
  <si>
    <t>милитар техник</t>
  </si>
  <si>
    <t>синий техник</t>
  </si>
  <si>
    <t>черный техник</t>
  </si>
  <si>
    <t>РРЦ, euro</t>
  </si>
  <si>
    <t>36-42</t>
  </si>
  <si>
    <t>Дата заказа:</t>
  </si>
  <si>
    <t>Юридическое название компании:</t>
  </si>
  <si>
    <t>Название магазина:</t>
  </si>
  <si>
    <t>Адрес магазина:</t>
  </si>
  <si>
    <t>Количество магазинов:</t>
  </si>
  <si>
    <t>Контакты:</t>
  </si>
  <si>
    <t>текстильные материалы</t>
  </si>
  <si>
    <t>Шерсть 100%</t>
  </si>
  <si>
    <t>Полиуретан</t>
  </si>
  <si>
    <t>черный динамик</t>
  </si>
  <si>
    <t>Искусственный мех</t>
  </si>
  <si>
    <t>сапоги детские</t>
  </si>
  <si>
    <t>серый динамик</t>
  </si>
  <si>
    <t>савана динамик</t>
  </si>
  <si>
    <t xml:space="preserve">              SKANDIA  FW 17-18 </t>
  </si>
  <si>
    <t>сапоги женские</t>
  </si>
  <si>
    <t>Цвет /фабрика</t>
  </si>
  <si>
    <t>Состав верха</t>
  </si>
  <si>
    <t>Состав подкладки</t>
  </si>
  <si>
    <t>Состав подошвы</t>
  </si>
  <si>
    <t>12153DR</t>
  </si>
  <si>
    <t>TuonoDinamic_Blk</t>
  </si>
  <si>
    <t>TuonoDinamic_Taupe</t>
  </si>
  <si>
    <t>65002DR</t>
  </si>
  <si>
    <t>TuonoDinamic_Navy</t>
  </si>
  <si>
    <t>черный цветы</t>
  </si>
  <si>
    <t>TuonoFlowers_Blk</t>
  </si>
  <si>
    <t>SuedeDinamic_Mud</t>
  </si>
  <si>
    <t>TuonoDinamic_BlkRoute</t>
  </si>
  <si>
    <t>67002DR</t>
  </si>
  <si>
    <t>67033DR</t>
  </si>
  <si>
    <t>67034DR</t>
  </si>
  <si>
    <t>Женская обувь с мембраной SkandiaTex. Система ICE Breacker. Размерный  ряд 36-42.</t>
  </si>
  <si>
    <t>ИТОГО заказ женской обуви</t>
  </si>
  <si>
    <t>Фото</t>
  </si>
  <si>
    <t>Материал верха</t>
  </si>
  <si>
    <t>Материал подкладки</t>
  </si>
  <si>
    <t>3567R</t>
  </si>
  <si>
    <t>Текстиль/мембрана</t>
  </si>
  <si>
    <t>фиолетовый техник</t>
  </si>
  <si>
    <t>3568R</t>
  </si>
  <si>
    <t>красный техник</t>
  </si>
  <si>
    <t>3570R</t>
  </si>
  <si>
    <t>3569R</t>
  </si>
  <si>
    <t>черныйтехник</t>
  </si>
  <si>
    <t>Материал подошвы</t>
  </si>
  <si>
    <t>Размеры</t>
  </si>
  <si>
    <t>РРЦ руб.</t>
  </si>
  <si>
    <t>Количество</t>
  </si>
  <si>
    <t>ЗАКАЗ</t>
  </si>
  <si>
    <t>СУММА</t>
  </si>
  <si>
    <t>Цена оптовая руб.</t>
  </si>
  <si>
    <t xml:space="preserve">              SKANDIA  FW 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</si>
</sst>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24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theme="1"/>
      <name val="Arial"/>
      <family val="2"/>
      <charset val="204"/>
    </font>
    <font>
      <b/>
      <sz val="9"/>
      <color rgb="FFFF0000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color theme="1"/>
      <name val="Calibri"/>
      <family val="2"/>
      <scheme val="minor"/>
    </font>
    <font>
      <b/>
      <sz val="9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22"/>
      <color rgb="FFFF000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rgb="FFFF0000"/>
      <name val="Calibri"/>
      <family val="2"/>
      <charset val="204"/>
      <scheme val="minor"/>
    </font>
    <font>
      <sz val="10"/>
      <name val="Arial"/>
      <family val="2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36">
    <xf numFmtId="0" fontId="0" fillId="0" borderId="0" xfId="0"/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3" fillId="2" borderId="24" xfId="0" applyNumberFormat="1" applyFont="1" applyFill="1" applyBorder="1" applyAlignment="1" applyProtection="1">
      <alignment horizontal="center" vertical="center" wrapText="1"/>
      <protection locked="0" hidden="1"/>
    </xf>
    <xf numFmtId="1" fontId="10" fillId="4" borderId="17" xfId="0" applyNumberFormat="1" applyFont="1" applyFill="1" applyBorder="1" applyAlignment="1" applyProtection="1">
      <alignment horizontal="center" vertical="center" wrapText="1"/>
      <protection locked="0" hidden="1"/>
    </xf>
    <xf numFmtId="1" fontId="10" fillId="4" borderId="18" xfId="0" applyNumberFormat="1" applyFont="1" applyFill="1" applyBorder="1" applyAlignment="1" applyProtection="1">
      <alignment horizontal="center" vertical="center" wrapText="1"/>
      <protection locked="0" hidden="1"/>
    </xf>
    <xf numFmtId="1" fontId="10" fillId="4" borderId="19" xfId="0" applyNumberFormat="1" applyFont="1" applyFill="1" applyBorder="1" applyAlignment="1" applyProtection="1">
      <alignment horizontal="center" vertical="center" wrapText="1"/>
      <protection locked="0" hidden="1"/>
    </xf>
    <xf numFmtId="164" fontId="10" fillId="4" borderId="18" xfId="0" applyNumberFormat="1" applyFont="1" applyFill="1" applyBorder="1" applyAlignment="1" applyProtection="1">
      <alignment horizontal="center" vertical="center" wrapText="1"/>
      <protection locked="0" hidden="1"/>
    </xf>
    <xf numFmtId="164" fontId="10" fillId="4" borderId="23" xfId="0" applyNumberFormat="1" applyFont="1" applyFill="1" applyBorder="1" applyAlignment="1" applyProtection="1">
      <alignment horizontal="center" vertical="center" wrapText="1"/>
      <protection locked="0" hidden="1"/>
    </xf>
    <xf numFmtId="1" fontId="10" fillId="4" borderId="22" xfId="0" applyNumberFormat="1" applyFont="1" applyFill="1" applyBorder="1" applyAlignment="1" applyProtection="1">
      <alignment horizontal="center" vertical="center" wrapText="1"/>
      <protection locked="0" hidden="1"/>
    </xf>
    <xf numFmtId="1" fontId="9" fillId="4" borderId="20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4" borderId="20" xfId="0" applyNumberFormat="1" applyFont="1" applyFill="1" applyBorder="1" applyAlignment="1" applyProtection="1">
      <alignment horizontal="center" vertical="center" wrapText="1"/>
      <protection locked="0" hidden="1"/>
    </xf>
    <xf numFmtId="0" fontId="0" fillId="4" borderId="26" xfId="0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/>
    </xf>
    <xf numFmtId="1" fontId="3" fillId="4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5" fillId="4" borderId="9" xfId="0" applyFont="1" applyFill="1" applyBorder="1" applyAlignment="1">
      <alignment horizontal="center" vertical="center"/>
    </xf>
    <xf numFmtId="1" fontId="1" fillId="5" borderId="20" xfId="0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12" xfId="0" applyFont="1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0" fillId="0" borderId="6" xfId="0" applyBorder="1" applyAlignment="1">
      <alignment horizontal="center" vertical="justify"/>
    </xf>
    <xf numFmtId="1" fontId="10" fillId="4" borderId="20" xfId="0" applyNumberFormat="1" applyFont="1" applyFill="1" applyBorder="1" applyAlignment="1" applyProtection="1">
      <alignment horizontal="center" vertical="center" wrapText="1"/>
      <protection locked="0" hidden="1"/>
    </xf>
    <xf numFmtId="164" fontId="10" fillId="4" borderId="20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4" borderId="4" xfId="0" applyNumberFormat="1" applyFont="1" applyFill="1" applyBorder="1" applyAlignment="1" applyProtection="1">
      <alignment horizontal="center" vertical="center" wrapText="1"/>
      <protection locked="0" hidden="1"/>
    </xf>
    <xf numFmtId="164" fontId="0" fillId="0" borderId="12" xfId="0" applyNumberFormat="1" applyBorder="1" applyAlignment="1">
      <alignment horizontal="center" vertical="center"/>
    </xf>
    <xf numFmtId="164" fontId="18" fillId="0" borderId="12" xfId="0" applyNumberFormat="1" applyFont="1" applyBorder="1" applyAlignment="1">
      <alignment horizontal="center" vertical="center"/>
    </xf>
    <xf numFmtId="164" fontId="14" fillId="0" borderId="19" xfId="0" applyNumberFormat="1" applyFont="1" applyBorder="1" applyAlignment="1">
      <alignment horizontal="center" vertical="center"/>
    </xf>
    <xf numFmtId="164" fontId="15" fillId="2" borderId="24" xfId="0" applyNumberFormat="1" applyFont="1" applyFill="1" applyBorder="1" applyAlignment="1" applyProtection="1">
      <alignment horizontal="center" vertical="center" wrapText="1"/>
      <protection locked="0" hidden="1"/>
    </xf>
    <xf numFmtId="0" fontId="19" fillId="0" borderId="0" xfId="0" applyNumberFormat="1" applyFont="1"/>
    <xf numFmtId="0" fontId="20" fillId="0" borderId="37" xfId="0" applyNumberFormat="1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10" fillId="4" borderId="18" xfId="0" applyNumberFormat="1" applyFont="1" applyFill="1" applyBorder="1" applyAlignment="1" applyProtection="1">
      <alignment horizontal="center" vertical="center" wrapText="1"/>
      <protection locked="0" hidden="1"/>
    </xf>
    <xf numFmtId="0" fontId="19" fillId="0" borderId="0" xfId="0" applyFont="1"/>
    <xf numFmtId="0" fontId="19" fillId="0" borderId="0" xfId="0" applyFont="1" applyBorder="1"/>
    <xf numFmtId="0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 vertical="center"/>
    </xf>
    <xf numFmtId="0" fontId="19" fillId="0" borderId="1" xfId="0" applyNumberFormat="1" applyFont="1" applyFill="1" applyBorder="1" applyAlignment="1">
      <alignment horizontal="right"/>
    </xf>
    <xf numFmtId="0" fontId="19" fillId="0" borderId="15" xfId="0" applyNumberFormat="1" applyFont="1" applyFill="1" applyBorder="1" applyAlignment="1">
      <alignment horizontal="right"/>
    </xf>
    <xf numFmtId="0" fontId="19" fillId="0" borderId="37" xfId="0" applyNumberFormat="1" applyFont="1" applyFill="1" applyBorder="1" applyAlignment="1">
      <alignment horizontal="right"/>
    </xf>
    <xf numFmtId="0" fontId="19" fillId="0" borderId="12" xfId="0" applyNumberFormat="1" applyFont="1" applyFill="1" applyBorder="1" applyAlignment="1">
      <alignment horizontal="right"/>
    </xf>
    <xf numFmtId="2" fontId="19" fillId="0" borderId="0" xfId="0" applyNumberFormat="1" applyFont="1"/>
    <xf numFmtId="2" fontId="20" fillId="0" borderId="40" xfId="0" applyNumberFormat="1" applyFont="1" applyBorder="1"/>
    <xf numFmtId="2" fontId="20" fillId="0" borderId="16" xfId="0" applyNumberFormat="1" applyFont="1" applyBorder="1"/>
    <xf numFmtId="2" fontId="20" fillId="0" borderId="38" xfId="0" applyNumberFormat="1" applyFont="1" applyBorder="1"/>
    <xf numFmtId="0" fontId="10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1" fontId="20" fillId="0" borderId="20" xfId="0" applyNumberFormat="1" applyFont="1" applyBorder="1" applyAlignment="1">
      <alignment horizontal="center" vertical="center"/>
    </xf>
    <xf numFmtId="1" fontId="19" fillId="0" borderId="2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0" fontId="19" fillId="0" borderId="18" xfId="0" applyNumberFormat="1" applyFont="1" applyFill="1" applyBorder="1" applyAlignment="1">
      <alignment horizontal="right"/>
    </xf>
    <xf numFmtId="2" fontId="20" fillId="0" borderId="19" xfId="0" applyNumberFormat="1" applyFont="1" applyBorder="1"/>
    <xf numFmtId="0" fontId="19" fillId="0" borderId="0" xfId="0" applyFont="1" applyAlignment="1">
      <alignment horizontal="left"/>
    </xf>
    <xf numFmtId="0" fontId="19" fillId="0" borderId="37" xfId="0" applyFont="1" applyBorder="1" applyAlignment="1">
      <alignment horizontal="right"/>
    </xf>
    <xf numFmtId="0" fontId="19" fillId="0" borderId="1" xfId="0" applyFont="1" applyBorder="1" applyAlignment="1">
      <alignment horizontal="right"/>
    </xf>
    <xf numFmtId="0" fontId="19" fillId="0" borderId="15" xfId="0" applyFont="1" applyBorder="1" applyAlignment="1">
      <alignment horizontal="right"/>
    </xf>
    <xf numFmtId="0" fontId="19" fillId="0" borderId="18" xfId="0" applyFont="1" applyBorder="1" applyAlignment="1">
      <alignment horizontal="right"/>
    </xf>
    <xf numFmtId="0" fontId="19" fillId="0" borderId="2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center" vertical="center"/>
    </xf>
    <xf numFmtId="0" fontId="22" fillId="0" borderId="34" xfId="0" applyNumberFormat="1" applyFont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23" fillId="0" borderId="6" xfId="0" applyNumberFormat="1" applyFont="1" applyBorder="1" applyAlignment="1">
      <alignment horizontal="center" vertical="center"/>
    </xf>
    <xf numFmtId="0" fontId="23" fillId="0" borderId="34" xfId="0" applyNumberFormat="1" applyFont="1" applyBorder="1" applyAlignment="1">
      <alignment horizontal="center" vertical="center"/>
    </xf>
    <xf numFmtId="0" fontId="23" fillId="0" borderId="9" xfId="0" applyNumberFormat="1" applyFont="1" applyBorder="1" applyAlignment="1">
      <alignment horizontal="center" vertical="center"/>
    </xf>
    <xf numFmtId="0" fontId="23" fillId="0" borderId="6" xfId="0" applyNumberFormat="1" applyFont="1" applyBorder="1" applyAlignment="1">
      <alignment horizontal="center" vertical="center" wrapText="1"/>
    </xf>
    <xf numFmtId="0" fontId="23" fillId="0" borderId="34" xfId="0" applyNumberFormat="1" applyFont="1" applyBorder="1" applyAlignment="1">
      <alignment horizontal="center" vertical="center" wrapText="1"/>
    </xf>
    <xf numFmtId="0" fontId="23" fillId="0" borderId="9" xfId="0" applyNumberFormat="1" applyFont="1" applyBorder="1" applyAlignment="1">
      <alignment horizontal="center" vertical="center" wrapText="1"/>
    </xf>
    <xf numFmtId="1" fontId="20" fillId="0" borderId="6" xfId="0" applyNumberFormat="1" applyFont="1" applyBorder="1" applyAlignment="1">
      <alignment horizontal="center" vertical="center"/>
    </xf>
    <xf numFmtId="1" fontId="20" fillId="0" borderId="34" xfId="0" applyNumberFormat="1" applyFont="1" applyBorder="1" applyAlignment="1">
      <alignment horizontal="center" vertical="center"/>
    </xf>
    <xf numFmtId="1" fontId="20" fillId="0" borderId="9" xfId="0" applyNumberFormat="1" applyFont="1" applyBorder="1" applyAlignment="1">
      <alignment horizontal="center" vertical="center"/>
    </xf>
    <xf numFmtId="1" fontId="19" fillId="0" borderId="6" xfId="0" applyNumberFormat="1" applyFont="1" applyBorder="1" applyAlignment="1">
      <alignment horizontal="center" vertical="center"/>
    </xf>
    <xf numFmtId="1" fontId="19" fillId="0" borderId="34" xfId="0" applyNumberFormat="1" applyFont="1" applyBorder="1" applyAlignment="1">
      <alignment horizontal="center" vertical="center"/>
    </xf>
    <xf numFmtId="1" fontId="19" fillId="0" borderId="9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1" fillId="2" borderId="24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2" borderId="24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21" fillId="2" borderId="5" xfId="1" applyNumberFormat="1" applyFont="1" applyFill="1" applyBorder="1" applyAlignment="1">
      <alignment horizontal="center" vertical="center"/>
    </xf>
    <xf numFmtId="0" fontId="21" fillId="2" borderId="7" xfId="1" applyNumberFormat="1" applyFont="1" applyFill="1" applyBorder="1" applyAlignment="1">
      <alignment horizontal="center" vertical="center"/>
    </xf>
    <xf numFmtId="0" fontId="11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19" fillId="0" borderId="11" xfId="0" applyNumberFormat="1" applyFont="1" applyBorder="1"/>
    <xf numFmtId="0" fontId="21" fillId="2" borderId="11" xfId="1" applyNumberFormat="1" applyFont="1" applyFill="1" applyBorder="1" applyAlignment="1">
      <alignment horizontal="center" vertical="center"/>
    </xf>
    <xf numFmtId="0" fontId="11" fillId="0" borderId="25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 wrapText="1"/>
    </xf>
    <xf numFmtId="0" fontId="12" fillId="0" borderId="7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1" fontId="19" fillId="0" borderId="26" xfId="0" applyNumberFormat="1" applyFont="1" applyBorder="1" applyAlignment="1">
      <alignment horizontal="center" vertical="center"/>
    </xf>
    <xf numFmtId="1" fontId="19" fillId="0" borderId="35" xfId="0" applyNumberFormat="1" applyFont="1" applyBorder="1" applyAlignment="1">
      <alignment horizontal="center" vertical="center"/>
    </xf>
    <xf numFmtId="1" fontId="19" fillId="0" borderId="39" xfId="0" applyNumberFormat="1" applyFont="1" applyBorder="1" applyAlignment="1">
      <alignment horizontal="center" vertical="center"/>
    </xf>
    <xf numFmtId="1" fontId="20" fillId="0" borderId="7" xfId="0" applyNumberFormat="1" applyFont="1" applyBorder="1" applyAlignment="1">
      <alignment horizontal="center" vertical="center"/>
    </xf>
    <xf numFmtId="1" fontId="20" fillId="0" borderId="11" xfId="0" applyNumberFormat="1" applyFont="1" applyBorder="1" applyAlignment="1">
      <alignment horizontal="center" vertical="center"/>
    </xf>
    <xf numFmtId="1" fontId="20" fillId="0" borderId="5" xfId="0" applyNumberFormat="1" applyFont="1" applyBorder="1" applyAlignment="1">
      <alignment horizontal="center" vertical="center"/>
    </xf>
    <xf numFmtId="0" fontId="13" fillId="5" borderId="32" xfId="0" applyNumberFormat="1" applyFont="1" applyFill="1" applyBorder="1" applyAlignment="1" applyProtection="1">
      <alignment horizontal="left" vertical="center"/>
      <protection locked="0" hidden="1"/>
    </xf>
    <xf numFmtId="0" fontId="13" fillId="5" borderId="10" xfId="0" applyNumberFormat="1" applyFont="1" applyFill="1" applyBorder="1" applyAlignment="1" applyProtection="1">
      <alignment horizontal="left" vertical="center"/>
      <protection locked="0" hidden="1"/>
    </xf>
    <xf numFmtId="0" fontId="19" fillId="0" borderId="4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23" fillId="0" borderId="15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 wrapText="1"/>
    </xf>
    <xf numFmtId="1" fontId="20" fillId="0" borderId="12" xfId="0" applyNumberFormat="1" applyFont="1" applyBorder="1" applyAlignment="1">
      <alignment horizontal="center" vertical="center"/>
    </xf>
    <xf numFmtId="1" fontId="20" fillId="0" borderId="15" xfId="0" applyNumberFormat="1" applyFont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1" fontId="19" fillId="0" borderId="31" xfId="0" applyNumberFormat="1" applyFont="1" applyBorder="1" applyAlignment="1">
      <alignment horizontal="center" vertical="center"/>
    </xf>
    <xf numFmtId="1" fontId="19" fillId="0" borderId="36" xfId="0" applyNumberFormat="1" applyFont="1" applyBorder="1" applyAlignment="1">
      <alignment horizontal="center" vertical="center"/>
    </xf>
    <xf numFmtId="1" fontId="19" fillId="0" borderId="32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1" fontId="13" fillId="5" borderId="32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7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5" borderId="2" xfId="0" applyFont="1" applyFill="1" applyBorder="1" applyAlignment="1">
      <alignment horizontal="right" vertical="center"/>
    </xf>
    <xf numFmtId="0" fontId="16" fillId="5" borderId="3" xfId="0" applyFont="1" applyFill="1" applyBorder="1" applyAlignment="1">
      <alignment horizontal="right" vertical="center"/>
    </xf>
    <xf numFmtId="0" fontId="16" fillId="5" borderId="10" xfId="0" applyFont="1" applyFill="1" applyBorder="1" applyAlignment="1">
      <alignment horizontal="right" vertical="center"/>
    </xf>
  </cellXfs>
  <cellStyles count="3">
    <cellStyle name="Normale_Stampe_1_StampeCommerciale" xfId="2"/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99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Количество пар на размер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'Skandia Adults Ice Breacker'!#REF!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'Skandia Adults Ice Breacker'!#REF!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2813080"/>
        <c:axId val="382804456"/>
      </c:barChart>
      <c:catAx>
        <c:axId val="3828130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2804456"/>
        <c:crosses val="autoZero"/>
        <c:auto val="1"/>
        <c:lblAlgn val="ctr"/>
        <c:lblOffset val="100"/>
        <c:noMultiLvlLbl val="0"/>
      </c:catAx>
      <c:valAx>
        <c:axId val="382804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281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jpeg"/><Relationship Id="rId3" Type="http://schemas.openxmlformats.org/officeDocument/2006/relationships/image" Target="../media/image15.jpeg"/><Relationship Id="rId7" Type="http://schemas.openxmlformats.org/officeDocument/2006/relationships/image" Target="../media/image19.jpeg"/><Relationship Id="rId2" Type="http://schemas.openxmlformats.org/officeDocument/2006/relationships/image" Target="../media/image14.jpeg"/><Relationship Id="rId1" Type="http://schemas.openxmlformats.org/officeDocument/2006/relationships/chart" Target="../charts/chart1.xml"/><Relationship Id="rId6" Type="http://schemas.openxmlformats.org/officeDocument/2006/relationships/image" Target="../media/image18.jpeg"/><Relationship Id="rId5" Type="http://schemas.openxmlformats.org/officeDocument/2006/relationships/image" Target="../media/image17.jpeg"/><Relationship Id="rId4" Type="http://schemas.openxmlformats.org/officeDocument/2006/relationships/image" Target="../media/image16.jpeg"/><Relationship Id="rId9" Type="http://schemas.openxmlformats.org/officeDocument/2006/relationships/image" Target="../media/image2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83820</xdr:colOff>
      <xdr:row>2</xdr:row>
      <xdr:rowOff>30480</xdr:rowOff>
    </xdr:from>
    <xdr:ext cx="899160" cy="845820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83820" y="2345055"/>
          <a:ext cx="899160" cy="845820"/>
        </a:xfrm>
        <a:prstGeom prst="rect">
          <a:avLst/>
        </a:prstGeom>
      </xdr:spPr>
    </xdr:pic>
    <xdr:clientData/>
  </xdr:oneCellAnchor>
  <xdr:twoCellAnchor editAs="oneCell">
    <xdr:from>
      <xdr:col>0</xdr:col>
      <xdr:colOff>114301</xdr:colOff>
      <xdr:row>5</xdr:row>
      <xdr:rowOff>60960</xdr:rowOff>
    </xdr:from>
    <xdr:to>
      <xdr:col>0</xdr:col>
      <xdr:colOff>975361</xdr:colOff>
      <xdr:row>6</xdr:row>
      <xdr:rowOff>405476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393" t="21204" r="27739" b="11358"/>
        <a:stretch/>
      </xdr:blipFill>
      <xdr:spPr>
        <a:xfrm>
          <a:off x="723901" y="3032760"/>
          <a:ext cx="861060" cy="824576"/>
        </a:xfrm>
        <a:prstGeom prst="rect">
          <a:avLst/>
        </a:prstGeom>
      </xdr:spPr>
    </xdr:pic>
    <xdr:clientData/>
  </xdr:twoCellAnchor>
  <xdr:twoCellAnchor editAs="oneCell">
    <xdr:from>
      <xdr:col>0</xdr:col>
      <xdr:colOff>91440</xdr:colOff>
      <xdr:row>7</xdr:row>
      <xdr:rowOff>106680</xdr:rowOff>
    </xdr:from>
    <xdr:to>
      <xdr:col>0</xdr:col>
      <xdr:colOff>933367</xdr:colOff>
      <xdr:row>10</xdr:row>
      <xdr:rowOff>161925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610" t="22516" r="27614" b="11332"/>
        <a:stretch/>
      </xdr:blipFill>
      <xdr:spPr>
        <a:xfrm>
          <a:off x="701040" y="4038600"/>
          <a:ext cx="841927" cy="792480"/>
        </a:xfrm>
        <a:prstGeom prst="rect">
          <a:avLst/>
        </a:prstGeom>
      </xdr:spPr>
    </xdr:pic>
    <xdr:clientData/>
  </xdr:twoCellAnchor>
  <xdr:oneCellAnchor>
    <xdr:from>
      <xdr:col>0</xdr:col>
      <xdr:colOff>73870</xdr:colOff>
      <xdr:row>11</xdr:row>
      <xdr:rowOff>91528</xdr:rowOff>
    </xdr:from>
    <xdr:ext cx="862899" cy="782513"/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001871" flipH="1">
          <a:off x="683470" y="4983568"/>
          <a:ext cx="862899" cy="782513"/>
        </a:xfrm>
        <a:prstGeom prst="rect">
          <a:avLst/>
        </a:prstGeom>
      </xdr:spPr>
    </xdr:pic>
    <xdr:clientData/>
  </xdr:oneCellAnchor>
  <xdr:twoCellAnchor editAs="oneCell">
    <xdr:from>
      <xdr:col>0</xdr:col>
      <xdr:colOff>28575</xdr:colOff>
      <xdr:row>50</xdr:row>
      <xdr:rowOff>171450</xdr:rowOff>
    </xdr:from>
    <xdr:to>
      <xdr:col>0</xdr:col>
      <xdr:colOff>968880</xdr:colOff>
      <xdr:row>55</xdr:row>
      <xdr:rowOff>147320</xdr:rowOff>
    </xdr:to>
    <xdr:pic>
      <xdr:nvPicPr>
        <xdr:cNvPr id="10" name="Рисунок 9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312" t="18282" r="27549" b="11201"/>
        <a:stretch/>
      </xdr:blipFill>
      <xdr:spPr>
        <a:xfrm>
          <a:off x="28575" y="12125325"/>
          <a:ext cx="940305" cy="88074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24</xdr:row>
      <xdr:rowOff>52070</xdr:rowOff>
    </xdr:from>
    <xdr:to>
      <xdr:col>0</xdr:col>
      <xdr:colOff>972037</xdr:colOff>
      <xdr:row>28</xdr:row>
      <xdr:rowOff>162013</xdr:rowOff>
    </xdr:to>
    <xdr:pic>
      <xdr:nvPicPr>
        <xdr:cNvPr id="18" name="Рисунок 17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99" t="17948" r="28042" b="11021"/>
        <a:stretch/>
      </xdr:blipFill>
      <xdr:spPr>
        <a:xfrm>
          <a:off x="685801" y="8784590"/>
          <a:ext cx="895836" cy="866228"/>
        </a:xfrm>
        <a:prstGeom prst="rect">
          <a:avLst/>
        </a:prstGeom>
      </xdr:spPr>
    </xdr:pic>
    <xdr:clientData/>
  </xdr:twoCellAnchor>
  <xdr:twoCellAnchor editAs="oneCell">
    <xdr:from>
      <xdr:col>0</xdr:col>
      <xdr:colOff>40005</xdr:colOff>
      <xdr:row>17</xdr:row>
      <xdr:rowOff>78105</xdr:rowOff>
    </xdr:from>
    <xdr:to>
      <xdr:col>0</xdr:col>
      <xdr:colOff>940780</xdr:colOff>
      <xdr:row>21</xdr:row>
      <xdr:rowOff>188595</xdr:rowOff>
    </xdr:to>
    <xdr:pic>
      <xdr:nvPicPr>
        <xdr:cNvPr id="19" name="Рисунок 18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441" t="21457" r="28478" b="11248"/>
        <a:stretch/>
      </xdr:blipFill>
      <xdr:spPr>
        <a:xfrm>
          <a:off x="40005" y="5631180"/>
          <a:ext cx="900775" cy="882015"/>
        </a:xfrm>
        <a:prstGeom prst="rect">
          <a:avLst/>
        </a:prstGeom>
      </xdr:spPr>
    </xdr:pic>
    <xdr:clientData/>
  </xdr:twoCellAnchor>
  <xdr:twoCellAnchor editAs="oneCell">
    <xdr:from>
      <xdr:col>0</xdr:col>
      <xdr:colOff>53341</xdr:colOff>
      <xdr:row>43</xdr:row>
      <xdr:rowOff>10159</xdr:rowOff>
    </xdr:from>
    <xdr:to>
      <xdr:col>0</xdr:col>
      <xdr:colOff>960485</xdr:colOff>
      <xdr:row>46</xdr:row>
      <xdr:rowOff>168711</xdr:rowOff>
    </xdr:to>
    <xdr:pic>
      <xdr:nvPicPr>
        <xdr:cNvPr id="20" name="Рисунок 19"/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620" t="18103" r="27226" b="11567"/>
        <a:stretch/>
      </xdr:blipFill>
      <xdr:spPr>
        <a:xfrm>
          <a:off x="53341" y="11621134"/>
          <a:ext cx="907144" cy="872927"/>
        </a:xfrm>
        <a:prstGeom prst="rect">
          <a:avLst/>
        </a:prstGeom>
      </xdr:spPr>
    </xdr:pic>
    <xdr:clientData/>
  </xdr:twoCellAnchor>
  <xdr:twoCellAnchor editAs="oneCell">
    <xdr:from>
      <xdr:col>0</xdr:col>
      <xdr:colOff>3811</xdr:colOff>
      <xdr:row>33</xdr:row>
      <xdr:rowOff>91440</xdr:rowOff>
    </xdr:from>
    <xdr:to>
      <xdr:col>0</xdr:col>
      <xdr:colOff>910590</xdr:colOff>
      <xdr:row>38</xdr:row>
      <xdr:rowOff>27925</xdr:rowOff>
    </xdr:to>
    <xdr:pic>
      <xdr:nvPicPr>
        <xdr:cNvPr id="21" name="Рисунок 20"/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06" t="17787" r="27601" b="11691"/>
        <a:stretch/>
      </xdr:blipFill>
      <xdr:spPr>
        <a:xfrm>
          <a:off x="3811" y="9797415"/>
          <a:ext cx="906779" cy="888985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59</xdr:row>
      <xdr:rowOff>66674</xdr:rowOff>
    </xdr:from>
    <xdr:to>
      <xdr:col>0</xdr:col>
      <xdr:colOff>857250</xdr:colOff>
      <xdr:row>62</xdr:row>
      <xdr:rowOff>180089</xdr:rowOff>
    </xdr:to>
    <xdr:pic>
      <xdr:nvPicPr>
        <xdr:cNvPr id="11" name="Рисунок 10"/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652" r="27435" b="10203"/>
        <a:stretch/>
      </xdr:blipFill>
      <xdr:spPr>
        <a:xfrm>
          <a:off x="161925" y="15182849"/>
          <a:ext cx="695325" cy="799215"/>
        </a:xfrm>
        <a:prstGeom prst="rect">
          <a:avLst/>
        </a:prstGeom>
      </xdr:spPr>
    </xdr:pic>
    <xdr:clientData/>
  </xdr:twoCellAnchor>
  <xdr:twoCellAnchor editAs="oneCell">
    <xdr:from>
      <xdr:col>0</xdr:col>
      <xdr:colOff>155578</xdr:colOff>
      <xdr:row>66</xdr:row>
      <xdr:rowOff>47626</xdr:rowOff>
    </xdr:from>
    <xdr:to>
      <xdr:col>0</xdr:col>
      <xdr:colOff>942976</xdr:colOff>
      <xdr:row>68</xdr:row>
      <xdr:rowOff>258146</xdr:rowOff>
    </xdr:to>
    <xdr:pic>
      <xdr:nvPicPr>
        <xdr:cNvPr id="12" name="Рисунок 11"/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545" t="10913" r="25636" b="10783"/>
        <a:stretch/>
      </xdr:blipFill>
      <xdr:spPr>
        <a:xfrm>
          <a:off x="155578" y="16992601"/>
          <a:ext cx="787398" cy="953470"/>
        </a:xfrm>
        <a:prstGeom prst="rect">
          <a:avLst/>
        </a:prstGeom>
      </xdr:spPr>
    </xdr:pic>
    <xdr:clientData/>
  </xdr:twoCellAnchor>
  <xdr:twoCellAnchor editAs="oneCell">
    <xdr:from>
      <xdr:col>0</xdr:col>
      <xdr:colOff>115360</xdr:colOff>
      <xdr:row>69</xdr:row>
      <xdr:rowOff>8468</xdr:rowOff>
    </xdr:from>
    <xdr:to>
      <xdr:col>0</xdr:col>
      <xdr:colOff>895350</xdr:colOff>
      <xdr:row>70</xdr:row>
      <xdr:rowOff>428626</xdr:rowOff>
    </xdr:to>
    <xdr:pic>
      <xdr:nvPicPr>
        <xdr:cNvPr id="13" name="Рисунок 12"/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729" t="7122" r="25845" b="11275"/>
        <a:stretch/>
      </xdr:blipFill>
      <xdr:spPr>
        <a:xfrm>
          <a:off x="115360" y="14781743"/>
          <a:ext cx="779990" cy="858308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9525</xdr:rowOff>
    </xdr:from>
    <xdr:to>
      <xdr:col>0</xdr:col>
      <xdr:colOff>914400</xdr:colOff>
      <xdr:row>65</xdr:row>
      <xdr:rowOff>247650</xdr:rowOff>
    </xdr:to>
    <xdr:pic>
      <xdr:nvPicPr>
        <xdr:cNvPr id="14" name="Рисунок 13" descr="\\Comp1\обмен\1ФОТОБАНК\Skandia 2017\12153DR савана, черный\Савана 1.jpg"/>
        <xdr:cNvPicPr/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2906375"/>
          <a:ext cx="885825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438150</xdr:colOff>
      <xdr:row>21</xdr:row>
      <xdr:rowOff>42861</xdr:rowOff>
    </xdr:from>
    <xdr:to>
      <xdr:col>21</xdr:col>
      <xdr:colOff>28575</xdr:colOff>
      <xdr:row>37</xdr:row>
      <xdr:rowOff>142874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67736</xdr:colOff>
      <xdr:row>9</xdr:row>
      <xdr:rowOff>16934</xdr:rowOff>
    </xdr:from>
    <xdr:to>
      <xdr:col>0</xdr:col>
      <xdr:colOff>982133</xdr:colOff>
      <xdr:row>9</xdr:row>
      <xdr:rowOff>920297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545" t="10913" r="25636" b="10783"/>
        <a:stretch/>
      </xdr:blipFill>
      <xdr:spPr>
        <a:xfrm>
          <a:off x="67736" y="2895601"/>
          <a:ext cx="914397" cy="903363"/>
        </a:xfrm>
        <a:prstGeom prst="rect">
          <a:avLst/>
        </a:prstGeom>
      </xdr:spPr>
    </xdr:pic>
    <xdr:clientData/>
  </xdr:twoCellAnchor>
  <xdr:twoCellAnchor editAs="oneCell">
    <xdr:from>
      <xdr:col>0</xdr:col>
      <xdr:colOff>67736</xdr:colOff>
      <xdr:row>10</xdr:row>
      <xdr:rowOff>25405</xdr:rowOff>
    </xdr:from>
    <xdr:to>
      <xdr:col>0</xdr:col>
      <xdr:colOff>1020236</xdr:colOff>
      <xdr:row>10</xdr:row>
      <xdr:rowOff>995915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729" t="7122" r="25845" b="11275"/>
        <a:stretch/>
      </xdr:blipFill>
      <xdr:spPr>
        <a:xfrm>
          <a:off x="67736" y="3860805"/>
          <a:ext cx="952500" cy="97051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76203</xdr:colOff>
      <xdr:row>11</xdr:row>
      <xdr:rowOff>0</xdr:rowOff>
    </xdr:from>
    <xdr:to>
      <xdr:col>0</xdr:col>
      <xdr:colOff>1005565</xdr:colOff>
      <xdr:row>11</xdr:row>
      <xdr:rowOff>931333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262" t="8062" r="25131" b="11317"/>
        <a:stretch/>
      </xdr:blipFill>
      <xdr:spPr>
        <a:xfrm>
          <a:off x="76203" y="4876800"/>
          <a:ext cx="929362" cy="931333"/>
        </a:xfrm>
        <a:prstGeom prst="rect">
          <a:avLst/>
        </a:prstGeom>
      </xdr:spPr>
    </xdr:pic>
    <xdr:clientData/>
  </xdr:twoCellAnchor>
  <xdr:twoCellAnchor editAs="oneCell">
    <xdr:from>
      <xdr:col>0</xdr:col>
      <xdr:colOff>126997</xdr:colOff>
      <xdr:row>12</xdr:row>
      <xdr:rowOff>16934</xdr:rowOff>
    </xdr:from>
    <xdr:to>
      <xdr:col>0</xdr:col>
      <xdr:colOff>813132</xdr:colOff>
      <xdr:row>12</xdr:row>
      <xdr:rowOff>1016001</xdr:rowOff>
    </xdr:to>
    <xdr:pic>
      <xdr:nvPicPr>
        <xdr:cNvPr id="6" name="Рисунок 5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224" t="1839" r="30473" b="12226"/>
        <a:stretch/>
      </xdr:blipFill>
      <xdr:spPr>
        <a:xfrm>
          <a:off x="126997" y="5875867"/>
          <a:ext cx="686135" cy="999067"/>
        </a:xfrm>
        <a:prstGeom prst="rect">
          <a:avLst/>
        </a:prstGeom>
      </xdr:spPr>
    </xdr:pic>
    <xdr:clientData/>
  </xdr:twoCellAnchor>
  <xdr:twoCellAnchor editAs="oneCell">
    <xdr:from>
      <xdr:col>0</xdr:col>
      <xdr:colOff>160865</xdr:colOff>
      <xdr:row>13</xdr:row>
      <xdr:rowOff>0</xdr:rowOff>
    </xdr:from>
    <xdr:to>
      <xdr:col>0</xdr:col>
      <xdr:colOff>875239</xdr:colOff>
      <xdr:row>13</xdr:row>
      <xdr:rowOff>1039100</xdr:rowOff>
    </xdr:to>
    <xdr:pic>
      <xdr:nvPicPr>
        <xdr:cNvPr id="7" name="Рисунок 6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95" r="32741" b="11924"/>
        <a:stretch/>
      </xdr:blipFill>
      <xdr:spPr>
        <a:xfrm>
          <a:off x="160865" y="6908800"/>
          <a:ext cx="714374" cy="1039100"/>
        </a:xfrm>
        <a:prstGeom prst="rect">
          <a:avLst/>
        </a:prstGeom>
      </xdr:spPr>
    </xdr:pic>
    <xdr:clientData/>
  </xdr:twoCellAnchor>
  <xdr:twoCellAnchor editAs="oneCell">
    <xdr:from>
      <xdr:col>0</xdr:col>
      <xdr:colOff>194735</xdr:colOff>
      <xdr:row>14</xdr:row>
      <xdr:rowOff>15060</xdr:rowOff>
    </xdr:from>
    <xdr:to>
      <xdr:col>0</xdr:col>
      <xdr:colOff>956892</xdr:colOff>
      <xdr:row>14</xdr:row>
      <xdr:rowOff>1080949</xdr:rowOff>
    </xdr:to>
    <xdr:pic>
      <xdr:nvPicPr>
        <xdr:cNvPr id="8" name="Рисунок 7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942" t="2016" r="31094" b="11866"/>
        <a:stretch/>
      </xdr:blipFill>
      <xdr:spPr>
        <a:xfrm>
          <a:off x="194735" y="7982193"/>
          <a:ext cx="762157" cy="1065889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152403</xdr:colOff>
      <xdr:row>15</xdr:row>
      <xdr:rowOff>9313</xdr:rowOff>
    </xdr:from>
    <xdr:to>
      <xdr:col>0</xdr:col>
      <xdr:colOff>1112199</xdr:colOff>
      <xdr:row>15</xdr:row>
      <xdr:rowOff>882436</xdr:rowOff>
    </xdr:to>
    <xdr:pic>
      <xdr:nvPicPr>
        <xdr:cNvPr id="9" name="Рисунок 8"/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50" t="15109" r="24914" b="10886"/>
        <a:stretch/>
      </xdr:blipFill>
      <xdr:spPr>
        <a:xfrm>
          <a:off x="152403" y="9085580"/>
          <a:ext cx="959796" cy="873123"/>
        </a:xfrm>
        <a:prstGeom prst="rect">
          <a:avLst/>
        </a:prstGeom>
      </xdr:spPr>
    </xdr:pic>
    <xdr:clientData/>
  </xdr:twoCellAnchor>
  <xdr:twoCellAnchor editAs="oneCell">
    <xdr:from>
      <xdr:col>0</xdr:col>
      <xdr:colOff>135468</xdr:colOff>
      <xdr:row>16</xdr:row>
      <xdr:rowOff>0</xdr:rowOff>
    </xdr:from>
    <xdr:to>
      <xdr:col>0</xdr:col>
      <xdr:colOff>1096514</xdr:colOff>
      <xdr:row>16</xdr:row>
      <xdr:rowOff>873125</xdr:rowOff>
    </xdr:to>
    <xdr:pic>
      <xdr:nvPicPr>
        <xdr:cNvPr id="10" name="Рисунок 9"/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729" t="16522" r="25270" b="10886"/>
        <a:stretch/>
      </xdr:blipFill>
      <xdr:spPr>
        <a:xfrm>
          <a:off x="135468" y="9990667"/>
          <a:ext cx="961046" cy="873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workbookViewId="0">
      <selection activeCell="L70" sqref="L70"/>
    </sheetView>
  </sheetViews>
  <sheetFormatPr defaultRowHeight="15" x14ac:dyDescent="0.25"/>
  <cols>
    <col min="1" max="1" width="15.28515625" style="41" customWidth="1"/>
    <col min="2" max="2" width="13.42578125" style="41" customWidth="1"/>
    <col min="3" max="3" width="9.140625" style="41"/>
    <col min="4" max="4" width="12.42578125" style="41" customWidth="1"/>
    <col min="5" max="5" width="16.140625" style="41" customWidth="1"/>
    <col min="6" max="6" width="12.42578125" style="41" customWidth="1"/>
    <col min="7" max="7" width="10.7109375" style="41" customWidth="1"/>
    <col min="8" max="8" width="9.140625" style="41" customWidth="1"/>
    <col min="9" max="9" width="9.5703125" style="41" customWidth="1"/>
    <col min="10" max="10" width="9.5703125" style="35" customWidth="1"/>
    <col min="11" max="11" width="11.42578125" style="43" hidden="1" customWidth="1"/>
    <col min="12" max="12" width="11.28515625" style="43" customWidth="1"/>
    <col min="13" max="13" width="12.28515625" style="44" customWidth="1"/>
    <col min="14" max="14" width="12.28515625" style="41" customWidth="1"/>
    <col min="15" max="16384" width="9.140625" style="41"/>
  </cols>
  <sheetData>
    <row r="1" spans="1:16" ht="43.5" customHeight="1" thickBot="1" x14ac:dyDescent="0.3">
      <c r="A1" s="107" t="s">
        <v>68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6" ht="36.75" thickBot="1" x14ac:dyDescent="0.3">
      <c r="A2" s="28" t="s">
        <v>50</v>
      </c>
      <c r="B2" s="28" t="s">
        <v>1</v>
      </c>
      <c r="C2" s="28" t="s">
        <v>2</v>
      </c>
      <c r="D2" s="28" t="s">
        <v>3</v>
      </c>
      <c r="E2" s="28" t="s">
        <v>51</v>
      </c>
      <c r="F2" s="28" t="s">
        <v>52</v>
      </c>
      <c r="G2" s="28" t="s">
        <v>61</v>
      </c>
      <c r="H2" s="29" t="s">
        <v>67</v>
      </c>
      <c r="I2" s="29" t="s">
        <v>63</v>
      </c>
      <c r="J2" s="53" t="s">
        <v>62</v>
      </c>
      <c r="K2" s="40" t="s">
        <v>64</v>
      </c>
      <c r="L2" s="40" t="s">
        <v>64</v>
      </c>
      <c r="M2" s="16" t="s">
        <v>65</v>
      </c>
      <c r="N2" s="30" t="s">
        <v>66</v>
      </c>
      <c r="P2" s="59"/>
    </row>
    <row r="3" spans="1:16" ht="24" customHeight="1" x14ac:dyDescent="0.25">
      <c r="A3" s="82"/>
      <c r="B3" s="84" t="s">
        <v>27</v>
      </c>
      <c r="C3" s="92" t="s">
        <v>53</v>
      </c>
      <c r="D3" s="86" t="s">
        <v>13</v>
      </c>
      <c r="E3" s="88" t="s">
        <v>54</v>
      </c>
      <c r="F3" s="88" t="s">
        <v>23</v>
      </c>
      <c r="G3" s="88" t="s">
        <v>24</v>
      </c>
      <c r="H3" s="106">
        <v>2600</v>
      </c>
      <c r="I3" s="101">
        <f>H3*1.8</f>
        <v>4680</v>
      </c>
      <c r="J3" s="36">
        <v>25</v>
      </c>
      <c r="K3" s="47">
        <v>2</v>
      </c>
      <c r="L3" s="47">
        <f>K3-M3</f>
        <v>2</v>
      </c>
      <c r="M3" s="60"/>
      <c r="N3" s="52">
        <f>H3*M3</f>
        <v>0</v>
      </c>
    </row>
    <row r="4" spans="1:16" ht="24" customHeight="1" x14ac:dyDescent="0.25">
      <c r="A4" s="83"/>
      <c r="B4" s="85"/>
      <c r="C4" s="87"/>
      <c r="D4" s="87"/>
      <c r="E4" s="89"/>
      <c r="F4" s="89"/>
      <c r="G4" s="89"/>
      <c r="H4" s="104"/>
      <c r="I4" s="102"/>
      <c r="J4" s="37">
        <v>26</v>
      </c>
      <c r="K4" s="45">
        <v>2</v>
      </c>
      <c r="L4" s="45">
        <f t="shared" ref="L4:L56" si="0">K4-M4</f>
        <v>2</v>
      </c>
      <c r="M4" s="61"/>
      <c r="N4" s="50">
        <f>H3*M4</f>
        <v>0</v>
      </c>
    </row>
    <row r="5" spans="1:16" ht="24" customHeight="1" thickBot="1" x14ac:dyDescent="0.3">
      <c r="A5" s="83"/>
      <c r="B5" s="85"/>
      <c r="C5" s="87"/>
      <c r="D5" s="87"/>
      <c r="E5" s="89"/>
      <c r="F5" s="89"/>
      <c r="G5" s="89"/>
      <c r="H5" s="104"/>
      <c r="I5" s="102"/>
      <c r="J5" s="39">
        <v>27</v>
      </c>
      <c r="K5" s="46">
        <v>2</v>
      </c>
      <c r="L5" s="46">
        <f t="shared" si="0"/>
        <v>2</v>
      </c>
      <c r="M5" s="62"/>
      <c r="N5" s="51">
        <f>H3*M5</f>
        <v>0</v>
      </c>
    </row>
    <row r="6" spans="1:16" ht="38.25" customHeight="1" x14ac:dyDescent="0.25">
      <c r="A6" s="82"/>
      <c r="B6" s="84" t="s">
        <v>27</v>
      </c>
      <c r="C6" s="92" t="s">
        <v>53</v>
      </c>
      <c r="D6" s="86" t="s">
        <v>55</v>
      </c>
      <c r="E6" s="88" t="s">
        <v>54</v>
      </c>
      <c r="F6" s="88" t="s">
        <v>23</v>
      </c>
      <c r="G6" s="88" t="s">
        <v>24</v>
      </c>
      <c r="H6" s="106">
        <v>2600</v>
      </c>
      <c r="I6" s="101">
        <f>H6*1.8</f>
        <v>4680</v>
      </c>
      <c r="J6" s="36">
        <v>25</v>
      </c>
      <c r="K6" s="47">
        <v>2</v>
      </c>
      <c r="L6" s="47">
        <f t="shared" si="0"/>
        <v>2</v>
      </c>
      <c r="M6" s="60"/>
      <c r="N6" s="52">
        <f>H6*M6</f>
        <v>0</v>
      </c>
    </row>
    <row r="7" spans="1:16" ht="38.25" customHeight="1" thickBot="1" x14ac:dyDescent="0.3">
      <c r="A7" s="83"/>
      <c r="B7" s="85"/>
      <c r="C7" s="87"/>
      <c r="D7" s="87"/>
      <c r="E7" s="89"/>
      <c r="F7" s="89"/>
      <c r="G7" s="89"/>
      <c r="H7" s="104"/>
      <c r="I7" s="102"/>
      <c r="J7" s="39">
        <v>26</v>
      </c>
      <c r="K7" s="46">
        <v>2</v>
      </c>
      <c r="L7" s="46">
        <f t="shared" si="0"/>
        <v>2</v>
      </c>
      <c r="M7" s="62"/>
      <c r="N7" s="51">
        <f>H6*M7</f>
        <v>0</v>
      </c>
    </row>
    <row r="8" spans="1:16" ht="19.5" customHeight="1" x14ac:dyDescent="0.25">
      <c r="A8" s="82"/>
      <c r="B8" s="84" t="s">
        <v>27</v>
      </c>
      <c r="C8" s="92" t="s">
        <v>56</v>
      </c>
      <c r="D8" s="86" t="s">
        <v>12</v>
      </c>
      <c r="E8" s="88" t="s">
        <v>54</v>
      </c>
      <c r="F8" s="88" t="s">
        <v>23</v>
      </c>
      <c r="G8" s="88" t="s">
        <v>24</v>
      </c>
      <c r="H8" s="106">
        <v>2600</v>
      </c>
      <c r="I8" s="101">
        <f>H8*1.8</f>
        <v>4680</v>
      </c>
      <c r="J8" s="36">
        <v>25</v>
      </c>
      <c r="K8" s="47">
        <v>1</v>
      </c>
      <c r="L8" s="47">
        <f t="shared" si="0"/>
        <v>1</v>
      </c>
      <c r="M8" s="60"/>
      <c r="N8" s="52">
        <f>H8*M8</f>
        <v>0</v>
      </c>
    </row>
    <row r="9" spans="1:16" ht="19.5" customHeight="1" x14ac:dyDescent="0.25">
      <c r="A9" s="83"/>
      <c r="B9" s="85"/>
      <c r="C9" s="87"/>
      <c r="D9" s="87"/>
      <c r="E9" s="89"/>
      <c r="F9" s="89"/>
      <c r="G9" s="89"/>
      <c r="H9" s="104"/>
      <c r="I9" s="102"/>
      <c r="J9" s="37">
        <v>26</v>
      </c>
      <c r="K9" s="45">
        <v>1</v>
      </c>
      <c r="L9" s="45">
        <f t="shared" si="0"/>
        <v>1</v>
      </c>
      <c r="M9" s="61"/>
      <c r="N9" s="50">
        <f>H8*M9</f>
        <v>0</v>
      </c>
    </row>
    <row r="10" spans="1:16" ht="19.5" customHeight="1" x14ac:dyDescent="0.25">
      <c r="A10" s="83"/>
      <c r="B10" s="85"/>
      <c r="C10" s="87"/>
      <c r="D10" s="87"/>
      <c r="E10" s="89"/>
      <c r="F10" s="89"/>
      <c r="G10" s="89"/>
      <c r="H10" s="104"/>
      <c r="I10" s="102"/>
      <c r="J10" s="37">
        <v>27</v>
      </c>
      <c r="K10" s="45">
        <v>1</v>
      </c>
      <c r="L10" s="45">
        <f t="shared" si="0"/>
        <v>1</v>
      </c>
      <c r="M10" s="61"/>
      <c r="N10" s="50">
        <f>H8*M10</f>
        <v>0</v>
      </c>
    </row>
    <row r="11" spans="1:16" ht="19.5" customHeight="1" thickBot="1" x14ac:dyDescent="0.3">
      <c r="A11" s="83"/>
      <c r="B11" s="85"/>
      <c r="C11" s="87"/>
      <c r="D11" s="87"/>
      <c r="E11" s="89"/>
      <c r="F11" s="89"/>
      <c r="G11" s="89"/>
      <c r="H11" s="104"/>
      <c r="I11" s="103"/>
      <c r="J11" s="39">
        <v>28</v>
      </c>
      <c r="K11" s="46">
        <v>1</v>
      </c>
      <c r="L11" s="46">
        <f t="shared" si="0"/>
        <v>1</v>
      </c>
      <c r="M11" s="62"/>
      <c r="N11" s="51">
        <f>H8*M11</f>
        <v>0</v>
      </c>
    </row>
    <row r="12" spans="1:16" ht="19.5" customHeight="1" x14ac:dyDescent="0.25">
      <c r="A12" s="82"/>
      <c r="B12" s="84" t="s">
        <v>27</v>
      </c>
      <c r="C12" s="92" t="s">
        <v>56</v>
      </c>
      <c r="D12" s="86" t="s">
        <v>10</v>
      </c>
      <c r="E12" s="88" t="s">
        <v>54</v>
      </c>
      <c r="F12" s="88" t="s">
        <v>23</v>
      </c>
      <c r="G12" s="88" t="s">
        <v>24</v>
      </c>
      <c r="H12" s="106">
        <v>2600</v>
      </c>
      <c r="I12" s="101">
        <f>H12*1.8</f>
        <v>4680</v>
      </c>
      <c r="J12" s="36">
        <v>25</v>
      </c>
      <c r="K12" s="47">
        <v>2</v>
      </c>
      <c r="L12" s="47">
        <f t="shared" si="0"/>
        <v>2</v>
      </c>
      <c r="M12" s="60"/>
      <c r="N12" s="52">
        <f>H12*M12</f>
        <v>0</v>
      </c>
    </row>
    <row r="13" spans="1:16" ht="19.5" customHeight="1" x14ac:dyDescent="0.25">
      <c r="A13" s="83"/>
      <c r="B13" s="85"/>
      <c r="C13" s="87"/>
      <c r="D13" s="87"/>
      <c r="E13" s="89"/>
      <c r="F13" s="89"/>
      <c r="G13" s="89"/>
      <c r="H13" s="104"/>
      <c r="I13" s="102"/>
      <c r="J13" s="37">
        <v>26</v>
      </c>
      <c r="K13" s="45">
        <v>2</v>
      </c>
      <c r="L13" s="45">
        <f t="shared" si="0"/>
        <v>2</v>
      </c>
      <c r="M13" s="61"/>
      <c r="N13" s="50">
        <f>H12*M13</f>
        <v>0</v>
      </c>
    </row>
    <row r="14" spans="1:16" ht="19.5" customHeight="1" x14ac:dyDescent="0.25">
      <c r="A14" s="83"/>
      <c r="B14" s="85"/>
      <c r="C14" s="87"/>
      <c r="D14" s="87"/>
      <c r="E14" s="89"/>
      <c r="F14" s="89"/>
      <c r="G14" s="89"/>
      <c r="H14" s="104"/>
      <c r="I14" s="102"/>
      <c r="J14" s="37">
        <v>27</v>
      </c>
      <c r="K14" s="45">
        <v>2</v>
      </c>
      <c r="L14" s="45">
        <f t="shared" si="0"/>
        <v>2</v>
      </c>
      <c r="M14" s="61"/>
      <c r="N14" s="50">
        <f>H12*M14</f>
        <v>0</v>
      </c>
    </row>
    <row r="15" spans="1:16" ht="19.5" customHeight="1" thickBot="1" x14ac:dyDescent="0.3">
      <c r="A15" s="83"/>
      <c r="B15" s="85"/>
      <c r="C15" s="87"/>
      <c r="D15" s="87"/>
      <c r="E15" s="89"/>
      <c r="F15" s="89"/>
      <c r="G15" s="89"/>
      <c r="H15" s="105"/>
      <c r="I15" s="103"/>
      <c r="J15" s="39">
        <v>28</v>
      </c>
      <c r="K15" s="46">
        <v>2</v>
      </c>
      <c r="L15" s="46">
        <f t="shared" si="0"/>
        <v>2</v>
      </c>
      <c r="M15" s="62"/>
      <c r="N15" s="51">
        <f>H12*M15</f>
        <v>0</v>
      </c>
    </row>
    <row r="16" spans="1:16" ht="15" customHeight="1" x14ac:dyDescent="0.25">
      <c r="A16" s="82"/>
      <c r="B16" s="90" t="s">
        <v>27</v>
      </c>
      <c r="C16" s="92" t="s">
        <v>59</v>
      </c>
      <c r="D16" s="92" t="s">
        <v>60</v>
      </c>
      <c r="E16" s="88" t="s">
        <v>54</v>
      </c>
      <c r="F16" s="88" t="s">
        <v>23</v>
      </c>
      <c r="G16" s="88" t="s">
        <v>24</v>
      </c>
      <c r="H16" s="106">
        <v>2650</v>
      </c>
      <c r="I16" s="101">
        <f>H16*1.8</f>
        <v>4770</v>
      </c>
      <c r="J16" s="36">
        <v>25</v>
      </c>
      <c r="K16" s="47">
        <v>2</v>
      </c>
      <c r="L16" s="47">
        <f t="shared" si="0"/>
        <v>2</v>
      </c>
      <c r="M16" s="60"/>
      <c r="N16" s="52">
        <f>H16*M16</f>
        <v>0</v>
      </c>
    </row>
    <row r="17" spans="1:14" ht="15" customHeight="1" x14ac:dyDescent="0.25">
      <c r="A17" s="83"/>
      <c r="B17" s="85"/>
      <c r="C17" s="87"/>
      <c r="D17" s="87"/>
      <c r="E17" s="89"/>
      <c r="F17" s="89"/>
      <c r="G17" s="89"/>
      <c r="H17" s="104"/>
      <c r="I17" s="102"/>
      <c r="J17" s="37">
        <v>26</v>
      </c>
      <c r="K17" s="45">
        <v>2</v>
      </c>
      <c r="L17" s="45">
        <f t="shared" si="0"/>
        <v>2</v>
      </c>
      <c r="M17" s="61"/>
      <c r="N17" s="50">
        <f>H16*M17</f>
        <v>0</v>
      </c>
    </row>
    <row r="18" spans="1:14" ht="15" customHeight="1" x14ac:dyDescent="0.25">
      <c r="A18" s="83"/>
      <c r="B18" s="85"/>
      <c r="C18" s="87"/>
      <c r="D18" s="87"/>
      <c r="E18" s="89"/>
      <c r="F18" s="89"/>
      <c r="G18" s="89"/>
      <c r="H18" s="104"/>
      <c r="I18" s="102"/>
      <c r="J18" s="37">
        <v>27</v>
      </c>
      <c r="K18" s="45">
        <v>2</v>
      </c>
      <c r="L18" s="45">
        <f t="shared" si="0"/>
        <v>2</v>
      </c>
      <c r="M18" s="61"/>
      <c r="N18" s="50">
        <f>H16*M18</f>
        <v>0</v>
      </c>
    </row>
    <row r="19" spans="1:14" ht="15" customHeight="1" thickBot="1" x14ac:dyDescent="0.3">
      <c r="A19" s="83"/>
      <c r="B19" s="85"/>
      <c r="C19" s="87"/>
      <c r="D19" s="87"/>
      <c r="E19" s="89"/>
      <c r="F19" s="89"/>
      <c r="G19" s="89"/>
      <c r="H19" s="105"/>
      <c r="I19" s="103"/>
      <c r="J19" s="39">
        <v>28</v>
      </c>
      <c r="K19" s="46">
        <v>2</v>
      </c>
      <c r="L19" s="46">
        <f t="shared" si="0"/>
        <v>2</v>
      </c>
      <c r="M19" s="62"/>
      <c r="N19" s="51">
        <f>H16*M19</f>
        <v>0</v>
      </c>
    </row>
    <row r="20" spans="1:14" ht="15.75" customHeight="1" x14ac:dyDescent="0.25">
      <c r="A20" s="83"/>
      <c r="B20" s="85"/>
      <c r="C20" s="87"/>
      <c r="D20" s="87"/>
      <c r="E20" s="89"/>
      <c r="F20" s="89"/>
      <c r="G20" s="89"/>
      <c r="H20" s="104">
        <v>2830</v>
      </c>
      <c r="I20" s="101">
        <f>H20*1.8</f>
        <v>5094</v>
      </c>
      <c r="J20" s="36">
        <v>29</v>
      </c>
      <c r="K20" s="47">
        <v>2</v>
      </c>
      <c r="L20" s="47">
        <f t="shared" si="0"/>
        <v>2</v>
      </c>
      <c r="M20" s="60"/>
      <c r="N20" s="52">
        <f>H20*M20</f>
        <v>0</v>
      </c>
    </row>
    <row r="21" spans="1:14" x14ac:dyDescent="0.25">
      <c r="A21" s="83"/>
      <c r="B21" s="85"/>
      <c r="C21" s="87"/>
      <c r="D21" s="87"/>
      <c r="E21" s="89"/>
      <c r="F21" s="89"/>
      <c r="G21" s="89"/>
      <c r="H21" s="104"/>
      <c r="I21" s="102"/>
      <c r="J21" s="37">
        <v>30</v>
      </c>
      <c r="K21" s="45">
        <v>2</v>
      </c>
      <c r="L21" s="45">
        <f t="shared" si="0"/>
        <v>2</v>
      </c>
      <c r="M21" s="61"/>
      <c r="N21" s="50">
        <f>H20*M21</f>
        <v>0</v>
      </c>
    </row>
    <row r="22" spans="1:14" x14ac:dyDescent="0.25">
      <c r="A22" s="83"/>
      <c r="B22" s="85"/>
      <c r="C22" s="87"/>
      <c r="D22" s="87"/>
      <c r="E22" s="89"/>
      <c r="F22" s="89"/>
      <c r="G22" s="89"/>
      <c r="H22" s="104"/>
      <c r="I22" s="102"/>
      <c r="J22" s="37">
        <v>36</v>
      </c>
      <c r="K22" s="45">
        <v>3</v>
      </c>
      <c r="L22" s="45">
        <f t="shared" si="0"/>
        <v>3</v>
      </c>
      <c r="M22" s="61"/>
      <c r="N22" s="50">
        <f>H20*M22</f>
        <v>0</v>
      </c>
    </row>
    <row r="23" spans="1:14" x14ac:dyDescent="0.25">
      <c r="A23" s="83"/>
      <c r="B23" s="85"/>
      <c r="C23" s="87"/>
      <c r="D23" s="87"/>
      <c r="E23" s="89"/>
      <c r="F23" s="89"/>
      <c r="G23" s="89"/>
      <c r="H23" s="104"/>
      <c r="I23" s="102"/>
      <c r="J23" s="37">
        <v>37</v>
      </c>
      <c r="K23" s="45">
        <v>3</v>
      </c>
      <c r="L23" s="45">
        <f t="shared" si="0"/>
        <v>3</v>
      </c>
      <c r="M23" s="61"/>
      <c r="N23" s="50">
        <f>H20*M23</f>
        <v>0</v>
      </c>
    </row>
    <row r="24" spans="1:14" ht="15.75" thickBot="1" x14ac:dyDescent="0.3">
      <c r="A24" s="100"/>
      <c r="B24" s="91"/>
      <c r="C24" s="93"/>
      <c r="D24" s="93"/>
      <c r="E24" s="95"/>
      <c r="F24" s="95"/>
      <c r="G24" s="95"/>
      <c r="H24" s="105"/>
      <c r="I24" s="103"/>
      <c r="J24" s="39">
        <v>38</v>
      </c>
      <c r="K24" s="46">
        <v>3</v>
      </c>
      <c r="L24" s="46">
        <f t="shared" si="0"/>
        <v>3</v>
      </c>
      <c r="M24" s="62"/>
      <c r="N24" s="51">
        <f>H20*M24</f>
        <v>0</v>
      </c>
    </row>
    <row r="25" spans="1:14" ht="15" customHeight="1" x14ac:dyDescent="0.25">
      <c r="A25" s="82"/>
      <c r="B25" s="90" t="s">
        <v>27</v>
      </c>
      <c r="C25" s="92" t="s">
        <v>59</v>
      </c>
      <c r="D25" s="92" t="s">
        <v>57</v>
      </c>
      <c r="E25" s="88" t="s">
        <v>54</v>
      </c>
      <c r="F25" s="88" t="s">
        <v>23</v>
      </c>
      <c r="G25" s="88" t="s">
        <v>24</v>
      </c>
      <c r="H25" s="106">
        <v>2650</v>
      </c>
      <c r="I25" s="101">
        <f>H25*1.8</f>
        <v>4770</v>
      </c>
      <c r="J25" s="36">
        <v>25</v>
      </c>
      <c r="K25" s="47">
        <v>1</v>
      </c>
      <c r="L25" s="47">
        <f t="shared" si="0"/>
        <v>1</v>
      </c>
      <c r="M25" s="60"/>
      <c r="N25" s="52">
        <f>H25*M25</f>
        <v>0</v>
      </c>
    </row>
    <row r="26" spans="1:14" ht="15" customHeight="1" x14ac:dyDescent="0.25">
      <c r="A26" s="83"/>
      <c r="B26" s="85"/>
      <c r="C26" s="87"/>
      <c r="D26" s="87"/>
      <c r="E26" s="89"/>
      <c r="F26" s="89"/>
      <c r="G26" s="89"/>
      <c r="H26" s="104"/>
      <c r="I26" s="102"/>
      <c r="J26" s="37">
        <v>26</v>
      </c>
      <c r="K26" s="45">
        <v>1</v>
      </c>
      <c r="L26" s="45">
        <f t="shared" si="0"/>
        <v>1</v>
      </c>
      <c r="M26" s="61"/>
      <c r="N26" s="50">
        <f>H25*M26</f>
        <v>0</v>
      </c>
    </row>
    <row r="27" spans="1:14" ht="15" customHeight="1" x14ac:dyDescent="0.25">
      <c r="A27" s="83"/>
      <c r="B27" s="85"/>
      <c r="C27" s="87"/>
      <c r="D27" s="87"/>
      <c r="E27" s="89"/>
      <c r="F27" s="89"/>
      <c r="G27" s="89"/>
      <c r="H27" s="104"/>
      <c r="I27" s="102"/>
      <c r="J27" s="37">
        <v>27</v>
      </c>
      <c r="K27" s="45">
        <v>1</v>
      </c>
      <c r="L27" s="45">
        <f t="shared" si="0"/>
        <v>1</v>
      </c>
      <c r="M27" s="61"/>
      <c r="N27" s="50">
        <f>H25*M27</f>
        <v>0</v>
      </c>
    </row>
    <row r="28" spans="1:14" ht="15" customHeight="1" thickBot="1" x14ac:dyDescent="0.3">
      <c r="A28" s="83"/>
      <c r="B28" s="85"/>
      <c r="C28" s="87"/>
      <c r="D28" s="87"/>
      <c r="E28" s="89"/>
      <c r="F28" s="89"/>
      <c r="G28" s="89"/>
      <c r="H28" s="105"/>
      <c r="I28" s="103"/>
      <c r="J28" s="39">
        <v>28</v>
      </c>
      <c r="K28" s="46">
        <v>1</v>
      </c>
      <c r="L28" s="46">
        <f t="shared" si="0"/>
        <v>1</v>
      </c>
      <c r="M28" s="62"/>
      <c r="N28" s="51">
        <f>H25*M28</f>
        <v>0</v>
      </c>
    </row>
    <row r="29" spans="1:14" ht="15.75" customHeight="1" thickBot="1" x14ac:dyDescent="0.3">
      <c r="A29" s="83"/>
      <c r="B29" s="85"/>
      <c r="C29" s="87"/>
      <c r="D29" s="87"/>
      <c r="E29" s="89"/>
      <c r="F29" s="89"/>
      <c r="G29" s="89"/>
      <c r="H29" s="54">
        <v>2830</v>
      </c>
      <c r="I29" s="55">
        <f>H29*1.8</f>
        <v>5094</v>
      </c>
      <c r="J29" s="56">
        <v>29</v>
      </c>
      <c r="K29" s="57">
        <v>1</v>
      </c>
      <c r="L29" s="57">
        <f t="shared" si="0"/>
        <v>1</v>
      </c>
      <c r="M29" s="63"/>
      <c r="N29" s="58">
        <f>H29*M29</f>
        <v>0</v>
      </c>
    </row>
    <row r="30" spans="1:14" ht="13.5" customHeight="1" x14ac:dyDescent="0.25">
      <c r="A30" s="82"/>
      <c r="B30" s="90" t="s">
        <v>27</v>
      </c>
      <c r="C30" s="92" t="s">
        <v>58</v>
      </c>
      <c r="D30" s="92" t="s">
        <v>13</v>
      </c>
      <c r="E30" s="88" t="s">
        <v>54</v>
      </c>
      <c r="F30" s="88" t="s">
        <v>23</v>
      </c>
      <c r="G30" s="88" t="s">
        <v>24</v>
      </c>
      <c r="H30" s="104">
        <v>2650</v>
      </c>
      <c r="I30" s="102">
        <f>H30*1.8</f>
        <v>4770</v>
      </c>
      <c r="J30" s="36">
        <v>25</v>
      </c>
      <c r="K30" s="47">
        <v>1</v>
      </c>
      <c r="L30" s="47">
        <f t="shared" si="0"/>
        <v>1</v>
      </c>
      <c r="M30" s="60"/>
      <c r="N30" s="52">
        <f>H30*M30</f>
        <v>0</v>
      </c>
    </row>
    <row r="31" spans="1:14" ht="13.5" customHeight="1" x14ac:dyDescent="0.25">
      <c r="A31" s="83"/>
      <c r="B31" s="85"/>
      <c r="C31" s="87"/>
      <c r="D31" s="87"/>
      <c r="E31" s="89"/>
      <c r="F31" s="89"/>
      <c r="G31" s="89"/>
      <c r="H31" s="104"/>
      <c r="I31" s="102"/>
      <c r="J31" s="37">
        <v>26</v>
      </c>
      <c r="K31" s="45">
        <v>1</v>
      </c>
      <c r="L31" s="45">
        <f t="shared" si="0"/>
        <v>1</v>
      </c>
      <c r="M31" s="61"/>
      <c r="N31" s="50">
        <f>H30*M31</f>
        <v>0</v>
      </c>
    </row>
    <row r="32" spans="1:14" ht="13.5" customHeight="1" x14ac:dyDescent="0.25">
      <c r="A32" s="83"/>
      <c r="B32" s="85"/>
      <c r="C32" s="87"/>
      <c r="D32" s="87"/>
      <c r="E32" s="89"/>
      <c r="F32" s="89"/>
      <c r="G32" s="89"/>
      <c r="H32" s="104"/>
      <c r="I32" s="102"/>
      <c r="J32" s="37">
        <v>27</v>
      </c>
      <c r="K32" s="45">
        <v>1</v>
      </c>
      <c r="L32" s="45">
        <f t="shared" si="0"/>
        <v>1</v>
      </c>
      <c r="M32" s="61"/>
      <c r="N32" s="50">
        <f>H30*M32</f>
        <v>0</v>
      </c>
    </row>
    <row r="33" spans="1:14" ht="13.5" customHeight="1" thickBot="1" x14ac:dyDescent="0.3">
      <c r="A33" s="83"/>
      <c r="B33" s="85"/>
      <c r="C33" s="87"/>
      <c r="D33" s="87"/>
      <c r="E33" s="89"/>
      <c r="F33" s="89"/>
      <c r="G33" s="89"/>
      <c r="H33" s="105"/>
      <c r="I33" s="103"/>
      <c r="J33" s="39">
        <v>28</v>
      </c>
      <c r="K33" s="46">
        <v>1</v>
      </c>
      <c r="L33" s="46">
        <f t="shared" si="0"/>
        <v>1</v>
      </c>
      <c r="M33" s="62"/>
      <c r="N33" s="51">
        <f>H30*M33</f>
        <v>0</v>
      </c>
    </row>
    <row r="34" spans="1:14" ht="15" customHeight="1" x14ac:dyDescent="0.25">
      <c r="A34" s="83"/>
      <c r="B34" s="85"/>
      <c r="C34" s="87"/>
      <c r="D34" s="87"/>
      <c r="E34" s="89"/>
      <c r="F34" s="89"/>
      <c r="G34" s="89"/>
      <c r="H34" s="104">
        <v>2830</v>
      </c>
      <c r="I34" s="102">
        <f>H34*1.8</f>
        <v>5094</v>
      </c>
      <c r="J34" s="36">
        <v>29</v>
      </c>
      <c r="K34" s="47">
        <v>2</v>
      </c>
      <c r="L34" s="47">
        <f t="shared" si="0"/>
        <v>2</v>
      </c>
      <c r="M34" s="60"/>
      <c r="N34" s="52">
        <f>H34*M34</f>
        <v>0</v>
      </c>
    </row>
    <row r="35" spans="1:14" ht="15" customHeight="1" x14ac:dyDescent="0.25">
      <c r="A35" s="83"/>
      <c r="B35" s="85"/>
      <c r="C35" s="87"/>
      <c r="D35" s="87"/>
      <c r="E35" s="89"/>
      <c r="F35" s="89"/>
      <c r="G35" s="89"/>
      <c r="H35" s="104"/>
      <c r="I35" s="102"/>
      <c r="J35" s="37">
        <v>30</v>
      </c>
      <c r="K35" s="45">
        <v>2</v>
      </c>
      <c r="L35" s="45">
        <f t="shared" si="0"/>
        <v>2</v>
      </c>
      <c r="M35" s="61"/>
      <c r="N35" s="50">
        <f>H34*M35</f>
        <v>0</v>
      </c>
    </row>
    <row r="36" spans="1:14" ht="15" customHeight="1" x14ac:dyDescent="0.25">
      <c r="A36" s="83"/>
      <c r="B36" s="85"/>
      <c r="C36" s="87"/>
      <c r="D36" s="87"/>
      <c r="E36" s="89"/>
      <c r="F36" s="89"/>
      <c r="G36" s="89"/>
      <c r="H36" s="104"/>
      <c r="I36" s="102"/>
      <c r="J36" s="37">
        <v>31</v>
      </c>
      <c r="K36" s="45">
        <v>2</v>
      </c>
      <c r="L36" s="45">
        <f t="shared" si="0"/>
        <v>2</v>
      </c>
      <c r="M36" s="61"/>
      <c r="N36" s="50">
        <f>H34*M36</f>
        <v>0</v>
      </c>
    </row>
    <row r="37" spans="1:14" ht="15" customHeight="1" x14ac:dyDescent="0.25">
      <c r="A37" s="83"/>
      <c r="B37" s="85"/>
      <c r="C37" s="87"/>
      <c r="D37" s="87"/>
      <c r="E37" s="89"/>
      <c r="F37" s="89"/>
      <c r="G37" s="89"/>
      <c r="H37" s="104"/>
      <c r="I37" s="102"/>
      <c r="J37" s="37">
        <v>32</v>
      </c>
      <c r="K37" s="45">
        <v>2</v>
      </c>
      <c r="L37" s="45">
        <f t="shared" si="0"/>
        <v>2</v>
      </c>
      <c r="M37" s="61"/>
      <c r="N37" s="50">
        <f>H34*M37</f>
        <v>0</v>
      </c>
    </row>
    <row r="38" spans="1:14" ht="15" customHeight="1" x14ac:dyDescent="0.25">
      <c r="A38" s="83"/>
      <c r="B38" s="85"/>
      <c r="C38" s="87"/>
      <c r="D38" s="87"/>
      <c r="E38" s="89"/>
      <c r="F38" s="89"/>
      <c r="G38" s="89"/>
      <c r="H38" s="104"/>
      <c r="I38" s="102"/>
      <c r="J38" s="37">
        <v>33</v>
      </c>
      <c r="K38" s="45">
        <v>1</v>
      </c>
      <c r="L38" s="45">
        <f t="shared" si="0"/>
        <v>1</v>
      </c>
      <c r="M38" s="61"/>
      <c r="N38" s="50">
        <f>H34*M38</f>
        <v>0</v>
      </c>
    </row>
    <row r="39" spans="1:14" ht="15" customHeight="1" x14ac:dyDescent="0.25">
      <c r="A39" s="83"/>
      <c r="B39" s="85"/>
      <c r="C39" s="87"/>
      <c r="D39" s="87"/>
      <c r="E39" s="89"/>
      <c r="F39" s="89"/>
      <c r="G39" s="89"/>
      <c r="H39" s="104"/>
      <c r="I39" s="102"/>
      <c r="J39" s="37">
        <v>34</v>
      </c>
      <c r="K39" s="45">
        <v>2</v>
      </c>
      <c r="L39" s="45">
        <f t="shared" si="0"/>
        <v>2</v>
      </c>
      <c r="M39" s="61"/>
      <c r="N39" s="50">
        <f>H34*M39</f>
        <v>0</v>
      </c>
    </row>
    <row r="40" spans="1:14" ht="15" customHeight="1" x14ac:dyDescent="0.25">
      <c r="A40" s="83"/>
      <c r="B40" s="85"/>
      <c r="C40" s="87"/>
      <c r="D40" s="87"/>
      <c r="E40" s="89"/>
      <c r="F40" s="89"/>
      <c r="G40" s="89"/>
      <c r="H40" s="104"/>
      <c r="I40" s="102"/>
      <c r="J40" s="37">
        <v>35</v>
      </c>
      <c r="K40" s="45">
        <v>2</v>
      </c>
      <c r="L40" s="45">
        <f t="shared" si="0"/>
        <v>2</v>
      </c>
      <c r="M40" s="61"/>
      <c r="N40" s="50">
        <f>H34*M40</f>
        <v>0</v>
      </c>
    </row>
    <row r="41" spans="1:14" ht="15" customHeight="1" x14ac:dyDescent="0.25">
      <c r="A41" s="83"/>
      <c r="B41" s="85"/>
      <c r="C41" s="87"/>
      <c r="D41" s="87"/>
      <c r="E41" s="89"/>
      <c r="F41" s="89"/>
      <c r="G41" s="89"/>
      <c r="H41" s="104"/>
      <c r="I41" s="102"/>
      <c r="J41" s="37">
        <v>36</v>
      </c>
      <c r="K41" s="45">
        <v>2</v>
      </c>
      <c r="L41" s="45">
        <f t="shared" si="0"/>
        <v>2</v>
      </c>
      <c r="M41" s="61"/>
      <c r="N41" s="50">
        <f>H34*M41</f>
        <v>0</v>
      </c>
    </row>
    <row r="42" spans="1:14" ht="15" customHeight="1" x14ac:dyDescent="0.25">
      <c r="A42" s="83"/>
      <c r="B42" s="85"/>
      <c r="C42" s="87"/>
      <c r="D42" s="87"/>
      <c r="E42" s="89"/>
      <c r="F42" s="89"/>
      <c r="G42" s="89"/>
      <c r="H42" s="104"/>
      <c r="I42" s="102"/>
      <c r="J42" s="37">
        <v>37</v>
      </c>
      <c r="K42" s="45">
        <v>2</v>
      </c>
      <c r="L42" s="45">
        <f t="shared" si="0"/>
        <v>2</v>
      </c>
      <c r="M42" s="61"/>
      <c r="N42" s="50">
        <f>H34*M42</f>
        <v>0</v>
      </c>
    </row>
    <row r="43" spans="1:14" ht="15" customHeight="1" thickBot="1" x14ac:dyDescent="0.3">
      <c r="A43" s="100"/>
      <c r="B43" s="91"/>
      <c r="C43" s="93"/>
      <c r="D43" s="93"/>
      <c r="E43" s="95"/>
      <c r="F43" s="95"/>
      <c r="G43" s="95"/>
      <c r="H43" s="105"/>
      <c r="I43" s="103"/>
      <c r="J43" s="39">
        <v>38</v>
      </c>
      <c r="K43" s="46">
        <v>2</v>
      </c>
      <c r="L43" s="46">
        <f t="shared" si="0"/>
        <v>2</v>
      </c>
      <c r="M43" s="62"/>
      <c r="N43" s="51">
        <f>H34*M43</f>
        <v>0</v>
      </c>
    </row>
    <row r="44" spans="1:14" s="42" customFormat="1" ht="18.75" customHeight="1" x14ac:dyDescent="0.25">
      <c r="A44" s="82"/>
      <c r="B44" s="84" t="s">
        <v>27</v>
      </c>
      <c r="C44" s="92" t="s">
        <v>58</v>
      </c>
      <c r="D44" s="97" t="s">
        <v>12</v>
      </c>
      <c r="E44" s="88" t="s">
        <v>54</v>
      </c>
      <c r="F44" s="88" t="s">
        <v>23</v>
      </c>
      <c r="G44" s="88" t="s">
        <v>24</v>
      </c>
      <c r="H44" s="106">
        <v>2830</v>
      </c>
      <c r="I44" s="101">
        <f>H44*1.8</f>
        <v>5094</v>
      </c>
      <c r="J44" s="36">
        <v>25</v>
      </c>
      <c r="K44" s="47">
        <v>1</v>
      </c>
      <c r="L44" s="47">
        <f t="shared" si="0"/>
        <v>1</v>
      </c>
      <c r="M44" s="60"/>
      <c r="N44" s="52">
        <f>H44*M44</f>
        <v>0</v>
      </c>
    </row>
    <row r="45" spans="1:14" s="42" customFormat="1" ht="18.75" customHeight="1" x14ac:dyDescent="0.25">
      <c r="A45" s="83"/>
      <c r="B45" s="85"/>
      <c r="C45" s="87"/>
      <c r="D45" s="98"/>
      <c r="E45" s="89"/>
      <c r="F45" s="89"/>
      <c r="G45" s="89"/>
      <c r="H45" s="104"/>
      <c r="I45" s="102"/>
      <c r="J45" s="37">
        <v>26</v>
      </c>
      <c r="K45" s="45">
        <v>1</v>
      </c>
      <c r="L45" s="45">
        <f t="shared" si="0"/>
        <v>1</v>
      </c>
      <c r="M45" s="61"/>
      <c r="N45" s="50">
        <f>H44*M45</f>
        <v>0</v>
      </c>
    </row>
    <row r="46" spans="1:14" s="42" customFormat="1" ht="18.75" customHeight="1" x14ac:dyDescent="0.25">
      <c r="A46" s="83"/>
      <c r="B46" s="85"/>
      <c r="C46" s="87"/>
      <c r="D46" s="98"/>
      <c r="E46" s="89"/>
      <c r="F46" s="89"/>
      <c r="G46" s="89"/>
      <c r="H46" s="104"/>
      <c r="I46" s="102"/>
      <c r="J46" s="37">
        <v>27</v>
      </c>
      <c r="K46" s="45">
        <v>1</v>
      </c>
      <c r="L46" s="45">
        <f t="shared" si="0"/>
        <v>1</v>
      </c>
      <c r="M46" s="61"/>
      <c r="N46" s="50">
        <f>H44*M46</f>
        <v>0</v>
      </c>
    </row>
    <row r="47" spans="1:14" s="42" customFormat="1" ht="18.75" customHeight="1" thickBot="1" x14ac:dyDescent="0.3">
      <c r="A47" s="100"/>
      <c r="B47" s="96" t="s">
        <v>9</v>
      </c>
      <c r="C47" s="93"/>
      <c r="D47" s="99"/>
      <c r="E47" s="95"/>
      <c r="F47" s="94"/>
      <c r="G47" s="95"/>
      <c r="H47" s="105"/>
      <c r="I47" s="103"/>
      <c r="J47" s="39">
        <v>28</v>
      </c>
      <c r="K47" s="46">
        <v>1</v>
      </c>
      <c r="L47" s="46">
        <f t="shared" si="0"/>
        <v>1</v>
      </c>
      <c r="M47" s="62"/>
      <c r="N47" s="51">
        <f>H44*M47</f>
        <v>0</v>
      </c>
    </row>
    <row r="48" spans="1:14" s="42" customFormat="1" ht="14.25" customHeight="1" x14ac:dyDescent="0.25">
      <c r="A48" s="82"/>
      <c r="B48" s="84" t="s">
        <v>27</v>
      </c>
      <c r="C48" s="92" t="s">
        <v>58</v>
      </c>
      <c r="D48" s="97" t="s">
        <v>11</v>
      </c>
      <c r="E48" s="88" t="s">
        <v>54</v>
      </c>
      <c r="F48" s="88" t="s">
        <v>23</v>
      </c>
      <c r="G48" s="88" t="s">
        <v>24</v>
      </c>
      <c r="H48" s="106">
        <v>2830</v>
      </c>
      <c r="I48" s="101">
        <f>H48*1.8</f>
        <v>5094</v>
      </c>
      <c r="J48" s="38">
        <v>25</v>
      </c>
      <c r="K48" s="48">
        <v>1</v>
      </c>
      <c r="L48" s="47">
        <f t="shared" si="0"/>
        <v>1</v>
      </c>
      <c r="M48" s="60"/>
      <c r="N48" s="52">
        <f>H48*M48</f>
        <v>0</v>
      </c>
    </row>
    <row r="49" spans="1:14" s="42" customFormat="1" ht="14.25" customHeight="1" x14ac:dyDescent="0.25">
      <c r="A49" s="83"/>
      <c r="B49" s="85"/>
      <c r="C49" s="87"/>
      <c r="D49" s="98"/>
      <c r="E49" s="89"/>
      <c r="F49" s="89"/>
      <c r="G49" s="89"/>
      <c r="H49" s="104"/>
      <c r="I49" s="102"/>
      <c r="J49" s="37">
        <v>26</v>
      </c>
      <c r="K49" s="45">
        <v>1</v>
      </c>
      <c r="L49" s="45">
        <f t="shared" si="0"/>
        <v>1</v>
      </c>
      <c r="M49" s="61"/>
      <c r="N49" s="50">
        <f>H48*M49</f>
        <v>0</v>
      </c>
    </row>
    <row r="50" spans="1:14" s="42" customFormat="1" ht="14.25" customHeight="1" x14ac:dyDescent="0.25">
      <c r="A50" s="83"/>
      <c r="B50" s="85"/>
      <c r="C50" s="87"/>
      <c r="D50" s="98"/>
      <c r="E50" s="89"/>
      <c r="F50" s="89"/>
      <c r="G50" s="89"/>
      <c r="H50" s="104"/>
      <c r="I50" s="102"/>
      <c r="J50" s="37">
        <v>27</v>
      </c>
      <c r="K50" s="45">
        <v>1</v>
      </c>
      <c r="L50" s="45">
        <f t="shared" si="0"/>
        <v>1</v>
      </c>
      <c r="M50" s="61"/>
      <c r="N50" s="50">
        <f>H48*M50</f>
        <v>0</v>
      </c>
    </row>
    <row r="51" spans="1:14" s="42" customFormat="1" ht="14.25" customHeight="1" thickBot="1" x14ac:dyDescent="0.3">
      <c r="A51" s="83"/>
      <c r="B51" s="85"/>
      <c r="C51" s="87"/>
      <c r="D51" s="98"/>
      <c r="E51" s="89"/>
      <c r="F51" s="89"/>
      <c r="G51" s="89"/>
      <c r="H51" s="105"/>
      <c r="I51" s="103"/>
      <c r="J51" s="39">
        <v>28</v>
      </c>
      <c r="K51" s="46">
        <v>1</v>
      </c>
      <c r="L51" s="46">
        <f t="shared" si="0"/>
        <v>1</v>
      </c>
      <c r="M51" s="62"/>
      <c r="N51" s="51">
        <f>H48*M51</f>
        <v>0</v>
      </c>
    </row>
    <row r="52" spans="1:14" s="42" customFormat="1" ht="14.25" customHeight="1" x14ac:dyDescent="0.25">
      <c r="A52" s="83"/>
      <c r="B52" s="85"/>
      <c r="C52" s="87"/>
      <c r="D52" s="98"/>
      <c r="E52" s="89"/>
      <c r="F52" s="89"/>
      <c r="G52" s="89"/>
      <c r="H52" s="106">
        <v>2780</v>
      </c>
      <c r="I52" s="101">
        <f>H52*1.8</f>
        <v>5004</v>
      </c>
      <c r="J52" s="36">
        <v>29</v>
      </c>
      <c r="K52" s="47">
        <v>1</v>
      </c>
      <c r="L52" s="47">
        <f t="shared" si="0"/>
        <v>1</v>
      </c>
      <c r="M52" s="60"/>
      <c r="N52" s="52">
        <f>H52*M52</f>
        <v>0</v>
      </c>
    </row>
    <row r="53" spans="1:14" s="42" customFormat="1" ht="14.25" customHeight="1" x14ac:dyDescent="0.25">
      <c r="A53" s="83"/>
      <c r="B53" s="85"/>
      <c r="C53" s="87"/>
      <c r="D53" s="98"/>
      <c r="E53" s="89"/>
      <c r="F53" s="89"/>
      <c r="G53" s="89"/>
      <c r="H53" s="104"/>
      <c r="I53" s="102"/>
      <c r="J53" s="37">
        <v>30</v>
      </c>
      <c r="K53" s="45">
        <v>1</v>
      </c>
      <c r="L53" s="45">
        <f t="shared" si="0"/>
        <v>1</v>
      </c>
      <c r="M53" s="61"/>
      <c r="N53" s="50">
        <f>H52*M53</f>
        <v>0</v>
      </c>
    </row>
    <row r="54" spans="1:14" s="42" customFormat="1" ht="14.25" customHeight="1" x14ac:dyDescent="0.25">
      <c r="A54" s="83"/>
      <c r="B54" s="85"/>
      <c r="C54" s="87"/>
      <c r="D54" s="98"/>
      <c r="E54" s="89"/>
      <c r="F54" s="89"/>
      <c r="G54" s="89"/>
      <c r="H54" s="104"/>
      <c r="I54" s="102"/>
      <c r="J54" s="37">
        <v>32</v>
      </c>
      <c r="K54" s="45">
        <v>1</v>
      </c>
      <c r="L54" s="45">
        <f t="shared" si="0"/>
        <v>1</v>
      </c>
      <c r="M54" s="61"/>
      <c r="N54" s="50">
        <f>H52*M54</f>
        <v>0</v>
      </c>
    </row>
    <row r="55" spans="1:14" s="42" customFormat="1" ht="14.25" customHeight="1" x14ac:dyDescent="0.25">
      <c r="A55" s="83"/>
      <c r="B55" s="85"/>
      <c r="C55" s="87"/>
      <c r="D55" s="98"/>
      <c r="E55" s="89"/>
      <c r="F55" s="89"/>
      <c r="G55" s="89"/>
      <c r="H55" s="104"/>
      <c r="I55" s="102"/>
      <c r="J55" s="37">
        <v>34</v>
      </c>
      <c r="K55" s="45">
        <v>1</v>
      </c>
      <c r="L55" s="45">
        <f t="shared" si="0"/>
        <v>1</v>
      </c>
      <c r="M55" s="61"/>
      <c r="N55" s="50">
        <f>H52*M55</f>
        <v>0</v>
      </c>
    </row>
    <row r="56" spans="1:14" s="42" customFormat="1" ht="14.25" customHeight="1" x14ac:dyDescent="0.25">
      <c r="A56" s="83"/>
      <c r="B56" s="85"/>
      <c r="C56" s="87"/>
      <c r="D56" s="98"/>
      <c r="E56" s="89"/>
      <c r="F56" s="89"/>
      <c r="G56" s="89"/>
      <c r="H56" s="104"/>
      <c r="I56" s="102"/>
      <c r="J56" s="37">
        <v>35</v>
      </c>
      <c r="K56" s="45">
        <v>2</v>
      </c>
      <c r="L56" s="45">
        <f t="shared" si="0"/>
        <v>2</v>
      </c>
      <c r="M56" s="61"/>
      <c r="N56" s="50">
        <f>H52*M56</f>
        <v>0</v>
      </c>
    </row>
    <row r="57" spans="1:14" s="42" customFormat="1" ht="14.25" customHeight="1" x14ac:dyDescent="0.25">
      <c r="A57" s="83"/>
      <c r="B57" s="85"/>
      <c r="C57" s="87"/>
      <c r="D57" s="98"/>
      <c r="E57" s="89"/>
      <c r="F57" s="89"/>
      <c r="G57" s="89"/>
      <c r="H57" s="104"/>
      <c r="I57" s="102"/>
      <c r="J57" s="37">
        <v>36</v>
      </c>
      <c r="K57" s="45">
        <v>2</v>
      </c>
      <c r="L57" s="45">
        <f t="shared" ref="L57:L71" si="1">K57-M57</f>
        <v>2</v>
      </c>
      <c r="M57" s="61"/>
      <c r="N57" s="50">
        <f>H52*M57</f>
        <v>0</v>
      </c>
    </row>
    <row r="58" spans="1:14" s="42" customFormat="1" ht="14.25" customHeight="1" x14ac:dyDescent="0.25">
      <c r="A58" s="83"/>
      <c r="B58" s="85"/>
      <c r="C58" s="87"/>
      <c r="D58" s="98"/>
      <c r="E58" s="89"/>
      <c r="F58" s="89"/>
      <c r="G58" s="89"/>
      <c r="H58" s="104"/>
      <c r="I58" s="102"/>
      <c r="J58" s="37">
        <v>37</v>
      </c>
      <c r="K58" s="45">
        <v>2</v>
      </c>
      <c r="L58" s="45">
        <f t="shared" si="1"/>
        <v>2</v>
      </c>
      <c r="M58" s="61"/>
      <c r="N58" s="50">
        <f>H52*M58</f>
        <v>0</v>
      </c>
    </row>
    <row r="59" spans="1:14" s="42" customFormat="1" ht="15.75" customHeight="1" thickBot="1" x14ac:dyDescent="0.3">
      <c r="A59" s="100"/>
      <c r="B59" s="96" t="s">
        <v>9</v>
      </c>
      <c r="C59" s="93"/>
      <c r="D59" s="99"/>
      <c r="E59" s="95"/>
      <c r="F59" s="94"/>
      <c r="G59" s="95"/>
      <c r="H59" s="105"/>
      <c r="I59" s="103"/>
      <c r="J59" s="39">
        <v>38</v>
      </c>
      <c r="K59" s="46">
        <v>2</v>
      </c>
      <c r="L59" s="46">
        <f t="shared" si="1"/>
        <v>2</v>
      </c>
      <c r="M59" s="62"/>
      <c r="N59" s="51">
        <f>H52*M59</f>
        <v>0</v>
      </c>
    </row>
    <row r="60" spans="1:14" ht="18" customHeight="1" x14ac:dyDescent="0.25">
      <c r="A60" s="65"/>
      <c r="B60" s="68" t="s">
        <v>31</v>
      </c>
      <c r="C60" s="71" t="s">
        <v>36</v>
      </c>
      <c r="D60" s="74" t="s">
        <v>25</v>
      </c>
      <c r="E60" s="74" t="s">
        <v>22</v>
      </c>
      <c r="F60" s="74" t="s">
        <v>26</v>
      </c>
      <c r="G60" s="71" t="s">
        <v>24</v>
      </c>
      <c r="H60" s="77">
        <v>4200</v>
      </c>
      <c r="I60" s="121">
        <f>H60*1.8</f>
        <v>7560</v>
      </c>
      <c r="J60" s="36">
        <v>36</v>
      </c>
      <c r="K60" s="47">
        <v>1</v>
      </c>
      <c r="L60" s="47">
        <f t="shared" si="1"/>
        <v>1</v>
      </c>
      <c r="M60" s="60"/>
      <c r="N60" s="52">
        <f>H60*M60</f>
        <v>0</v>
      </c>
    </row>
    <row r="61" spans="1:14" ht="18" customHeight="1" x14ac:dyDescent="0.25">
      <c r="A61" s="65"/>
      <c r="B61" s="68"/>
      <c r="C61" s="71"/>
      <c r="D61" s="74"/>
      <c r="E61" s="74"/>
      <c r="F61" s="74"/>
      <c r="G61" s="71"/>
      <c r="H61" s="77"/>
      <c r="I61" s="121"/>
      <c r="J61" s="37">
        <v>38</v>
      </c>
      <c r="K61" s="45">
        <v>1</v>
      </c>
      <c r="L61" s="45">
        <f t="shared" si="1"/>
        <v>1</v>
      </c>
      <c r="M61" s="61"/>
      <c r="N61" s="50">
        <f>H60*M61</f>
        <v>0</v>
      </c>
    </row>
    <row r="62" spans="1:14" ht="18" customHeight="1" x14ac:dyDescent="0.25">
      <c r="A62" s="65"/>
      <c r="B62" s="68"/>
      <c r="C62" s="71"/>
      <c r="D62" s="74"/>
      <c r="E62" s="74"/>
      <c r="F62" s="74"/>
      <c r="G62" s="71"/>
      <c r="H62" s="77"/>
      <c r="I62" s="121"/>
      <c r="J62" s="37">
        <v>40</v>
      </c>
      <c r="K62" s="45">
        <v>1</v>
      </c>
      <c r="L62" s="45">
        <f t="shared" si="1"/>
        <v>1</v>
      </c>
      <c r="M62" s="61"/>
      <c r="N62" s="50">
        <f>H60*M62</f>
        <v>0</v>
      </c>
    </row>
    <row r="63" spans="1:14" ht="18" customHeight="1" thickBot="1" x14ac:dyDescent="0.3">
      <c r="A63" s="66"/>
      <c r="B63" s="69"/>
      <c r="C63" s="72"/>
      <c r="D63" s="75"/>
      <c r="E63" s="75"/>
      <c r="F63" s="75"/>
      <c r="G63" s="72"/>
      <c r="H63" s="78"/>
      <c r="I63" s="122"/>
      <c r="J63" s="39">
        <v>41</v>
      </c>
      <c r="K63" s="46">
        <v>1</v>
      </c>
      <c r="L63" s="46">
        <f t="shared" si="1"/>
        <v>1</v>
      </c>
      <c r="M63" s="62"/>
      <c r="N63" s="51">
        <f>H60*M63</f>
        <v>0</v>
      </c>
    </row>
    <row r="64" spans="1:14" ht="24.75" customHeight="1" x14ac:dyDescent="0.25">
      <c r="A64" s="64"/>
      <c r="B64" s="67" t="s">
        <v>31</v>
      </c>
      <c r="C64" s="70" t="s">
        <v>36</v>
      </c>
      <c r="D64" s="73" t="s">
        <v>29</v>
      </c>
      <c r="E64" s="73" t="s">
        <v>22</v>
      </c>
      <c r="F64" s="73" t="s">
        <v>26</v>
      </c>
      <c r="G64" s="70" t="s">
        <v>24</v>
      </c>
      <c r="H64" s="76">
        <v>4200</v>
      </c>
      <c r="I64" s="121">
        <f>H64*1.8</f>
        <v>7560</v>
      </c>
      <c r="J64" s="36">
        <v>36</v>
      </c>
      <c r="K64" s="47">
        <v>1</v>
      </c>
      <c r="L64" s="47">
        <f t="shared" si="1"/>
        <v>1</v>
      </c>
      <c r="M64" s="60"/>
      <c r="N64" s="52">
        <f>H64*M64</f>
        <v>0</v>
      </c>
    </row>
    <row r="65" spans="1:14" ht="24.75" customHeight="1" x14ac:dyDescent="0.25">
      <c r="A65" s="65"/>
      <c r="B65" s="68"/>
      <c r="C65" s="71"/>
      <c r="D65" s="74"/>
      <c r="E65" s="74"/>
      <c r="F65" s="74"/>
      <c r="G65" s="71"/>
      <c r="H65" s="77"/>
      <c r="I65" s="121"/>
      <c r="J65" s="37">
        <v>39</v>
      </c>
      <c r="K65" s="45">
        <v>1</v>
      </c>
      <c r="L65" s="45">
        <f t="shared" si="1"/>
        <v>1</v>
      </c>
      <c r="M65" s="61"/>
      <c r="N65" s="50">
        <f>H64*M65</f>
        <v>0</v>
      </c>
    </row>
    <row r="66" spans="1:14" ht="24.75" customHeight="1" thickBot="1" x14ac:dyDescent="0.3">
      <c r="A66" s="66"/>
      <c r="B66" s="69"/>
      <c r="C66" s="72"/>
      <c r="D66" s="75"/>
      <c r="E66" s="75"/>
      <c r="F66" s="75"/>
      <c r="G66" s="72"/>
      <c r="H66" s="78"/>
      <c r="I66" s="122"/>
      <c r="J66" s="39">
        <v>41</v>
      </c>
      <c r="K66" s="46">
        <v>1</v>
      </c>
      <c r="L66" s="46">
        <f t="shared" si="1"/>
        <v>1</v>
      </c>
      <c r="M66" s="62"/>
      <c r="N66" s="51">
        <f>H64*M66</f>
        <v>0</v>
      </c>
    </row>
    <row r="67" spans="1:14" ht="29.25" customHeight="1" x14ac:dyDescent="0.25">
      <c r="A67" s="64"/>
      <c r="B67" s="67" t="s">
        <v>31</v>
      </c>
      <c r="C67" s="70" t="s">
        <v>39</v>
      </c>
      <c r="D67" s="73" t="s">
        <v>25</v>
      </c>
      <c r="E67" s="73" t="s">
        <v>22</v>
      </c>
      <c r="F67" s="73" t="s">
        <v>26</v>
      </c>
      <c r="G67" s="70" t="s">
        <v>24</v>
      </c>
      <c r="H67" s="76">
        <v>3450</v>
      </c>
      <c r="I67" s="79">
        <f>H67*1.8</f>
        <v>6210</v>
      </c>
      <c r="J67" s="36">
        <v>36</v>
      </c>
      <c r="K67" s="47">
        <v>1</v>
      </c>
      <c r="L67" s="47">
        <f t="shared" si="1"/>
        <v>1</v>
      </c>
      <c r="M67" s="60"/>
      <c r="N67" s="52">
        <f>H67*M67</f>
        <v>0</v>
      </c>
    </row>
    <row r="68" spans="1:14" ht="29.25" customHeight="1" x14ac:dyDescent="0.25">
      <c r="A68" s="65"/>
      <c r="B68" s="68"/>
      <c r="C68" s="71"/>
      <c r="D68" s="74"/>
      <c r="E68" s="74"/>
      <c r="F68" s="74"/>
      <c r="G68" s="71"/>
      <c r="H68" s="77"/>
      <c r="I68" s="80"/>
      <c r="J68" s="37">
        <v>37</v>
      </c>
      <c r="K68" s="45">
        <v>1</v>
      </c>
      <c r="L68" s="45">
        <f t="shared" si="1"/>
        <v>1</v>
      </c>
      <c r="M68" s="61"/>
      <c r="N68" s="50">
        <f>H67*M68</f>
        <v>0</v>
      </c>
    </row>
    <row r="69" spans="1:14" ht="29.25" customHeight="1" thickBot="1" x14ac:dyDescent="0.3">
      <c r="A69" s="66"/>
      <c r="B69" s="69"/>
      <c r="C69" s="72"/>
      <c r="D69" s="75"/>
      <c r="E69" s="75"/>
      <c r="F69" s="75"/>
      <c r="G69" s="72"/>
      <c r="H69" s="78"/>
      <c r="I69" s="81"/>
      <c r="J69" s="39">
        <v>41</v>
      </c>
      <c r="K69" s="46">
        <v>1</v>
      </c>
      <c r="L69" s="46">
        <f>K69-M69</f>
        <v>1</v>
      </c>
      <c r="M69" s="62"/>
      <c r="N69" s="51">
        <f>H67*M69</f>
        <v>0</v>
      </c>
    </row>
    <row r="70" spans="1:14" ht="34.5" customHeight="1" x14ac:dyDescent="0.25">
      <c r="A70" s="109"/>
      <c r="B70" s="111" t="s">
        <v>31</v>
      </c>
      <c r="C70" s="113" t="s">
        <v>39</v>
      </c>
      <c r="D70" s="115" t="s">
        <v>8</v>
      </c>
      <c r="E70" s="115" t="s">
        <v>22</v>
      </c>
      <c r="F70" s="115" t="s">
        <v>26</v>
      </c>
      <c r="G70" s="113" t="s">
        <v>24</v>
      </c>
      <c r="H70" s="117">
        <v>3450</v>
      </c>
      <c r="I70" s="119">
        <f>H70*1.8</f>
        <v>6210</v>
      </c>
      <c r="J70" s="36">
        <v>38</v>
      </c>
      <c r="K70" s="47">
        <v>1</v>
      </c>
      <c r="L70" s="47">
        <f t="shared" si="1"/>
        <v>1</v>
      </c>
      <c r="M70" s="60"/>
      <c r="N70" s="52">
        <f>H70*M70</f>
        <v>0</v>
      </c>
    </row>
    <row r="71" spans="1:14" ht="34.5" customHeight="1" thickBot="1" x14ac:dyDescent="0.3">
      <c r="A71" s="110"/>
      <c r="B71" s="112"/>
      <c r="C71" s="114"/>
      <c r="D71" s="116"/>
      <c r="E71" s="116"/>
      <c r="F71" s="116"/>
      <c r="G71" s="114"/>
      <c r="H71" s="118"/>
      <c r="I71" s="120"/>
      <c r="J71" s="39">
        <v>39</v>
      </c>
      <c r="K71" s="46">
        <v>2</v>
      </c>
      <c r="L71" s="46">
        <f t="shared" si="1"/>
        <v>2</v>
      </c>
      <c r="M71" s="62"/>
      <c r="N71" s="51">
        <f>H70*M71</f>
        <v>0</v>
      </c>
    </row>
    <row r="72" spans="1:14" ht="18" customHeight="1" x14ac:dyDescent="0.25">
      <c r="N72" s="49">
        <f>SUM(N3:N71)</f>
        <v>0</v>
      </c>
    </row>
  </sheetData>
  <mergeCells count="124">
    <mergeCell ref="A1:N1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F60:F63"/>
    <mergeCell ref="G60:G63"/>
    <mergeCell ref="H60:H63"/>
    <mergeCell ref="I60:I63"/>
    <mergeCell ref="A64:A66"/>
    <mergeCell ref="B64:B66"/>
    <mergeCell ref="C64:C66"/>
    <mergeCell ref="D64:D66"/>
    <mergeCell ref="E64:E66"/>
    <mergeCell ref="F64:F66"/>
    <mergeCell ref="G64:G66"/>
    <mergeCell ref="H64:H66"/>
    <mergeCell ref="I64:I66"/>
    <mergeCell ref="A60:A63"/>
    <mergeCell ref="B60:B63"/>
    <mergeCell ref="C60:C63"/>
    <mergeCell ref="D60:D63"/>
    <mergeCell ref="E60:E63"/>
    <mergeCell ref="I48:I51"/>
    <mergeCell ref="H48:H51"/>
    <mergeCell ref="H52:H59"/>
    <mergeCell ref="I52:I59"/>
    <mergeCell ref="A48:A59"/>
    <mergeCell ref="G48:G59"/>
    <mergeCell ref="E48:E59"/>
    <mergeCell ref="F48:F59"/>
    <mergeCell ref="D48:D59"/>
    <mergeCell ref="C48:C59"/>
    <mergeCell ref="B48:B59"/>
    <mergeCell ref="I44:I47"/>
    <mergeCell ref="H44:H47"/>
    <mergeCell ref="A44:A47"/>
    <mergeCell ref="I30:I33"/>
    <mergeCell ref="H30:H33"/>
    <mergeCell ref="I34:I43"/>
    <mergeCell ref="H34:H43"/>
    <mergeCell ref="F30:F43"/>
    <mergeCell ref="G30:G43"/>
    <mergeCell ref="H25:H28"/>
    <mergeCell ref="I25:I28"/>
    <mergeCell ref="A25:A29"/>
    <mergeCell ref="B25:B29"/>
    <mergeCell ref="C25:C29"/>
    <mergeCell ref="D25:D29"/>
    <mergeCell ref="E25:E29"/>
    <mergeCell ref="F25:F29"/>
    <mergeCell ref="G25:G29"/>
    <mergeCell ref="A3:A5"/>
    <mergeCell ref="B3:B5"/>
    <mergeCell ref="D3:D5"/>
    <mergeCell ref="E6:E7"/>
    <mergeCell ref="I3:I5"/>
    <mergeCell ref="H3:H5"/>
    <mergeCell ref="H6:H7"/>
    <mergeCell ref="I6:I7"/>
    <mergeCell ref="A6:A7"/>
    <mergeCell ref="C3:C5"/>
    <mergeCell ref="E3:E5"/>
    <mergeCell ref="F3:F5"/>
    <mergeCell ref="G3:G5"/>
    <mergeCell ref="A8:A11"/>
    <mergeCell ref="B6:B7"/>
    <mergeCell ref="D6:D7"/>
    <mergeCell ref="G6:G7"/>
    <mergeCell ref="H8:H11"/>
    <mergeCell ref="F6:F7"/>
    <mergeCell ref="G8:G11"/>
    <mergeCell ref="B8:B11"/>
    <mergeCell ref="C8:C11"/>
    <mergeCell ref="D8:D11"/>
    <mergeCell ref="E8:E11"/>
    <mergeCell ref="C6:C7"/>
    <mergeCell ref="I8:I11"/>
    <mergeCell ref="H20:H24"/>
    <mergeCell ref="I20:I24"/>
    <mergeCell ref="D16:D24"/>
    <mergeCell ref="E16:E24"/>
    <mergeCell ref="F16:F24"/>
    <mergeCell ref="G16:G24"/>
    <mergeCell ref="F8:F11"/>
    <mergeCell ref="I12:I15"/>
    <mergeCell ref="H12:H15"/>
    <mergeCell ref="H16:H19"/>
    <mergeCell ref="I16:I19"/>
    <mergeCell ref="A12:A15"/>
    <mergeCell ref="B12:B15"/>
    <mergeCell ref="D12:D15"/>
    <mergeCell ref="E12:E15"/>
    <mergeCell ref="F12:F15"/>
    <mergeCell ref="B16:B24"/>
    <mergeCell ref="C16:C24"/>
    <mergeCell ref="G12:G15"/>
    <mergeCell ref="F44:F47"/>
    <mergeCell ref="C12:C15"/>
    <mergeCell ref="E30:E43"/>
    <mergeCell ref="D30:D43"/>
    <mergeCell ref="C30:C43"/>
    <mergeCell ref="C44:C47"/>
    <mergeCell ref="G44:G47"/>
    <mergeCell ref="B44:B47"/>
    <mergeCell ref="D44:D47"/>
    <mergeCell ref="E44:E47"/>
    <mergeCell ref="A16:A24"/>
    <mergeCell ref="B30:B43"/>
    <mergeCell ref="A30:A43"/>
    <mergeCell ref="A67:A69"/>
    <mergeCell ref="B67:B69"/>
    <mergeCell ref="C67:C69"/>
    <mergeCell ref="D67:D69"/>
    <mergeCell ref="E67:E69"/>
    <mergeCell ref="F67:F69"/>
    <mergeCell ref="G67:G69"/>
    <mergeCell ref="H67:H69"/>
    <mergeCell ref="I67:I69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19"/>
  <sheetViews>
    <sheetView zoomScale="90" zoomScaleNormal="90" workbookViewId="0">
      <selection activeCell="W18" sqref="W18"/>
    </sheetView>
  </sheetViews>
  <sheetFormatPr defaultRowHeight="15" x14ac:dyDescent="0.25"/>
  <cols>
    <col min="1" max="1" width="18.28515625" customWidth="1"/>
    <col min="2" max="2" width="6.85546875" customWidth="1"/>
    <col min="4" max="8" width="19.5703125" customWidth="1"/>
    <col min="10" max="10" width="8" customWidth="1"/>
    <col min="12" max="22" width="4.140625" customWidth="1"/>
    <col min="23" max="24" width="7.7109375" customWidth="1"/>
  </cols>
  <sheetData>
    <row r="1" spans="1:24" x14ac:dyDescent="0.25">
      <c r="A1" s="123" t="s">
        <v>16</v>
      </c>
      <c r="B1" s="124"/>
      <c r="C1" s="124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</row>
    <row r="2" spans="1:24" x14ac:dyDescent="0.25">
      <c r="A2" s="123" t="s">
        <v>17</v>
      </c>
      <c r="B2" s="124"/>
      <c r="C2" s="124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</row>
    <row r="3" spans="1:24" x14ac:dyDescent="0.25">
      <c r="A3" s="123" t="s">
        <v>18</v>
      </c>
      <c r="B3" s="124"/>
      <c r="C3" s="124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</row>
    <row r="4" spans="1:24" x14ac:dyDescent="0.25">
      <c r="A4" s="123" t="s">
        <v>20</v>
      </c>
      <c r="B4" s="124"/>
      <c r="C4" s="124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</row>
    <row r="5" spans="1:24" x14ac:dyDescent="0.25">
      <c r="A5" s="123" t="s">
        <v>19</v>
      </c>
      <c r="B5" s="124"/>
      <c r="C5" s="124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</row>
    <row r="6" spans="1:24" x14ac:dyDescent="0.25">
      <c r="A6" s="123" t="s">
        <v>21</v>
      </c>
      <c r="B6" s="124"/>
      <c r="C6" s="124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</row>
    <row r="7" spans="1:24" ht="64.5" customHeight="1" thickBot="1" x14ac:dyDescent="0.3">
      <c r="A7" s="126" t="s">
        <v>30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8"/>
    </row>
    <row r="8" spans="1:24" ht="44.25" customHeight="1" thickBot="1" x14ac:dyDescent="0.3">
      <c r="A8" s="10" t="s">
        <v>0</v>
      </c>
      <c r="B8" s="11" t="s">
        <v>1</v>
      </c>
      <c r="C8" s="11" t="s">
        <v>2</v>
      </c>
      <c r="D8" s="11" t="s">
        <v>3</v>
      </c>
      <c r="E8" s="11" t="s">
        <v>32</v>
      </c>
      <c r="F8" s="11" t="s">
        <v>33</v>
      </c>
      <c r="G8" s="11" t="s">
        <v>34</v>
      </c>
      <c r="H8" s="11" t="s">
        <v>35</v>
      </c>
      <c r="I8" s="11" t="s">
        <v>4</v>
      </c>
      <c r="J8" s="13" t="s">
        <v>5</v>
      </c>
      <c r="K8" s="14" t="s">
        <v>14</v>
      </c>
      <c r="L8" s="10"/>
      <c r="M8" s="10">
        <v>36</v>
      </c>
      <c r="N8" s="11">
        <v>37</v>
      </c>
      <c r="O8" s="11">
        <v>38</v>
      </c>
      <c r="P8" s="11">
        <v>39</v>
      </c>
      <c r="Q8" s="11">
        <v>40</v>
      </c>
      <c r="R8" s="11">
        <v>41</v>
      </c>
      <c r="S8" s="12">
        <v>42</v>
      </c>
      <c r="T8" s="15">
        <v>43</v>
      </c>
      <c r="U8" s="11">
        <v>44</v>
      </c>
      <c r="V8" s="11">
        <v>45</v>
      </c>
      <c r="W8" s="16" t="s">
        <v>6</v>
      </c>
      <c r="X8" s="17" t="s">
        <v>7</v>
      </c>
    </row>
    <row r="9" spans="1:24" ht="30.75" customHeight="1" thickBot="1" x14ac:dyDescent="0.3">
      <c r="A9" s="129" t="s">
        <v>48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1"/>
      <c r="N9" s="131"/>
      <c r="O9" s="131"/>
      <c r="P9" s="131"/>
      <c r="Q9" s="131"/>
      <c r="R9" s="131"/>
      <c r="S9" s="131"/>
      <c r="T9" s="130"/>
      <c r="U9" s="130"/>
      <c r="V9" s="130"/>
      <c r="W9" s="130"/>
      <c r="X9" s="132"/>
    </row>
    <row r="10" spans="1:24" ht="75.599999999999994" customHeight="1" thickBot="1" x14ac:dyDescent="0.3">
      <c r="A10" s="6"/>
      <c r="B10" s="25" t="s">
        <v>31</v>
      </c>
      <c r="C10" s="26" t="s">
        <v>45</v>
      </c>
      <c r="D10" s="27" t="s">
        <v>25</v>
      </c>
      <c r="E10" s="27" t="s">
        <v>37</v>
      </c>
      <c r="F10" s="27" t="s">
        <v>22</v>
      </c>
      <c r="G10" s="27" t="s">
        <v>26</v>
      </c>
      <c r="H10" s="7" t="s">
        <v>24</v>
      </c>
      <c r="I10" s="8" t="s">
        <v>15</v>
      </c>
      <c r="J10" s="32">
        <v>61</v>
      </c>
      <c r="K10" s="31">
        <f>J10*1.9</f>
        <v>115.89999999999999</v>
      </c>
      <c r="L10" s="4"/>
      <c r="M10" s="3"/>
      <c r="N10" s="1"/>
      <c r="O10" s="1"/>
      <c r="P10" s="1"/>
      <c r="Q10" s="1"/>
      <c r="R10" s="1"/>
      <c r="S10" s="2"/>
      <c r="T10" s="4"/>
      <c r="U10" s="4"/>
      <c r="V10" s="4"/>
      <c r="W10" s="5">
        <f>M10+N10+O10+P10+Q10+R10+S10</f>
        <v>0</v>
      </c>
      <c r="X10" s="33">
        <f>W10*J10</f>
        <v>0</v>
      </c>
    </row>
    <row r="11" spans="1:24" ht="82.15" customHeight="1" thickBot="1" x14ac:dyDescent="0.3">
      <c r="A11" s="6"/>
      <c r="B11" s="25" t="s">
        <v>31</v>
      </c>
      <c r="C11" s="26" t="s">
        <v>45</v>
      </c>
      <c r="D11" s="26" t="s">
        <v>8</v>
      </c>
      <c r="E11" s="26" t="s">
        <v>40</v>
      </c>
      <c r="F11" s="27" t="s">
        <v>22</v>
      </c>
      <c r="G11" s="27" t="s">
        <v>26</v>
      </c>
      <c r="H11" s="7" t="s">
        <v>24</v>
      </c>
      <c r="I11" s="8" t="s">
        <v>15</v>
      </c>
      <c r="J11" s="32">
        <v>61</v>
      </c>
      <c r="K11" s="31">
        <f t="shared" ref="K11:K17" si="0">J11*1.9</f>
        <v>115.89999999999999</v>
      </c>
      <c r="L11" s="4"/>
      <c r="M11" s="3"/>
      <c r="N11" s="1"/>
      <c r="O11" s="1"/>
      <c r="P11" s="1"/>
      <c r="Q11" s="1"/>
      <c r="R11" s="1"/>
      <c r="S11" s="2"/>
      <c r="T11" s="4"/>
      <c r="U11" s="4"/>
      <c r="V11" s="4"/>
      <c r="W11" s="9">
        <f>M11+N11+O11+P11+Q11+R11+S11</f>
        <v>0</v>
      </c>
      <c r="X11" s="34">
        <f t="shared" ref="X11:X16" si="1">W11*J11</f>
        <v>0</v>
      </c>
    </row>
    <row r="12" spans="1:24" ht="77.45" customHeight="1" thickBot="1" x14ac:dyDescent="0.3">
      <c r="A12" s="6"/>
      <c r="B12" s="25" t="s">
        <v>31</v>
      </c>
      <c r="C12" s="26" t="s">
        <v>45</v>
      </c>
      <c r="D12" s="26" t="s">
        <v>29</v>
      </c>
      <c r="E12" s="26" t="s">
        <v>38</v>
      </c>
      <c r="F12" s="27" t="s">
        <v>22</v>
      </c>
      <c r="G12" s="27" t="s">
        <v>26</v>
      </c>
      <c r="H12" s="7" t="s">
        <v>24</v>
      </c>
      <c r="I12" s="8" t="s">
        <v>15</v>
      </c>
      <c r="J12" s="32">
        <v>61</v>
      </c>
      <c r="K12" s="31">
        <f t="shared" si="0"/>
        <v>115.89999999999999</v>
      </c>
      <c r="L12" s="4"/>
      <c r="M12" s="3"/>
      <c r="N12" s="1"/>
      <c r="O12" s="1"/>
      <c r="P12" s="1"/>
      <c r="Q12" s="1"/>
      <c r="R12" s="1"/>
      <c r="S12" s="2"/>
      <c r="T12" s="4"/>
      <c r="U12" s="4"/>
      <c r="V12" s="4"/>
      <c r="W12" s="9">
        <f t="shared" ref="W12:W16" si="2">M12+N12+O12+P12+Q12+R12+S12</f>
        <v>0</v>
      </c>
      <c r="X12" s="34">
        <f t="shared" si="1"/>
        <v>0</v>
      </c>
    </row>
    <row r="13" spans="1:24" ht="82.9" customHeight="1" thickBot="1" x14ac:dyDescent="0.3">
      <c r="A13" s="6"/>
      <c r="B13" s="25" t="s">
        <v>31</v>
      </c>
      <c r="C13" s="26" t="s">
        <v>46</v>
      </c>
      <c r="D13" s="26" t="s">
        <v>41</v>
      </c>
      <c r="E13" s="26" t="s">
        <v>42</v>
      </c>
      <c r="F13" s="27" t="s">
        <v>26</v>
      </c>
      <c r="G13" s="27" t="s">
        <v>24</v>
      </c>
      <c r="H13" s="7" t="s">
        <v>42</v>
      </c>
      <c r="I13" s="8" t="s">
        <v>15</v>
      </c>
      <c r="J13" s="32">
        <v>77.5</v>
      </c>
      <c r="K13" s="31">
        <f t="shared" si="0"/>
        <v>147.25</v>
      </c>
      <c r="L13" s="4"/>
      <c r="M13" s="3"/>
      <c r="N13" s="1"/>
      <c r="O13" s="1"/>
      <c r="P13" s="1"/>
      <c r="Q13" s="1"/>
      <c r="R13" s="1"/>
      <c r="S13" s="2"/>
      <c r="T13" s="4"/>
      <c r="U13" s="4"/>
      <c r="V13" s="4"/>
      <c r="W13" s="9">
        <f t="shared" si="2"/>
        <v>0</v>
      </c>
      <c r="X13" s="34">
        <f t="shared" si="1"/>
        <v>0</v>
      </c>
    </row>
    <row r="14" spans="1:24" ht="83.45" customHeight="1" thickBot="1" x14ac:dyDescent="0.3">
      <c r="A14" s="6"/>
      <c r="B14" s="25" t="s">
        <v>31</v>
      </c>
      <c r="C14" s="26" t="s">
        <v>46</v>
      </c>
      <c r="D14" s="26" t="s">
        <v>29</v>
      </c>
      <c r="E14" s="26" t="s">
        <v>43</v>
      </c>
      <c r="F14" s="27" t="s">
        <v>26</v>
      </c>
      <c r="G14" s="27" t="s">
        <v>24</v>
      </c>
      <c r="H14" s="7" t="s">
        <v>43</v>
      </c>
      <c r="I14" s="8" t="s">
        <v>15</v>
      </c>
      <c r="J14" s="32">
        <v>71</v>
      </c>
      <c r="K14" s="31">
        <f t="shared" si="0"/>
        <v>134.9</v>
      </c>
      <c r="L14" s="4"/>
      <c r="M14" s="3"/>
      <c r="N14" s="1"/>
      <c r="O14" s="1"/>
      <c r="P14" s="1"/>
      <c r="Q14" s="1"/>
      <c r="R14" s="1"/>
      <c r="S14" s="2"/>
      <c r="T14" s="4"/>
      <c r="U14" s="4"/>
      <c r="V14" s="4"/>
      <c r="W14" s="9">
        <f t="shared" si="2"/>
        <v>0</v>
      </c>
      <c r="X14" s="34">
        <f t="shared" si="1"/>
        <v>0</v>
      </c>
    </row>
    <row r="15" spans="1:24" ht="87.6" customHeight="1" thickBot="1" x14ac:dyDescent="0.3">
      <c r="A15" s="6"/>
      <c r="B15" s="25" t="s">
        <v>31</v>
      </c>
      <c r="C15" s="26" t="s">
        <v>46</v>
      </c>
      <c r="D15" s="26" t="s">
        <v>28</v>
      </c>
      <c r="E15" s="26" t="s">
        <v>44</v>
      </c>
      <c r="F15" s="27" t="s">
        <v>26</v>
      </c>
      <c r="G15" s="27" t="s">
        <v>24</v>
      </c>
      <c r="H15" s="7" t="s">
        <v>44</v>
      </c>
      <c r="I15" s="8" t="s">
        <v>15</v>
      </c>
      <c r="J15" s="32">
        <v>69</v>
      </c>
      <c r="K15" s="31">
        <f t="shared" si="0"/>
        <v>131.1</v>
      </c>
      <c r="L15" s="4"/>
      <c r="M15" s="3"/>
      <c r="N15" s="1"/>
      <c r="O15" s="1"/>
      <c r="P15" s="1"/>
      <c r="Q15" s="1"/>
      <c r="R15" s="1"/>
      <c r="S15" s="2"/>
      <c r="T15" s="4"/>
      <c r="U15" s="4"/>
      <c r="V15" s="4"/>
      <c r="W15" s="9">
        <f t="shared" si="2"/>
        <v>0</v>
      </c>
      <c r="X15" s="34">
        <f t="shared" si="1"/>
        <v>0</v>
      </c>
    </row>
    <row r="16" spans="1:24" ht="72" customHeight="1" thickBot="1" x14ac:dyDescent="0.3">
      <c r="A16" s="6"/>
      <c r="B16" s="25" t="s">
        <v>31</v>
      </c>
      <c r="C16" s="26" t="s">
        <v>47</v>
      </c>
      <c r="D16" s="26" t="s">
        <v>41</v>
      </c>
      <c r="E16" s="26" t="s">
        <v>42</v>
      </c>
      <c r="F16" s="27" t="s">
        <v>26</v>
      </c>
      <c r="G16" s="27" t="s">
        <v>24</v>
      </c>
      <c r="H16" s="7" t="s">
        <v>42</v>
      </c>
      <c r="I16" s="8" t="s">
        <v>15</v>
      </c>
      <c r="J16" s="32">
        <v>63.5</v>
      </c>
      <c r="K16" s="31">
        <f t="shared" si="0"/>
        <v>120.64999999999999</v>
      </c>
      <c r="L16" s="4"/>
      <c r="M16" s="3"/>
      <c r="N16" s="1"/>
      <c r="O16" s="1"/>
      <c r="P16" s="1"/>
      <c r="Q16" s="1"/>
      <c r="R16" s="1"/>
      <c r="S16" s="2"/>
      <c r="T16" s="4"/>
      <c r="U16" s="4"/>
      <c r="V16" s="4"/>
      <c r="W16" s="9">
        <f t="shared" si="2"/>
        <v>0</v>
      </c>
      <c r="X16" s="34">
        <f t="shared" si="1"/>
        <v>0</v>
      </c>
    </row>
    <row r="17" spans="1:24" ht="70.150000000000006" customHeight="1" thickBot="1" x14ac:dyDescent="0.3">
      <c r="A17" s="6"/>
      <c r="B17" s="25" t="s">
        <v>31</v>
      </c>
      <c r="C17" s="26" t="s">
        <v>47</v>
      </c>
      <c r="D17" s="26" t="s">
        <v>28</v>
      </c>
      <c r="E17" s="26" t="s">
        <v>44</v>
      </c>
      <c r="F17" s="27" t="s">
        <v>26</v>
      </c>
      <c r="G17" s="27" t="s">
        <v>24</v>
      </c>
      <c r="H17" s="7" t="s">
        <v>44</v>
      </c>
      <c r="I17" s="8" t="s">
        <v>15</v>
      </c>
      <c r="J17" s="32">
        <v>58.5</v>
      </c>
      <c r="K17" s="31">
        <f t="shared" si="0"/>
        <v>111.14999999999999</v>
      </c>
      <c r="L17" s="4"/>
      <c r="M17" s="3"/>
      <c r="N17" s="1"/>
      <c r="O17" s="1"/>
      <c r="P17" s="1"/>
      <c r="Q17" s="1"/>
      <c r="R17" s="1"/>
      <c r="S17" s="2"/>
      <c r="T17" s="4"/>
      <c r="U17" s="4"/>
      <c r="V17" s="4"/>
      <c r="W17" s="9">
        <f>M17+N17+O17+P17+Q17+R17+S17</f>
        <v>0</v>
      </c>
      <c r="X17" s="34">
        <f>W17*J17</f>
        <v>0</v>
      </c>
    </row>
    <row r="18" spans="1:24" ht="28.5" customHeight="1" thickBot="1" x14ac:dyDescent="0.3">
      <c r="A18" s="18"/>
      <c r="B18" s="19"/>
      <c r="C18" s="20"/>
      <c r="D18" s="20"/>
      <c r="E18" s="20"/>
      <c r="F18" s="20"/>
      <c r="G18" s="20"/>
      <c r="H18" s="20"/>
      <c r="I18" s="19"/>
      <c r="J18" s="20"/>
      <c r="K18" s="20"/>
      <c r="L18" s="21"/>
      <c r="M18" s="23">
        <f t="shared" ref="M18:S18" si="3">SUM(M10:M17)</f>
        <v>0</v>
      </c>
      <c r="N18" s="23">
        <f t="shared" si="3"/>
        <v>0</v>
      </c>
      <c r="O18" s="23">
        <f t="shared" si="3"/>
        <v>0</v>
      </c>
      <c r="P18" s="23">
        <f t="shared" si="3"/>
        <v>0</v>
      </c>
      <c r="Q18" s="23">
        <f t="shared" si="3"/>
        <v>0</v>
      </c>
      <c r="R18" s="23">
        <f t="shared" si="3"/>
        <v>0</v>
      </c>
      <c r="S18" s="23">
        <f t="shared" si="3"/>
        <v>0</v>
      </c>
      <c r="T18" s="21"/>
      <c r="U18" s="21"/>
      <c r="V18" s="21"/>
      <c r="W18" s="22"/>
      <c r="X18" s="22"/>
    </row>
    <row r="19" spans="1:24" ht="27" customHeight="1" thickBot="1" x14ac:dyDescent="0.3">
      <c r="A19" s="133" t="s">
        <v>49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5"/>
      <c r="N19" s="135"/>
      <c r="O19" s="135"/>
      <c r="P19" s="135"/>
      <c r="Q19" s="135"/>
      <c r="R19" s="135"/>
      <c r="S19" s="134"/>
      <c r="T19" s="134"/>
      <c r="U19" s="134"/>
      <c r="V19" s="134"/>
      <c r="W19" s="24">
        <f>SUM(W10:W17)</f>
        <v>0</v>
      </c>
      <c r="X19" s="24">
        <f>SUM(X10:X17)</f>
        <v>0</v>
      </c>
    </row>
  </sheetData>
  <mergeCells count="15">
    <mergeCell ref="A7:X7"/>
    <mergeCell ref="A9:X9"/>
    <mergeCell ref="A19:V19"/>
    <mergeCell ref="A4:C4"/>
    <mergeCell ref="D4:X4"/>
    <mergeCell ref="A5:C5"/>
    <mergeCell ref="D5:X5"/>
    <mergeCell ref="A6:C6"/>
    <mergeCell ref="D6:X6"/>
    <mergeCell ref="A1:C1"/>
    <mergeCell ref="D1:X1"/>
    <mergeCell ref="A2:C2"/>
    <mergeCell ref="D2:X2"/>
    <mergeCell ref="A3:C3"/>
    <mergeCell ref="D3:X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Skandia</vt:lpstr>
      <vt:lpstr>Skandia Adults Ice Breacker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2018-11-15T07:32:43Z</dcterms:modified>
</cp:coreProperties>
</file>