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48" windowWidth="22980" windowHeight="9552" activeTab="2"/>
  </bookViews>
  <sheets>
    <sheet name="Прайс-лист_рад" sheetId="1" r:id="rId1"/>
    <sheet name="Бланк-заказ завод1" sheetId="2" r:id="rId2"/>
    <sheet name="Бланк-заказ завод2" sheetId="3" r:id="rId3"/>
  </sheets>
  <definedNames>
    <definedName name="_xlnm.Print_Titles" localSheetId="0">'Прайс-лист_рад'!$1:$4</definedName>
  </definedNames>
  <calcPr calcId="145621"/>
</workbook>
</file>

<file path=xl/calcChain.xml><?xml version="1.0" encoding="utf-8"?>
<calcChain xmlns="http://schemas.openxmlformats.org/spreadsheetml/2006/main">
  <c r="L34" i="3" l="1"/>
  <c r="L35" i="3"/>
  <c r="L36" i="3"/>
  <c r="L37" i="3"/>
  <c r="L33" i="3"/>
  <c r="H34" i="3"/>
  <c r="H35" i="3"/>
  <c r="P35" i="3" s="1"/>
  <c r="H36" i="3"/>
  <c r="P36" i="3" s="1"/>
  <c r="H37" i="3"/>
  <c r="P37" i="3" s="1"/>
  <c r="H33" i="3"/>
  <c r="L24" i="3"/>
  <c r="L25" i="3"/>
  <c r="L26" i="3"/>
  <c r="L27" i="3"/>
  <c r="H24" i="3"/>
  <c r="H25" i="3"/>
  <c r="P25" i="3" s="1"/>
  <c r="H26" i="3"/>
  <c r="P26" i="3" s="1"/>
  <c r="H27" i="3"/>
  <c r="P27" i="3" s="1"/>
  <c r="L23" i="3"/>
  <c r="H23" i="3"/>
  <c r="L9" i="3"/>
  <c r="L10" i="3"/>
  <c r="L11" i="3"/>
  <c r="L12" i="3"/>
  <c r="H9" i="3"/>
  <c r="H10" i="3"/>
  <c r="H11" i="3"/>
  <c r="P11" i="3" s="1"/>
  <c r="H12" i="3"/>
  <c r="L8" i="3"/>
  <c r="P10" i="3"/>
  <c r="H8" i="3"/>
  <c r="N37" i="3"/>
  <c r="F37" i="3"/>
  <c r="O37" i="3" s="1"/>
  <c r="N36" i="3"/>
  <c r="F36" i="3"/>
  <c r="O36" i="3" s="1"/>
  <c r="N35" i="3"/>
  <c r="F35" i="3"/>
  <c r="O35" i="3" s="1"/>
  <c r="N34" i="3"/>
  <c r="P34" i="3"/>
  <c r="F34" i="3"/>
  <c r="O34" i="3" s="1"/>
  <c r="N33" i="3"/>
  <c r="P33" i="3"/>
  <c r="F33" i="3"/>
  <c r="O33" i="3" s="1"/>
  <c r="N27" i="3"/>
  <c r="F27" i="3"/>
  <c r="O27" i="3" s="1"/>
  <c r="N26" i="3"/>
  <c r="F26" i="3"/>
  <c r="O26" i="3" s="1"/>
  <c r="N25" i="3"/>
  <c r="F25" i="3"/>
  <c r="O25" i="3" s="1"/>
  <c r="N24" i="3"/>
  <c r="P24" i="3"/>
  <c r="F24" i="3"/>
  <c r="O24" i="3" s="1"/>
  <c r="N23" i="3"/>
  <c r="P23" i="3"/>
  <c r="F23" i="3"/>
  <c r="O23" i="3" s="1"/>
  <c r="N12" i="3"/>
  <c r="P12" i="3"/>
  <c r="F12" i="3"/>
  <c r="O12" i="3" s="1"/>
  <c r="N11" i="3"/>
  <c r="F11" i="3"/>
  <c r="O11" i="3" s="1"/>
  <c r="N10" i="3"/>
  <c r="F10" i="3"/>
  <c r="O10" i="3" s="1"/>
  <c r="N9" i="3"/>
  <c r="P9" i="3"/>
  <c r="F9" i="3"/>
  <c r="O9" i="3" s="1"/>
  <c r="N8" i="3"/>
  <c r="P8" i="3"/>
  <c r="F8" i="3"/>
  <c r="O8" i="3" s="1"/>
  <c r="F3" i="3"/>
  <c r="O3" i="3" s="1"/>
  <c r="H3" i="3"/>
  <c r="P3" i="3" s="1"/>
  <c r="L3" i="3"/>
  <c r="N3" i="3"/>
  <c r="F4" i="3"/>
  <c r="O4" i="3" s="1"/>
  <c r="H4" i="3"/>
  <c r="P4" i="3" s="1"/>
  <c r="L4" i="3"/>
  <c r="N4" i="3"/>
  <c r="F5" i="3"/>
  <c r="O5" i="3" s="1"/>
  <c r="H5" i="3"/>
  <c r="P5" i="3" s="1"/>
  <c r="L5" i="3"/>
  <c r="N5" i="3"/>
  <c r="F6" i="3"/>
  <c r="O6" i="3" s="1"/>
  <c r="H6" i="3"/>
  <c r="P6" i="3" s="1"/>
  <c r="L6" i="3"/>
  <c r="N6" i="3"/>
  <c r="F7" i="3"/>
  <c r="O7" i="3" s="1"/>
  <c r="H7" i="3"/>
  <c r="P7" i="3" s="1"/>
  <c r="L7" i="3"/>
  <c r="N7" i="3"/>
  <c r="N32" i="3"/>
  <c r="L32" i="3"/>
  <c r="H32" i="3"/>
  <c r="P32" i="3" s="1"/>
  <c r="F32" i="3"/>
  <c r="O32" i="3" s="1"/>
  <c r="N31" i="3"/>
  <c r="L31" i="3"/>
  <c r="H31" i="3"/>
  <c r="P31" i="3" s="1"/>
  <c r="F31" i="3"/>
  <c r="O31" i="3" s="1"/>
  <c r="N30" i="3"/>
  <c r="L30" i="3"/>
  <c r="H30" i="3"/>
  <c r="P30" i="3" s="1"/>
  <c r="F30" i="3"/>
  <c r="O30" i="3" s="1"/>
  <c r="N29" i="3"/>
  <c r="L29" i="3"/>
  <c r="H29" i="3"/>
  <c r="P29" i="3" s="1"/>
  <c r="F29" i="3"/>
  <c r="O29" i="3" s="1"/>
  <c r="N28" i="3"/>
  <c r="L28" i="3"/>
  <c r="H28" i="3"/>
  <c r="P28" i="3" s="1"/>
  <c r="F28" i="3"/>
  <c r="O28" i="3" s="1"/>
  <c r="N22" i="3"/>
  <c r="L22" i="3"/>
  <c r="H22" i="3"/>
  <c r="P22" i="3" s="1"/>
  <c r="F22" i="3"/>
  <c r="O22" i="3" s="1"/>
  <c r="N21" i="3"/>
  <c r="L21" i="3"/>
  <c r="H21" i="3"/>
  <c r="P21" i="3" s="1"/>
  <c r="F21" i="3"/>
  <c r="O21" i="3" s="1"/>
  <c r="N20" i="3"/>
  <c r="L20" i="3"/>
  <c r="H20" i="3"/>
  <c r="P20" i="3" s="1"/>
  <c r="F20" i="3"/>
  <c r="O20" i="3" s="1"/>
  <c r="N19" i="3"/>
  <c r="L19" i="3"/>
  <c r="H19" i="3"/>
  <c r="P19" i="3" s="1"/>
  <c r="F19" i="3"/>
  <c r="O19" i="3" s="1"/>
  <c r="N18" i="3"/>
  <c r="L18" i="3"/>
  <c r="H18" i="3"/>
  <c r="P18" i="3" s="1"/>
  <c r="F18" i="3"/>
  <c r="O18" i="3" s="1"/>
  <c r="N17" i="3"/>
  <c r="L17" i="3"/>
  <c r="H17" i="3"/>
  <c r="P17" i="3" s="1"/>
  <c r="F17" i="3"/>
  <c r="O17" i="3" s="1"/>
  <c r="N16" i="3"/>
  <c r="L16" i="3"/>
  <c r="H16" i="3"/>
  <c r="P16" i="3" s="1"/>
  <c r="F16" i="3"/>
  <c r="O16" i="3" s="1"/>
  <c r="N15" i="3"/>
  <c r="L15" i="3"/>
  <c r="H15" i="3"/>
  <c r="P15" i="3" s="1"/>
  <c r="F15" i="3"/>
  <c r="O15" i="3" s="1"/>
  <c r="N14" i="3"/>
  <c r="L14" i="3"/>
  <c r="H14" i="3"/>
  <c r="P14" i="3" s="1"/>
  <c r="F14" i="3"/>
  <c r="O14" i="3" s="1"/>
  <c r="N13" i="3"/>
  <c r="L13" i="3"/>
  <c r="H13" i="3"/>
  <c r="P13" i="3" s="1"/>
  <c r="F13" i="3"/>
  <c r="O13" i="3" s="1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4" i="2"/>
  <c r="O34" i="2" s="1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3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34" i="2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34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" i="2"/>
  <c r="N2" i="3" l="1"/>
  <c r="O2" i="3"/>
  <c r="P2" i="3"/>
  <c r="N2" i="2"/>
  <c r="P2" i="2"/>
  <c r="O2" i="2"/>
  <c r="L55" i="2"/>
  <c r="L56" i="2"/>
  <c r="L57" i="2"/>
  <c r="L58" i="2"/>
  <c r="L54" i="2"/>
  <c r="L50" i="2"/>
  <c r="L51" i="2"/>
  <c r="L52" i="2"/>
  <c r="L53" i="2"/>
  <c r="L49" i="2"/>
  <c r="L45" i="2"/>
  <c r="L46" i="2"/>
  <c r="L47" i="2"/>
  <c r="L48" i="2"/>
  <c r="L44" i="2"/>
  <c r="L40" i="2"/>
  <c r="L41" i="2"/>
  <c r="L42" i="2"/>
  <c r="L43" i="2"/>
  <c r="L39" i="2"/>
  <c r="L35" i="2"/>
  <c r="L36" i="2"/>
  <c r="L37" i="2"/>
  <c r="L38" i="2"/>
  <c r="L34" i="2"/>
  <c r="L29" i="2"/>
  <c r="L30" i="2"/>
  <c r="L31" i="2"/>
  <c r="L32" i="2"/>
  <c r="L28" i="2"/>
  <c r="L24" i="2"/>
  <c r="L25" i="2"/>
  <c r="L26" i="2"/>
  <c r="L27" i="2"/>
  <c r="L23" i="2"/>
  <c r="L19" i="2"/>
  <c r="L20" i="2"/>
  <c r="L21" i="2"/>
  <c r="L22" i="2"/>
  <c r="L18" i="2"/>
  <c r="L14" i="2"/>
  <c r="L15" i="2"/>
  <c r="L16" i="2"/>
  <c r="L17" i="2"/>
  <c r="L13" i="2"/>
  <c r="L9" i="2"/>
  <c r="L10" i="2"/>
  <c r="L11" i="2"/>
  <c r="L12" i="2"/>
  <c r="L8" i="2"/>
  <c r="L4" i="2"/>
  <c r="L5" i="2"/>
  <c r="L6" i="2"/>
  <c r="L7" i="2"/>
  <c r="L3" i="2"/>
  <c r="H55" i="2"/>
  <c r="H56" i="2"/>
  <c r="H57" i="2"/>
  <c r="H58" i="2"/>
  <c r="H54" i="2"/>
  <c r="H50" i="2"/>
  <c r="H51" i="2"/>
  <c r="H52" i="2"/>
  <c r="H53" i="2"/>
  <c r="H49" i="2"/>
  <c r="H45" i="2"/>
  <c r="H46" i="2"/>
  <c r="H47" i="2"/>
  <c r="H48" i="2"/>
  <c r="H44" i="2"/>
  <c r="H40" i="2"/>
  <c r="H41" i="2"/>
  <c r="H42" i="2"/>
  <c r="H43" i="2"/>
  <c r="H39" i="2"/>
  <c r="H35" i="2"/>
  <c r="H36" i="2"/>
  <c r="H37" i="2"/>
  <c r="H38" i="2"/>
  <c r="H34" i="2"/>
  <c r="H29" i="2"/>
  <c r="H30" i="2"/>
  <c r="H31" i="2"/>
  <c r="H32" i="2"/>
  <c r="H28" i="2"/>
  <c r="H24" i="2"/>
  <c r="H25" i="2"/>
  <c r="H26" i="2"/>
  <c r="H27" i="2"/>
  <c r="H23" i="2"/>
  <c r="H19" i="2"/>
  <c r="H20" i="2"/>
  <c r="H21" i="2"/>
  <c r="H22" i="2"/>
  <c r="H18" i="2"/>
  <c r="H14" i="2"/>
  <c r="H15" i="2"/>
  <c r="H16" i="2"/>
  <c r="H17" i="2"/>
  <c r="H13" i="2"/>
  <c r="H9" i="2"/>
  <c r="H10" i="2"/>
  <c r="H11" i="2"/>
  <c r="H12" i="2"/>
  <c r="H8" i="2"/>
  <c r="H4" i="2"/>
  <c r="H5" i="2"/>
  <c r="H6" i="2"/>
  <c r="H7" i="2"/>
  <c r="H3" i="2"/>
</calcChain>
</file>

<file path=xl/sharedStrings.xml><?xml version="1.0" encoding="utf-8"?>
<sst xmlns="http://schemas.openxmlformats.org/spreadsheetml/2006/main" count="168" uniqueCount="68">
  <si>
    <t>Наименование</t>
  </si>
  <si>
    <t>Вес секции, кг</t>
  </si>
  <si>
    <t>Емкость секции, л</t>
  </si>
  <si>
    <t>Теплоотдача, Вт</t>
  </si>
  <si>
    <t>*стандартная секционность: 4-6-8-10-12</t>
  </si>
  <si>
    <t>Биметаллические радиаторы</t>
  </si>
  <si>
    <t>Типоразмер (вшт), мм</t>
  </si>
  <si>
    <t>RT01-500K1ATT</t>
  </si>
  <si>
    <t>RT01-500FATT</t>
  </si>
  <si>
    <t>RT10-500FATT</t>
  </si>
  <si>
    <t>Цена, $</t>
  </si>
  <si>
    <t>572/76/78</t>
  </si>
  <si>
    <t>Кол-во секций в контейнере (40'), шт.</t>
  </si>
  <si>
    <t>RT01-500P2ATT</t>
  </si>
  <si>
    <t>Артикул</t>
  </si>
  <si>
    <t>Алюминиевый радиатор 500/80</t>
  </si>
  <si>
    <t>Алюминиевый радиатор 500/100</t>
  </si>
  <si>
    <t>Биметаллический радиатор 500/80</t>
  </si>
  <si>
    <t>572/79/78</t>
  </si>
  <si>
    <t>575/80/80</t>
  </si>
  <si>
    <t>572/80/96</t>
  </si>
  <si>
    <t>555/76/76</t>
  </si>
  <si>
    <t>555/80/80</t>
  </si>
  <si>
    <t>RT01-500K2ATT**</t>
  </si>
  <si>
    <t>RT01-500P9ATT**</t>
  </si>
  <si>
    <t>RT10-500F9ATT**</t>
  </si>
  <si>
    <t>**начало производства через 1 мес.</t>
  </si>
  <si>
    <t>Радиаторы ЭКО</t>
  </si>
  <si>
    <t>Радиаторы СТАНДАРТ</t>
  </si>
  <si>
    <t>YM-J500C</t>
  </si>
  <si>
    <t>575/76/80</t>
  </si>
  <si>
    <t>Алюминиевый радиатор 350/80</t>
  </si>
  <si>
    <t>YM-B350</t>
  </si>
  <si>
    <t>427/80/85</t>
  </si>
  <si>
    <t>YM-C500C</t>
  </si>
  <si>
    <t>580/77/96</t>
  </si>
  <si>
    <t>Биметаллический радиатор 500</t>
  </si>
  <si>
    <t>YM-S500B</t>
  </si>
  <si>
    <t>562/77/80</t>
  </si>
  <si>
    <t>Биметаллический радиатор 350</t>
  </si>
  <si>
    <t>YM-S350B</t>
  </si>
  <si>
    <t>Биметаллический радиатор 350/80</t>
  </si>
  <si>
    <t>408/78/80</t>
  </si>
  <si>
    <t>YM-J350</t>
  </si>
  <si>
    <t>420/78/80</t>
  </si>
  <si>
    <t>Алюминиевый радиатор 500/70</t>
  </si>
  <si>
    <t>YM-K500D</t>
  </si>
  <si>
    <t>570/70/70</t>
  </si>
  <si>
    <t>YM-J500D</t>
  </si>
  <si>
    <t>570/78/80</t>
  </si>
  <si>
    <t>YM-C500F</t>
  </si>
  <si>
    <t>572/78/96</t>
  </si>
  <si>
    <t>YM-S500F</t>
  </si>
  <si>
    <t>YM-S500G</t>
  </si>
  <si>
    <t>Биметаллический радиатор 500/100</t>
  </si>
  <si>
    <t>562/78/96</t>
  </si>
  <si>
    <t>Прайс-лист на радиаторы АТТ СТАНДАРТ-серия: ЭКО-серия*</t>
  </si>
  <si>
    <t>Объем секции, м3</t>
  </si>
  <si>
    <t>Объем радиатора, м3</t>
  </si>
  <si>
    <t>Кол-во секций в р-ре</t>
  </si>
  <si>
    <t>Вес р-ра, кг</t>
  </si>
  <si>
    <t>Теплоотдача секции, Вт</t>
  </si>
  <si>
    <t>Цена секции, $</t>
  </si>
  <si>
    <t>Цена радиатора, $</t>
  </si>
  <si>
    <t>Заказ проставляется вручную, шт. рад.</t>
  </si>
  <si>
    <t>Итого секций, шт.</t>
  </si>
  <si>
    <r>
      <t>Итого объем, м3</t>
    </r>
    <r>
      <rPr>
        <b/>
        <sz val="12"/>
        <color rgb="FFFF0000"/>
        <rFont val="Calibri"/>
        <family val="2"/>
        <charset val="204"/>
        <scheme val="minor"/>
      </rPr>
      <t xml:space="preserve"> (макс. 67м3)</t>
    </r>
  </si>
  <si>
    <r>
      <t>Итого вес, м3</t>
    </r>
    <r>
      <rPr>
        <b/>
        <sz val="12"/>
        <color rgb="FFFF0000"/>
        <rFont val="Calibri"/>
        <family val="2"/>
        <charset val="204"/>
        <scheme val="minor"/>
      </rPr>
      <t xml:space="preserve"> (макс. 25000кг)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</si>
</sst>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"/>
  </numFmts>
  <fonts count="12" x14ac:knownFonts="1"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96">
    <xf numFmtId="0" fontId="0" fillId="0" borderId="0" xfId="0"/>
    <xf numFmtId="0" fontId="3" fillId="0" borderId="0" xfId="0" applyFont="1"/>
    <xf numFmtId="0" fontId="3" fillId="0" borderId="3" xfId="0" applyFont="1" applyBorder="1"/>
    <xf numFmtId="0" fontId="3" fillId="0" borderId="1" xfId="0" applyFont="1" applyBorder="1"/>
    <xf numFmtId="0" fontId="3" fillId="0" borderId="2" xfId="0" applyFont="1" applyBorder="1"/>
    <xf numFmtId="0" fontId="1" fillId="0" borderId="0" xfId="0" applyFont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3" fillId="0" borderId="7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5" fillId="3" borderId="4" xfId="0" applyFont="1" applyFill="1" applyBorder="1"/>
    <xf numFmtId="0" fontId="3" fillId="3" borderId="5" xfId="0" applyFont="1" applyFill="1" applyBorder="1"/>
    <xf numFmtId="0" fontId="3" fillId="3" borderId="6" xfId="0" applyFont="1" applyFill="1" applyBorder="1"/>
    <xf numFmtId="0" fontId="5" fillId="3" borderId="5" xfId="0" applyFont="1" applyFill="1" applyBorder="1"/>
    <xf numFmtId="2" fontId="5" fillId="0" borderId="3" xfId="0" applyNumberFormat="1" applyFont="1" applyBorder="1"/>
    <xf numFmtId="2" fontId="5" fillId="0" borderId="1" xfId="0" applyNumberFormat="1" applyFont="1" applyBorder="1"/>
    <xf numFmtId="2" fontId="5" fillId="0" borderId="2" xfId="0" applyNumberFormat="1" applyFont="1" applyBorder="1"/>
    <xf numFmtId="0" fontId="5" fillId="2" borderId="4" xfId="0" applyFont="1" applyFill="1" applyBorder="1" applyAlignment="1">
      <alignment horizontal="center" vertical="center" wrapText="1"/>
    </xf>
    <xf numFmtId="2" fontId="3" fillId="0" borderId="3" xfId="0" applyNumberFormat="1" applyFont="1" applyBorder="1"/>
    <xf numFmtId="2" fontId="3" fillId="0" borderId="1" xfId="0" applyNumberFormat="1" applyFont="1" applyBorder="1"/>
    <xf numFmtId="2" fontId="3" fillId="0" borderId="2" xfId="0" applyNumberFormat="1" applyFont="1" applyBorder="1"/>
    <xf numFmtId="14" fontId="0" fillId="0" borderId="0" xfId="0" applyNumberFormat="1" applyAlignment="1">
      <alignment horizontal="left"/>
    </xf>
    <xf numFmtId="0" fontId="3" fillId="0" borderId="13" xfId="0" applyFont="1" applyBorder="1"/>
    <xf numFmtId="0" fontId="3" fillId="0" borderId="14" xfId="0" applyFont="1" applyBorder="1"/>
    <xf numFmtId="2" fontId="3" fillId="0" borderId="14" xfId="0" applyNumberFormat="1" applyFont="1" applyBorder="1"/>
    <xf numFmtId="2" fontId="5" fillId="0" borderId="14" xfId="0" applyNumberFormat="1" applyFont="1" applyBorder="1"/>
    <xf numFmtId="0" fontId="3" fillId="0" borderId="15" xfId="0" applyFont="1" applyBorder="1"/>
    <xf numFmtId="0" fontId="6" fillId="4" borderId="4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5" fillId="3" borderId="19" xfId="0" applyFont="1" applyFill="1" applyBorder="1"/>
    <xf numFmtId="0" fontId="3" fillId="3" borderId="20" xfId="0" applyFont="1" applyFill="1" applyBorder="1"/>
    <xf numFmtId="0" fontId="5" fillId="3" borderId="20" xfId="0" applyFont="1" applyFill="1" applyBorder="1"/>
    <xf numFmtId="0" fontId="3" fillId="3" borderId="21" xfId="0" applyFont="1" applyFill="1" applyBorder="1"/>
    <xf numFmtId="0" fontId="6" fillId="4" borderId="16" xfId="0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6" fillId="4" borderId="18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9" fillId="0" borderId="1" xfId="0" applyFont="1" applyBorder="1"/>
    <xf numFmtId="164" fontId="9" fillId="0" borderId="1" xfId="0" applyNumberFormat="1" applyFont="1" applyBorder="1"/>
    <xf numFmtId="2" fontId="9" fillId="0" borderId="1" xfId="0" applyNumberFormat="1" applyFont="1" applyBorder="1"/>
    <xf numFmtId="0" fontId="9" fillId="0" borderId="2" xfId="0" applyFont="1" applyBorder="1"/>
    <xf numFmtId="2" fontId="9" fillId="0" borderId="2" xfId="0" applyNumberFormat="1" applyFont="1" applyBorder="1"/>
    <xf numFmtId="0" fontId="9" fillId="0" borderId="3" xfId="0" applyFont="1" applyBorder="1"/>
    <xf numFmtId="2" fontId="9" fillId="0" borderId="3" xfId="0" applyNumberFormat="1" applyFont="1" applyBorder="1"/>
    <xf numFmtId="0" fontId="9" fillId="0" borderId="0" xfId="0" applyFont="1"/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 applyAlignment="1"/>
    <xf numFmtId="0" fontId="7" fillId="5" borderId="2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2" fontId="7" fillId="0" borderId="1" xfId="0" applyNumberFormat="1" applyFont="1" applyBorder="1"/>
    <xf numFmtId="0" fontId="10" fillId="2" borderId="5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8" fillId="4" borderId="19" xfId="0" applyFont="1" applyFill="1" applyBorder="1" applyAlignment="1">
      <alignment horizontal="left" vertical="center" wrapText="1"/>
    </xf>
    <xf numFmtId="0" fontId="8" fillId="4" borderId="20" xfId="0" applyFont="1" applyFill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 wrapText="1"/>
    </xf>
    <xf numFmtId="0" fontId="8" fillId="4" borderId="25" xfId="0" applyFont="1" applyFill="1" applyBorder="1" applyAlignment="1">
      <alignment horizontal="center" vertical="center" wrapText="1"/>
    </xf>
    <xf numFmtId="2" fontId="8" fillId="4" borderId="14" xfId="0" applyNumberFormat="1" applyFont="1" applyFill="1" applyBorder="1" applyAlignment="1">
      <alignment horizontal="center" vertical="center" wrapText="1"/>
    </xf>
    <xf numFmtId="0" fontId="8" fillId="4" borderId="22" xfId="0" applyFont="1" applyFill="1" applyBorder="1" applyAlignment="1">
      <alignment horizontal="left" vertical="center" wrapText="1"/>
    </xf>
    <xf numFmtId="0" fontId="8" fillId="4" borderId="23" xfId="0" applyFont="1" applyFill="1" applyBorder="1" applyAlignment="1">
      <alignment horizontal="center" vertical="center" wrapText="1"/>
    </xf>
    <xf numFmtId="0" fontId="10" fillId="4" borderId="23" xfId="0" applyFont="1" applyFill="1" applyBorder="1" applyAlignment="1">
      <alignment horizontal="center" vertical="center" wrapText="1"/>
    </xf>
    <xf numFmtId="0" fontId="8" fillId="4" borderId="26" xfId="0" applyFont="1" applyFill="1" applyBorder="1" applyAlignment="1">
      <alignment horizontal="center" vertical="center" wrapText="1"/>
    </xf>
    <xf numFmtId="164" fontId="9" fillId="4" borderId="23" xfId="0" applyNumberFormat="1" applyFont="1" applyFill="1" applyBorder="1"/>
    <xf numFmtId="0" fontId="9" fillId="0" borderId="1" xfId="0" applyFont="1" applyBorder="1" applyAlignment="1">
      <alignment vertical="center"/>
    </xf>
    <xf numFmtId="2" fontId="9" fillId="0" borderId="1" xfId="0" applyNumberFormat="1" applyFont="1" applyBorder="1" applyAlignment="1">
      <alignment vertical="center"/>
    </xf>
    <xf numFmtId="2" fontId="10" fillId="0" borderId="1" xfId="0" applyNumberFormat="1" applyFont="1" applyBorder="1" applyAlignment="1">
      <alignment vertical="center"/>
    </xf>
    <xf numFmtId="2" fontId="7" fillId="5" borderId="1" xfId="0" applyNumberFormat="1" applyFont="1" applyFill="1" applyBorder="1"/>
    <xf numFmtId="0" fontId="11" fillId="0" borderId="1" xfId="0" applyFont="1" applyBorder="1" applyAlignment="1">
      <alignment vertical="center"/>
    </xf>
    <xf numFmtId="0" fontId="9" fillId="0" borderId="7" xfId="0" applyFont="1" applyBorder="1" applyAlignment="1">
      <alignment horizontal="left" vertical="center"/>
    </xf>
    <xf numFmtId="0" fontId="9" fillId="0" borderId="3" xfId="0" applyFont="1" applyBorder="1" applyAlignment="1">
      <alignment vertical="center"/>
    </xf>
    <xf numFmtId="164" fontId="9" fillId="0" borderId="3" xfId="0" applyNumberFormat="1" applyFont="1" applyBorder="1"/>
    <xf numFmtId="2" fontId="9" fillId="0" borderId="3" xfId="0" applyNumberFormat="1" applyFont="1" applyBorder="1" applyAlignment="1">
      <alignment vertical="center"/>
    </xf>
    <xf numFmtId="2" fontId="10" fillId="0" borderId="3" xfId="0" applyNumberFormat="1" applyFont="1" applyBorder="1" applyAlignment="1">
      <alignment vertical="center"/>
    </xf>
    <xf numFmtId="2" fontId="7" fillId="0" borderId="3" xfId="0" applyNumberFormat="1" applyFont="1" applyBorder="1"/>
    <xf numFmtId="2" fontId="7" fillId="5" borderId="3" xfId="0" applyNumberFormat="1" applyFont="1" applyFill="1" applyBorder="1"/>
    <xf numFmtId="2" fontId="7" fillId="0" borderId="8" xfId="0" applyNumberFormat="1" applyFont="1" applyBorder="1"/>
    <xf numFmtId="0" fontId="9" fillId="0" borderId="9" xfId="0" applyFont="1" applyBorder="1" applyAlignment="1">
      <alignment horizontal="left" vertical="center"/>
    </xf>
    <xf numFmtId="2" fontId="7" fillId="0" borderId="10" xfId="0" applyNumberFormat="1" applyFont="1" applyBorder="1"/>
    <xf numFmtId="0" fontId="9" fillId="0" borderId="11" xfId="0" applyFont="1" applyBorder="1" applyAlignment="1">
      <alignment horizontal="left" vertical="center"/>
    </xf>
    <xf numFmtId="0" fontId="9" fillId="0" borderId="2" xfId="0" applyFont="1" applyBorder="1" applyAlignment="1">
      <alignment vertical="center"/>
    </xf>
    <xf numFmtId="164" fontId="9" fillId="0" borderId="2" xfId="0" applyNumberFormat="1" applyFont="1" applyBorder="1"/>
    <xf numFmtId="0" fontId="11" fillId="0" borderId="2" xfId="0" applyFont="1" applyBorder="1" applyAlignment="1">
      <alignment vertical="center"/>
    </xf>
    <xf numFmtId="2" fontId="7" fillId="0" borderId="2" xfId="0" applyNumberFormat="1" applyFont="1" applyBorder="1"/>
    <xf numFmtId="2" fontId="7" fillId="5" borderId="2" xfId="0" applyNumberFormat="1" applyFont="1" applyFill="1" applyBorder="1"/>
    <xf numFmtId="2" fontId="7" fillId="0" borderId="12" xfId="0" applyNumberFormat="1" applyFont="1" applyBorder="1"/>
    <xf numFmtId="2" fontId="9" fillId="0" borderId="2" xfId="0" applyNumberFormat="1" applyFont="1" applyBorder="1" applyAlignment="1">
      <alignment vertical="center"/>
    </xf>
    <xf numFmtId="2" fontId="10" fillId="0" borderId="2" xfId="0" applyNumberFormat="1" applyFont="1" applyBorder="1" applyAlignment="1">
      <alignment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3</xdr:row>
      <xdr:rowOff>304800</xdr:rowOff>
    </xdr:to>
    <xdr:sp macro="" textlink="">
      <xdr:nvSpPr>
        <xdr:cNvPr id="1025" name="AutoShape 1" descr="https://mail.yandex.ru/message_part/RT10-500F+4.jpg?_uid=120199198&amp;name=RT10-500F+4.jpg&amp;hid=1.2&amp;ids=2560000000861408344&amp;no_disposition=y&amp;thumb=y&amp;exif_rotate=y"/>
        <xdr:cNvSpPr>
          <a:spLocks noChangeAspect="1" noChangeArrowheads="1"/>
        </xdr:cNvSpPr>
      </xdr:nvSpPr>
      <xdr:spPr bwMode="auto">
        <a:xfrm>
          <a:off x="0" y="33985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3</xdr:row>
      <xdr:rowOff>304800</xdr:rowOff>
    </xdr:to>
    <xdr:sp macro="" textlink="">
      <xdr:nvSpPr>
        <xdr:cNvPr id="1028" name="AutoShape 4" descr="https://mail.yandex.ru/message_part/RT10-500F+6.jpg?_uid=120199198&amp;name=RT10-500F+6.jpg&amp;hid=1.3&amp;ids=2560000000861408344&amp;no_disposition=y&amp;thumb=y&amp;exif_rotate=y"/>
        <xdr:cNvSpPr>
          <a:spLocks noChangeAspect="1" noChangeArrowheads="1"/>
        </xdr:cNvSpPr>
      </xdr:nvSpPr>
      <xdr:spPr bwMode="auto">
        <a:xfrm>
          <a:off x="0" y="33985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1485901</xdr:colOff>
      <xdr:row>3</xdr:row>
      <xdr:rowOff>25400</xdr:rowOff>
    </xdr:from>
    <xdr:to>
      <xdr:col>2</xdr:col>
      <xdr:colOff>293025</xdr:colOff>
      <xdr:row>3</xdr:row>
      <xdr:rowOff>2548228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6401" y="4318000"/>
          <a:ext cx="2172624" cy="2522828"/>
        </a:xfrm>
        <a:prstGeom prst="rect">
          <a:avLst/>
        </a:prstGeom>
      </xdr:spPr>
    </xdr:pic>
    <xdr:clientData/>
  </xdr:twoCellAnchor>
  <xdr:twoCellAnchor editAs="oneCell">
    <xdr:from>
      <xdr:col>2</xdr:col>
      <xdr:colOff>1930402</xdr:colOff>
      <xdr:row>3</xdr:row>
      <xdr:rowOff>88900</xdr:rowOff>
    </xdr:from>
    <xdr:to>
      <xdr:col>4</xdr:col>
      <xdr:colOff>601194</xdr:colOff>
      <xdr:row>3</xdr:row>
      <xdr:rowOff>2730500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8002" y="4381500"/>
          <a:ext cx="1650212" cy="26416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0</xdr:row>
      <xdr:rowOff>130418</xdr:rowOff>
    </xdr:from>
    <xdr:to>
      <xdr:col>7</xdr:col>
      <xdr:colOff>1193800</xdr:colOff>
      <xdr:row>0</xdr:row>
      <xdr:rowOff>1784274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30418"/>
          <a:ext cx="13576300" cy="16538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0</xdr:row>
      <xdr:rowOff>236220</xdr:rowOff>
    </xdr:to>
    <xdr:sp macro="" textlink="">
      <xdr:nvSpPr>
        <xdr:cNvPr id="2" name="AutoShape 1" descr="https://mail.yandex.ru/message_part/RT10-500F+4.jpg?_uid=120199198&amp;name=RT10-500F+4.jpg&amp;hid=1.2&amp;ids=2560000000861408344&amp;no_disposition=y&amp;thumb=y&amp;exif_rotate=y"/>
        <xdr:cNvSpPr>
          <a:spLocks noChangeAspect="1" noChangeArrowheads="1"/>
        </xdr:cNvSpPr>
      </xdr:nvSpPr>
      <xdr:spPr bwMode="auto">
        <a:xfrm>
          <a:off x="0" y="25755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0</xdr:row>
      <xdr:rowOff>236220</xdr:rowOff>
    </xdr:to>
    <xdr:sp macro="" textlink="">
      <xdr:nvSpPr>
        <xdr:cNvPr id="3" name="AutoShape 4" descr="https://mail.yandex.ru/message_part/RT10-500F+6.jpg?_uid=120199198&amp;name=RT10-500F+6.jpg&amp;hid=1.3&amp;ids=2560000000861408344&amp;no_disposition=y&amp;thumb=y&amp;exif_rotate=y"/>
        <xdr:cNvSpPr>
          <a:spLocks noChangeAspect="1" noChangeArrowheads="1"/>
        </xdr:cNvSpPr>
      </xdr:nvSpPr>
      <xdr:spPr bwMode="auto">
        <a:xfrm>
          <a:off x="0" y="25755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0</xdr:rowOff>
    </xdr:to>
    <xdr:sp macro="" textlink="">
      <xdr:nvSpPr>
        <xdr:cNvPr id="4" name="AutoShape 1" descr="https://mail.yandex.ru/message_part/RT10-500F+4.jpg?_uid=120199198&amp;name=RT10-500F+4.jpg&amp;hid=1.2&amp;ids=2560000000861408344&amp;no_disposition=y&amp;thumb=y&amp;exif_rotate=y"/>
        <xdr:cNvSpPr>
          <a:spLocks noChangeAspect="1" noChangeArrowheads="1"/>
        </xdr:cNvSpPr>
      </xdr:nvSpPr>
      <xdr:spPr bwMode="auto">
        <a:xfrm>
          <a:off x="0" y="0"/>
          <a:ext cx="304800" cy="236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0</xdr:rowOff>
    </xdr:to>
    <xdr:sp macro="" textlink="">
      <xdr:nvSpPr>
        <xdr:cNvPr id="5" name="AutoShape 4" descr="https://mail.yandex.ru/message_part/RT10-500F+6.jpg?_uid=120199198&amp;name=RT10-500F+6.jpg&amp;hid=1.3&amp;ids=2560000000861408344&amp;no_disposition=y&amp;thumb=y&amp;exif_rotate=y"/>
        <xdr:cNvSpPr>
          <a:spLocks noChangeAspect="1" noChangeArrowheads="1"/>
        </xdr:cNvSpPr>
      </xdr:nvSpPr>
      <xdr:spPr bwMode="auto">
        <a:xfrm>
          <a:off x="0" y="0"/>
          <a:ext cx="304800" cy="236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60" zoomScaleNormal="100" workbookViewId="0">
      <selection activeCell="E9" sqref="E9"/>
    </sheetView>
  </sheetViews>
  <sheetFormatPr defaultRowHeight="21" x14ac:dyDescent="0.4"/>
  <cols>
    <col min="1" max="1" width="45.33203125" style="1" customWidth="1"/>
    <col min="2" max="2" width="49" style="1" bestFit="1" customWidth="1"/>
    <col min="3" max="3" width="24.6640625" style="1" customWidth="1"/>
    <col min="4" max="4" width="15.33203125" style="1" bestFit="1" customWidth="1"/>
    <col min="5" max="5" width="14.5546875" style="1" customWidth="1"/>
    <col min="6" max="6" width="22" style="1" bestFit="1" customWidth="1"/>
    <col min="7" max="7" width="10.6640625" style="1" bestFit="1" customWidth="1"/>
    <col min="8" max="8" width="18" customWidth="1"/>
  </cols>
  <sheetData>
    <row r="1" spans="1:9" ht="160.19999999999999" customHeight="1" x14ac:dyDescent="0.4"/>
    <row r="2" spans="1:9" ht="24.6" customHeight="1" x14ac:dyDescent="0.3">
      <c r="A2" s="55" t="s">
        <v>56</v>
      </c>
      <c r="B2" s="55"/>
      <c r="C2" s="55"/>
      <c r="D2" s="55"/>
      <c r="E2" s="55"/>
      <c r="F2" s="55"/>
      <c r="G2" s="55"/>
      <c r="H2" s="56"/>
    </row>
    <row r="3" spans="1:9" ht="18" x14ac:dyDescent="0.3">
      <c r="A3" s="53" t="s">
        <v>4</v>
      </c>
      <c r="B3" s="53"/>
      <c r="C3" s="54"/>
      <c r="D3" s="54"/>
      <c r="E3" s="54"/>
      <c r="F3" s="54"/>
      <c r="G3" s="54"/>
    </row>
    <row r="4" spans="1:9" ht="220.2" customHeight="1" thickBot="1" x14ac:dyDescent="0.35">
      <c r="A4" s="26">
        <v>42186</v>
      </c>
      <c r="B4"/>
      <c r="C4" s="5"/>
      <c r="D4" s="5"/>
      <c r="E4" s="5"/>
      <c r="F4" s="5"/>
      <c r="G4" s="5"/>
    </row>
    <row r="5" spans="1:9" ht="108.6" customHeight="1" thickBot="1" x14ac:dyDescent="0.45">
      <c r="A5" s="22" t="s">
        <v>14</v>
      </c>
      <c r="B5" s="7" t="s">
        <v>0</v>
      </c>
      <c r="C5" s="7" t="s">
        <v>6</v>
      </c>
      <c r="D5" s="7" t="s">
        <v>1</v>
      </c>
      <c r="E5" s="7" t="s">
        <v>2</v>
      </c>
      <c r="F5" s="7" t="s">
        <v>3</v>
      </c>
      <c r="G5" s="7" t="s">
        <v>10</v>
      </c>
      <c r="H5" s="8" t="s">
        <v>12</v>
      </c>
      <c r="I5" s="1"/>
    </row>
    <row r="6" spans="1:9" ht="22.8" customHeight="1" thickBot="1" x14ac:dyDescent="0.45">
      <c r="A6" s="32" t="s">
        <v>27</v>
      </c>
      <c r="B6" s="33"/>
      <c r="C6" s="33"/>
      <c r="D6" s="33"/>
      <c r="E6" s="33"/>
      <c r="F6" s="33"/>
      <c r="G6" s="33"/>
      <c r="H6" s="34"/>
      <c r="I6" s="1"/>
    </row>
    <row r="7" spans="1:9" ht="24.6" customHeight="1" thickBot="1" x14ac:dyDescent="0.45">
      <c r="A7" s="6" t="s">
        <v>45</v>
      </c>
      <c r="B7" s="7"/>
      <c r="C7" s="7"/>
      <c r="D7" s="7"/>
      <c r="E7" s="7"/>
      <c r="F7" s="7"/>
      <c r="G7" s="7"/>
      <c r="H7" s="8"/>
      <c r="I7" s="1"/>
    </row>
    <row r="8" spans="1:9" ht="21.6" thickBot="1" x14ac:dyDescent="0.45">
      <c r="A8" s="11" t="s">
        <v>46</v>
      </c>
      <c r="B8" s="3" t="s">
        <v>45</v>
      </c>
      <c r="C8" s="3" t="s">
        <v>47</v>
      </c>
      <c r="D8" s="24">
        <v>0.7</v>
      </c>
      <c r="E8" s="24">
        <v>0.3</v>
      </c>
      <c r="F8" s="3">
        <v>125</v>
      </c>
      <c r="G8" s="20">
        <v>4.21</v>
      </c>
      <c r="H8" s="12">
        <v>17000</v>
      </c>
    </row>
    <row r="9" spans="1:9" ht="24.6" customHeight="1" thickBot="1" x14ac:dyDescent="0.45">
      <c r="A9" s="6" t="s">
        <v>15</v>
      </c>
      <c r="B9" s="7"/>
      <c r="C9" s="7"/>
      <c r="D9" s="7"/>
      <c r="E9" s="7"/>
      <c r="F9" s="7"/>
      <c r="G9" s="7"/>
      <c r="H9" s="8"/>
      <c r="I9" s="1"/>
    </row>
    <row r="10" spans="1:9" x14ac:dyDescent="0.4">
      <c r="A10" s="9" t="s">
        <v>23</v>
      </c>
      <c r="B10" s="2" t="s">
        <v>15</v>
      </c>
      <c r="C10" s="2" t="s">
        <v>11</v>
      </c>
      <c r="D10" s="23">
        <v>0.68</v>
      </c>
      <c r="E10" s="23">
        <v>0.3</v>
      </c>
      <c r="F10" s="2">
        <v>168</v>
      </c>
      <c r="G10" s="19">
        <v>4.05</v>
      </c>
      <c r="H10" s="10">
        <v>17400</v>
      </c>
    </row>
    <row r="11" spans="1:9" x14ac:dyDescent="0.4">
      <c r="A11" s="11" t="s">
        <v>7</v>
      </c>
      <c r="B11" s="3" t="s">
        <v>15</v>
      </c>
      <c r="C11" s="3" t="s">
        <v>18</v>
      </c>
      <c r="D11" s="24">
        <v>0.75</v>
      </c>
      <c r="E11" s="24">
        <v>0.35</v>
      </c>
      <c r="F11" s="3">
        <v>174</v>
      </c>
      <c r="G11" s="20">
        <v>4.3</v>
      </c>
      <c r="H11" s="12">
        <v>17000</v>
      </c>
    </row>
    <row r="12" spans="1:9" x14ac:dyDescent="0.4">
      <c r="A12" s="11" t="s">
        <v>48</v>
      </c>
      <c r="B12" s="3" t="s">
        <v>15</v>
      </c>
      <c r="C12" s="3" t="s">
        <v>49</v>
      </c>
      <c r="D12" s="24">
        <v>0.82</v>
      </c>
      <c r="E12" s="24">
        <v>0.32</v>
      </c>
      <c r="F12" s="3">
        <v>170</v>
      </c>
      <c r="G12" s="20">
        <v>4.51</v>
      </c>
      <c r="H12" s="12">
        <v>17000</v>
      </c>
    </row>
    <row r="13" spans="1:9" ht="21.6" thickBot="1" x14ac:dyDescent="0.45">
      <c r="A13" s="11" t="s">
        <v>8</v>
      </c>
      <c r="B13" s="3" t="s">
        <v>15</v>
      </c>
      <c r="C13" s="3" t="s">
        <v>19</v>
      </c>
      <c r="D13" s="24">
        <v>0.84</v>
      </c>
      <c r="E13" s="24">
        <v>0.35</v>
      </c>
      <c r="F13" s="3">
        <v>180</v>
      </c>
      <c r="G13" s="20">
        <v>4.55</v>
      </c>
      <c r="H13" s="12">
        <v>16500</v>
      </c>
    </row>
    <row r="14" spans="1:9" ht="24.6" customHeight="1" thickBot="1" x14ac:dyDescent="0.45">
      <c r="A14" s="6" t="s">
        <v>31</v>
      </c>
      <c r="B14" s="7"/>
      <c r="C14" s="7"/>
      <c r="D14" s="7"/>
      <c r="E14" s="7"/>
      <c r="F14" s="7"/>
      <c r="G14" s="7"/>
      <c r="H14" s="8"/>
      <c r="I14" s="1"/>
    </row>
    <row r="15" spans="1:9" ht="21.6" thickBot="1" x14ac:dyDescent="0.45">
      <c r="A15" s="11" t="s">
        <v>43</v>
      </c>
      <c r="B15" s="3" t="s">
        <v>31</v>
      </c>
      <c r="C15" s="3" t="s">
        <v>44</v>
      </c>
      <c r="D15" s="24">
        <v>0.7</v>
      </c>
      <c r="E15" s="24">
        <v>0.2</v>
      </c>
      <c r="F15" s="3">
        <v>110</v>
      </c>
      <c r="G15" s="20">
        <v>4.1399999999999997</v>
      </c>
      <c r="H15" s="12">
        <v>18500</v>
      </c>
    </row>
    <row r="16" spans="1:9" ht="24.6" customHeight="1" thickBot="1" x14ac:dyDescent="0.45">
      <c r="A16" s="6" t="s">
        <v>16</v>
      </c>
      <c r="B16" s="7"/>
      <c r="C16" s="7"/>
      <c r="D16" s="7"/>
      <c r="E16" s="7"/>
      <c r="F16" s="7"/>
      <c r="G16" s="7"/>
      <c r="H16" s="8"/>
      <c r="I16" s="1"/>
    </row>
    <row r="17" spans="1:9" x14ac:dyDescent="0.4">
      <c r="A17" s="11" t="s">
        <v>24</v>
      </c>
      <c r="B17" s="3" t="s">
        <v>16</v>
      </c>
      <c r="C17" s="3" t="s">
        <v>20</v>
      </c>
      <c r="D17" s="24">
        <v>0.83</v>
      </c>
      <c r="E17" s="24">
        <v>0.34</v>
      </c>
      <c r="F17" s="3">
        <v>183</v>
      </c>
      <c r="G17" s="20">
        <v>4.6500000000000004</v>
      </c>
      <c r="H17" s="12">
        <v>14000</v>
      </c>
    </row>
    <row r="18" spans="1:9" x14ac:dyDescent="0.4">
      <c r="A18" s="27" t="s">
        <v>50</v>
      </c>
      <c r="B18" s="3" t="s">
        <v>16</v>
      </c>
      <c r="C18" s="28" t="s">
        <v>51</v>
      </c>
      <c r="D18" s="29">
        <v>0.9</v>
      </c>
      <c r="E18" s="29">
        <v>0.32</v>
      </c>
      <c r="F18" s="28">
        <v>185</v>
      </c>
      <c r="G18" s="30">
        <v>4.8</v>
      </c>
      <c r="H18" s="31">
        <v>14000</v>
      </c>
    </row>
    <row r="19" spans="1:9" ht="21.6" thickBot="1" x14ac:dyDescent="0.45">
      <c r="A19" s="13" t="s">
        <v>13</v>
      </c>
      <c r="B19" s="4" t="s">
        <v>16</v>
      </c>
      <c r="C19" s="4" t="s">
        <v>20</v>
      </c>
      <c r="D19" s="25">
        <v>0.93</v>
      </c>
      <c r="E19" s="25">
        <v>0.39</v>
      </c>
      <c r="F19" s="4">
        <v>191</v>
      </c>
      <c r="G19" s="21">
        <v>5.15</v>
      </c>
      <c r="H19" s="14">
        <v>14000</v>
      </c>
    </row>
    <row r="20" spans="1:9" ht="21.6" thickBot="1" x14ac:dyDescent="0.45">
      <c r="A20" s="35" t="s">
        <v>5</v>
      </c>
      <c r="B20" s="36"/>
      <c r="C20" s="36"/>
      <c r="D20" s="36"/>
      <c r="E20" s="36"/>
      <c r="F20" s="36"/>
      <c r="G20" s="37"/>
      <c r="H20" s="38"/>
    </row>
    <row r="21" spans="1:9" x14ac:dyDescent="0.4">
      <c r="A21" s="9" t="s">
        <v>25</v>
      </c>
      <c r="B21" s="2" t="s">
        <v>17</v>
      </c>
      <c r="C21" s="2" t="s">
        <v>21</v>
      </c>
      <c r="D21" s="23">
        <v>1.25</v>
      </c>
      <c r="E21" s="23">
        <v>0.14000000000000001</v>
      </c>
      <c r="F21" s="2">
        <v>150</v>
      </c>
      <c r="G21" s="19">
        <v>5.6</v>
      </c>
      <c r="H21" s="10">
        <v>16700</v>
      </c>
    </row>
    <row r="22" spans="1:9" x14ac:dyDescent="0.4">
      <c r="A22" s="11" t="s">
        <v>52</v>
      </c>
      <c r="B22" s="3" t="s">
        <v>17</v>
      </c>
      <c r="C22" s="3" t="s">
        <v>38</v>
      </c>
      <c r="D22" s="24">
        <v>1.28</v>
      </c>
      <c r="E22" s="24">
        <v>0.16</v>
      </c>
      <c r="F22" s="3">
        <v>159</v>
      </c>
      <c r="G22" s="20">
        <v>5.03</v>
      </c>
      <c r="H22" s="12">
        <v>16500</v>
      </c>
    </row>
    <row r="23" spans="1:9" x14ac:dyDescent="0.4">
      <c r="A23" s="11" t="s">
        <v>9</v>
      </c>
      <c r="B23" s="3" t="s">
        <v>17</v>
      </c>
      <c r="C23" s="3" t="s">
        <v>22</v>
      </c>
      <c r="D23" s="24">
        <v>1.38</v>
      </c>
      <c r="E23" s="24">
        <v>0.16</v>
      </c>
      <c r="F23" s="3">
        <v>155</v>
      </c>
      <c r="G23" s="20">
        <v>6</v>
      </c>
      <c r="H23" s="12">
        <v>16700</v>
      </c>
    </row>
    <row r="24" spans="1:9" ht="21.6" thickBot="1" x14ac:dyDescent="0.45">
      <c r="A24" s="13" t="s">
        <v>53</v>
      </c>
      <c r="B24" s="4" t="s">
        <v>54</v>
      </c>
      <c r="C24" s="4" t="s">
        <v>55</v>
      </c>
      <c r="D24" s="25">
        <v>1.3</v>
      </c>
      <c r="E24" s="25">
        <v>0.16</v>
      </c>
      <c r="F24" s="4">
        <v>165</v>
      </c>
      <c r="G24" s="21">
        <v>5.03</v>
      </c>
      <c r="H24" s="14">
        <v>14000</v>
      </c>
    </row>
    <row r="25" spans="1:9" ht="22.8" customHeight="1" thickBot="1" x14ac:dyDescent="0.45">
      <c r="A25" s="39" t="s">
        <v>28</v>
      </c>
      <c r="B25" s="40"/>
      <c r="C25" s="40"/>
      <c r="D25" s="40"/>
      <c r="E25" s="40"/>
      <c r="F25" s="40"/>
      <c r="G25" s="40"/>
      <c r="H25" s="41"/>
      <c r="I25" s="1"/>
    </row>
    <row r="26" spans="1:9" ht="24.6" customHeight="1" thickBot="1" x14ac:dyDescent="0.45">
      <c r="A26" s="6" t="s">
        <v>15</v>
      </c>
      <c r="B26" s="7"/>
      <c r="C26" s="7"/>
      <c r="D26" s="7"/>
      <c r="E26" s="7"/>
      <c r="F26" s="7"/>
      <c r="G26" s="7"/>
      <c r="H26" s="8"/>
      <c r="I26" s="1"/>
    </row>
    <row r="27" spans="1:9" ht="21.6" thickBot="1" x14ac:dyDescent="0.45">
      <c r="A27" s="9" t="s">
        <v>29</v>
      </c>
      <c r="B27" s="2" t="s">
        <v>15</v>
      </c>
      <c r="C27" s="2" t="s">
        <v>30</v>
      </c>
      <c r="D27" s="23">
        <v>0.96</v>
      </c>
      <c r="E27" s="23">
        <v>0.33</v>
      </c>
      <c r="F27" s="2">
        <v>159</v>
      </c>
      <c r="G27" s="19">
        <v>4.95</v>
      </c>
      <c r="H27" s="10">
        <v>17400</v>
      </c>
    </row>
    <row r="28" spans="1:9" ht="24.6" customHeight="1" thickBot="1" x14ac:dyDescent="0.45">
      <c r="A28" s="6" t="s">
        <v>31</v>
      </c>
      <c r="B28" s="7"/>
      <c r="C28" s="7"/>
      <c r="D28" s="7"/>
      <c r="E28" s="7"/>
      <c r="F28" s="7"/>
      <c r="G28" s="7"/>
      <c r="H28" s="8"/>
      <c r="I28" s="1"/>
    </row>
    <row r="29" spans="1:9" ht="21.6" thickBot="1" x14ac:dyDescent="0.45">
      <c r="A29" s="11" t="s">
        <v>32</v>
      </c>
      <c r="B29" s="3" t="s">
        <v>31</v>
      </c>
      <c r="C29" s="3" t="s">
        <v>33</v>
      </c>
      <c r="D29" s="24">
        <v>0.89</v>
      </c>
      <c r="E29" s="24">
        <v>0.3</v>
      </c>
      <c r="F29" s="3">
        <v>140</v>
      </c>
      <c r="G29" s="20">
        <v>4.83</v>
      </c>
      <c r="H29" s="12">
        <v>17000</v>
      </c>
    </row>
    <row r="30" spans="1:9" ht="24.6" customHeight="1" thickBot="1" x14ac:dyDescent="0.45">
      <c r="A30" s="6" t="s">
        <v>16</v>
      </c>
      <c r="B30" s="7"/>
      <c r="C30" s="7"/>
      <c r="D30" s="7"/>
      <c r="E30" s="7"/>
      <c r="F30" s="7"/>
      <c r="G30" s="7"/>
      <c r="H30" s="8"/>
      <c r="I30" s="1"/>
    </row>
    <row r="31" spans="1:9" ht="21.6" thickBot="1" x14ac:dyDescent="0.45">
      <c r="A31" s="11" t="s">
        <v>34</v>
      </c>
      <c r="B31" s="3" t="s">
        <v>16</v>
      </c>
      <c r="C31" s="3" t="s">
        <v>35</v>
      </c>
      <c r="D31" s="24">
        <v>1.02</v>
      </c>
      <c r="E31" s="24">
        <v>0.33</v>
      </c>
      <c r="F31" s="3">
        <v>189</v>
      </c>
      <c r="G31" s="20">
        <v>5.47</v>
      </c>
      <c r="H31" s="12">
        <v>14000</v>
      </c>
    </row>
    <row r="32" spans="1:9" ht="21.6" thickBot="1" x14ac:dyDescent="0.45">
      <c r="A32" s="15" t="s">
        <v>36</v>
      </c>
      <c r="B32" s="16"/>
      <c r="C32" s="16"/>
      <c r="D32" s="16"/>
      <c r="E32" s="16"/>
      <c r="F32" s="16"/>
      <c r="G32" s="18"/>
      <c r="H32" s="17"/>
    </row>
    <row r="33" spans="1:8" ht="21.6" thickBot="1" x14ac:dyDescent="0.45">
      <c r="A33" s="9" t="s">
        <v>37</v>
      </c>
      <c r="B33" s="2" t="s">
        <v>17</v>
      </c>
      <c r="C33" s="2" t="s">
        <v>38</v>
      </c>
      <c r="D33" s="23">
        <v>1.4</v>
      </c>
      <c r="E33" s="23">
        <v>0.16</v>
      </c>
      <c r="F33" s="2">
        <v>159</v>
      </c>
      <c r="G33" s="19">
        <v>5.4</v>
      </c>
      <c r="H33" s="10">
        <v>14000</v>
      </c>
    </row>
    <row r="34" spans="1:8" ht="21.6" thickBot="1" x14ac:dyDescent="0.45">
      <c r="A34" s="15" t="s">
        <v>39</v>
      </c>
      <c r="B34" s="16"/>
      <c r="C34" s="16"/>
      <c r="D34" s="16"/>
      <c r="E34" s="16"/>
      <c r="F34" s="16"/>
      <c r="G34" s="18"/>
      <c r="H34" s="17"/>
    </row>
    <row r="35" spans="1:8" ht="21.6" thickBot="1" x14ac:dyDescent="0.45">
      <c r="A35" s="13" t="s">
        <v>40</v>
      </c>
      <c r="B35" s="4" t="s">
        <v>41</v>
      </c>
      <c r="C35" s="4" t="s">
        <v>42</v>
      </c>
      <c r="D35" s="25">
        <v>1.05</v>
      </c>
      <c r="E35" s="25">
        <v>0.11</v>
      </c>
      <c r="F35" s="4">
        <v>107</v>
      </c>
      <c r="G35" s="21">
        <v>5.0999999999999996</v>
      </c>
      <c r="H35" s="14">
        <v>16500</v>
      </c>
    </row>
    <row r="36" spans="1:8" x14ac:dyDescent="0.4">
      <c r="A36" t="s">
        <v>26</v>
      </c>
    </row>
  </sheetData>
  <mergeCells count="2">
    <mergeCell ref="A3:G3"/>
    <mergeCell ref="A2:H2"/>
  </mergeCells>
  <pageMargins left="7.874015748031496E-2" right="7.874015748031496E-2" top="7.874015748031496E-2" bottom="7.874015748031496E-2" header="0.31496062992125984" footer="0.31496062992125984"/>
  <pageSetup paperSize="9" scale="71" orientation="landscape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9"/>
  <sheetViews>
    <sheetView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H8" sqref="H8"/>
    </sheetView>
  </sheetViews>
  <sheetFormatPr defaultRowHeight="15.6" x14ac:dyDescent="0.3"/>
  <cols>
    <col min="1" max="1" width="22.5546875" style="52" customWidth="1"/>
    <col min="2" max="2" width="34.77734375" style="52" customWidth="1"/>
    <col min="3" max="3" width="10.6640625" style="52" customWidth="1"/>
    <col min="4" max="4" width="8.21875" style="52" customWidth="1"/>
    <col min="5" max="5" width="21" style="52" hidden="1" customWidth="1"/>
    <col min="6" max="6" width="11.77734375" style="52" customWidth="1"/>
    <col min="7" max="7" width="9.88671875" style="52" customWidth="1"/>
    <col min="8" max="8" width="11.109375" style="52" customWidth="1"/>
    <col min="9" max="9" width="11.77734375" style="52" customWidth="1"/>
    <col min="10" max="10" width="15.33203125" style="52" customWidth="1"/>
    <col min="11" max="11" width="10.109375" style="61" customWidth="1"/>
    <col min="12" max="12" width="12" style="52" customWidth="1"/>
    <col min="13" max="16" width="10.6640625" style="52" customWidth="1"/>
  </cols>
  <sheetData>
    <row r="1" spans="1:16" ht="78.599999999999994" thickBot="1" x14ac:dyDescent="0.35">
      <c r="A1" s="42" t="s">
        <v>14</v>
      </c>
      <c r="B1" s="43" t="s">
        <v>0</v>
      </c>
      <c r="C1" s="43" t="s">
        <v>6</v>
      </c>
      <c r="D1" s="43" t="s">
        <v>59</v>
      </c>
      <c r="E1" s="43" t="s">
        <v>57</v>
      </c>
      <c r="F1" s="43" t="s">
        <v>58</v>
      </c>
      <c r="G1" s="43" t="s">
        <v>1</v>
      </c>
      <c r="H1" s="43" t="s">
        <v>60</v>
      </c>
      <c r="I1" s="43" t="s">
        <v>2</v>
      </c>
      <c r="J1" s="43" t="s">
        <v>61</v>
      </c>
      <c r="K1" s="60" t="s">
        <v>62</v>
      </c>
      <c r="L1" s="44" t="s">
        <v>63</v>
      </c>
      <c r="M1" s="57" t="s">
        <v>64</v>
      </c>
      <c r="N1" s="58" t="s">
        <v>65</v>
      </c>
      <c r="O1" s="58" t="s">
        <v>66</v>
      </c>
      <c r="P1" s="58" t="s">
        <v>67</v>
      </c>
    </row>
    <row r="2" spans="1:16" ht="16.2" thickBot="1" x14ac:dyDescent="0.35">
      <c r="A2" s="62" t="s">
        <v>27</v>
      </c>
      <c r="B2" s="63"/>
      <c r="C2" s="63"/>
      <c r="D2" s="63"/>
      <c r="E2" s="63"/>
      <c r="F2" s="63"/>
      <c r="G2" s="63"/>
      <c r="H2" s="63"/>
      <c r="I2" s="63"/>
      <c r="J2" s="63"/>
      <c r="K2" s="64"/>
      <c r="L2" s="65"/>
      <c r="M2" s="65"/>
      <c r="N2" s="66">
        <f>SUM(N3:N58)</f>
        <v>0</v>
      </c>
      <c r="O2" s="66">
        <f>SUM(O3:O58)</f>
        <v>0</v>
      </c>
      <c r="P2" s="66">
        <f>SUM(P3:P58)</f>
        <v>0</v>
      </c>
    </row>
    <row r="3" spans="1:16" x14ac:dyDescent="0.3">
      <c r="A3" s="77" t="s">
        <v>46</v>
      </c>
      <c r="B3" s="78" t="s">
        <v>45</v>
      </c>
      <c r="C3" s="78" t="s">
        <v>47</v>
      </c>
      <c r="D3" s="50">
        <v>4</v>
      </c>
      <c r="E3" s="79">
        <v>2.7929999999999999E-3</v>
      </c>
      <c r="F3" s="79">
        <f>(E3*D3)+(E3*D3)*10%</f>
        <v>1.22892E-2</v>
      </c>
      <c r="G3" s="80">
        <v>0.7</v>
      </c>
      <c r="H3" s="51">
        <f>G$3*D3</f>
        <v>2.8</v>
      </c>
      <c r="I3" s="51">
        <v>0.3</v>
      </c>
      <c r="J3" s="50">
        <v>125</v>
      </c>
      <c r="K3" s="81">
        <v>4.21</v>
      </c>
      <c r="L3" s="82">
        <f>K$3*D3</f>
        <v>16.84</v>
      </c>
      <c r="M3" s="83"/>
      <c r="N3" s="82">
        <f>M3*D3</f>
        <v>0</v>
      </c>
      <c r="O3" s="82">
        <f>M3*F3</f>
        <v>0</v>
      </c>
      <c r="P3" s="84">
        <f>(M3*H3)+(M3*H3)*10%</f>
        <v>0</v>
      </c>
    </row>
    <row r="4" spans="1:16" x14ac:dyDescent="0.3">
      <c r="A4" s="85"/>
      <c r="B4" s="72"/>
      <c r="C4" s="72"/>
      <c r="D4" s="45">
        <v>6</v>
      </c>
      <c r="E4" s="46">
        <v>2.7929999999999999E-3</v>
      </c>
      <c r="F4" s="46">
        <f t="shared" ref="F4:F58" si="0">(E4*D4)+(E4*D4)*10%</f>
        <v>1.84338E-2</v>
      </c>
      <c r="G4" s="72"/>
      <c r="H4" s="47">
        <f t="shared" ref="H4:H7" si="1">G$3*D4</f>
        <v>4.1999999999999993</v>
      </c>
      <c r="I4" s="47">
        <v>0.3</v>
      </c>
      <c r="J4" s="45">
        <v>125</v>
      </c>
      <c r="K4" s="76"/>
      <c r="L4" s="59">
        <f t="shared" ref="L4:L7" si="2">K$3*D4</f>
        <v>25.259999999999998</v>
      </c>
      <c r="M4" s="75"/>
      <c r="N4" s="59">
        <f t="shared" ref="N4:N58" si="3">M4*D4</f>
        <v>0</v>
      </c>
      <c r="O4" s="59">
        <f t="shared" ref="O4:O32" si="4">M4*F4</f>
        <v>0</v>
      </c>
      <c r="P4" s="86">
        <f t="shared" ref="P4:P58" si="5">(M4*H4)+(M4*H4)*10%</f>
        <v>0</v>
      </c>
    </row>
    <row r="5" spans="1:16" x14ac:dyDescent="0.3">
      <c r="A5" s="85"/>
      <c r="B5" s="72"/>
      <c r="C5" s="72"/>
      <c r="D5" s="45">
        <v>8</v>
      </c>
      <c r="E5" s="46">
        <v>2.7929999999999999E-3</v>
      </c>
      <c r="F5" s="46">
        <f t="shared" si="0"/>
        <v>2.45784E-2</v>
      </c>
      <c r="G5" s="72"/>
      <c r="H5" s="47">
        <f t="shared" si="1"/>
        <v>5.6</v>
      </c>
      <c r="I5" s="47">
        <v>0.3</v>
      </c>
      <c r="J5" s="45">
        <v>125</v>
      </c>
      <c r="K5" s="76"/>
      <c r="L5" s="59">
        <f t="shared" si="2"/>
        <v>33.68</v>
      </c>
      <c r="M5" s="75"/>
      <c r="N5" s="59">
        <f t="shared" si="3"/>
        <v>0</v>
      </c>
      <c r="O5" s="59">
        <f t="shared" si="4"/>
        <v>0</v>
      </c>
      <c r="P5" s="86">
        <f t="shared" si="5"/>
        <v>0</v>
      </c>
    </row>
    <row r="6" spans="1:16" x14ac:dyDescent="0.3">
      <c r="A6" s="85"/>
      <c r="B6" s="72"/>
      <c r="C6" s="72"/>
      <c r="D6" s="45">
        <v>10</v>
      </c>
      <c r="E6" s="46">
        <v>2.7929999999999999E-3</v>
      </c>
      <c r="F6" s="46">
        <f t="shared" si="0"/>
        <v>3.0723E-2</v>
      </c>
      <c r="G6" s="72"/>
      <c r="H6" s="47">
        <f t="shared" si="1"/>
        <v>7</v>
      </c>
      <c r="I6" s="47">
        <v>0.3</v>
      </c>
      <c r="J6" s="45">
        <v>125</v>
      </c>
      <c r="K6" s="76"/>
      <c r="L6" s="59">
        <f t="shared" si="2"/>
        <v>42.1</v>
      </c>
      <c r="M6" s="75"/>
      <c r="N6" s="59">
        <f t="shared" si="3"/>
        <v>0</v>
      </c>
      <c r="O6" s="59">
        <f t="shared" si="4"/>
        <v>0</v>
      </c>
      <c r="P6" s="86">
        <f t="shared" si="5"/>
        <v>0</v>
      </c>
    </row>
    <row r="7" spans="1:16" ht="16.2" thickBot="1" x14ac:dyDescent="0.35">
      <c r="A7" s="87"/>
      <c r="B7" s="88"/>
      <c r="C7" s="88"/>
      <c r="D7" s="48">
        <v>12</v>
      </c>
      <c r="E7" s="89">
        <v>2.7929999999999999E-3</v>
      </c>
      <c r="F7" s="89">
        <f t="shared" si="0"/>
        <v>3.68676E-2</v>
      </c>
      <c r="G7" s="88"/>
      <c r="H7" s="49">
        <f t="shared" si="1"/>
        <v>8.3999999999999986</v>
      </c>
      <c r="I7" s="49">
        <v>0.3</v>
      </c>
      <c r="J7" s="48">
        <v>125</v>
      </c>
      <c r="K7" s="90"/>
      <c r="L7" s="91">
        <f t="shared" si="2"/>
        <v>50.519999999999996</v>
      </c>
      <c r="M7" s="92"/>
      <c r="N7" s="91">
        <f t="shared" si="3"/>
        <v>0</v>
      </c>
      <c r="O7" s="91">
        <f t="shared" si="4"/>
        <v>0</v>
      </c>
      <c r="P7" s="93">
        <f t="shared" si="5"/>
        <v>0</v>
      </c>
    </row>
    <row r="8" spans="1:16" x14ac:dyDescent="0.3">
      <c r="A8" s="77" t="s">
        <v>48</v>
      </c>
      <c r="B8" s="78" t="s">
        <v>15</v>
      </c>
      <c r="C8" s="78" t="s">
        <v>49</v>
      </c>
      <c r="D8" s="50">
        <v>4</v>
      </c>
      <c r="E8" s="79">
        <v>3.5568000000000002E-3</v>
      </c>
      <c r="F8" s="79">
        <f t="shared" si="0"/>
        <v>1.5649920000000001E-2</v>
      </c>
      <c r="G8" s="80">
        <v>0.82</v>
      </c>
      <c r="H8" s="51">
        <f>G$8*D8</f>
        <v>3.28</v>
      </c>
      <c r="I8" s="51">
        <v>0.32</v>
      </c>
      <c r="J8" s="50">
        <v>170</v>
      </c>
      <c r="K8" s="81">
        <v>4.51</v>
      </c>
      <c r="L8" s="82">
        <f>K$8*D8</f>
        <v>18.04</v>
      </c>
      <c r="M8" s="83"/>
      <c r="N8" s="82">
        <f t="shared" si="3"/>
        <v>0</v>
      </c>
      <c r="O8" s="82">
        <f t="shared" si="4"/>
        <v>0</v>
      </c>
      <c r="P8" s="84">
        <f t="shared" si="5"/>
        <v>0</v>
      </c>
    </row>
    <row r="9" spans="1:16" x14ac:dyDescent="0.3">
      <c r="A9" s="85"/>
      <c r="B9" s="72"/>
      <c r="C9" s="72"/>
      <c r="D9" s="45">
        <v>6</v>
      </c>
      <c r="E9" s="46">
        <v>3.5568000000000002E-3</v>
      </c>
      <c r="F9" s="46">
        <f t="shared" si="0"/>
        <v>2.347488E-2</v>
      </c>
      <c r="G9" s="72"/>
      <c r="H9" s="47">
        <f t="shared" ref="H9:H12" si="6">G$8*D9</f>
        <v>4.92</v>
      </c>
      <c r="I9" s="47">
        <v>0.32</v>
      </c>
      <c r="J9" s="45">
        <v>170</v>
      </c>
      <c r="K9" s="76"/>
      <c r="L9" s="59">
        <f t="shared" ref="L9:L12" si="7">K$8*D9</f>
        <v>27.06</v>
      </c>
      <c r="M9" s="75"/>
      <c r="N9" s="59">
        <f t="shared" si="3"/>
        <v>0</v>
      </c>
      <c r="O9" s="59">
        <f t="shared" si="4"/>
        <v>0</v>
      </c>
      <c r="P9" s="86">
        <f t="shared" si="5"/>
        <v>0</v>
      </c>
    </row>
    <row r="10" spans="1:16" x14ac:dyDescent="0.3">
      <c r="A10" s="85"/>
      <c r="B10" s="72"/>
      <c r="C10" s="72"/>
      <c r="D10" s="45">
        <v>8</v>
      </c>
      <c r="E10" s="46">
        <v>3.5568000000000002E-3</v>
      </c>
      <c r="F10" s="46">
        <f t="shared" si="0"/>
        <v>3.1299840000000002E-2</v>
      </c>
      <c r="G10" s="72"/>
      <c r="H10" s="47">
        <f t="shared" si="6"/>
        <v>6.56</v>
      </c>
      <c r="I10" s="47">
        <v>0.32</v>
      </c>
      <c r="J10" s="45">
        <v>170</v>
      </c>
      <c r="K10" s="76"/>
      <c r="L10" s="59">
        <f t="shared" si="7"/>
        <v>36.08</v>
      </c>
      <c r="M10" s="75"/>
      <c r="N10" s="59">
        <f t="shared" si="3"/>
        <v>0</v>
      </c>
      <c r="O10" s="59">
        <f t="shared" si="4"/>
        <v>0</v>
      </c>
      <c r="P10" s="86">
        <f t="shared" si="5"/>
        <v>0</v>
      </c>
    </row>
    <row r="11" spans="1:16" x14ac:dyDescent="0.3">
      <c r="A11" s="85"/>
      <c r="B11" s="72"/>
      <c r="C11" s="72"/>
      <c r="D11" s="45">
        <v>10</v>
      </c>
      <c r="E11" s="46">
        <v>3.5568000000000002E-3</v>
      </c>
      <c r="F11" s="46">
        <f t="shared" si="0"/>
        <v>3.9124800000000001E-2</v>
      </c>
      <c r="G11" s="72"/>
      <c r="H11" s="47">
        <f t="shared" si="6"/>
        <v>8.1999999999999993</v>
      </c>
      <c r="I11" s="47">
        <v>0.32</v>
      </c>
      <c r="J11" s="45">
        <v>170</v>
      </c>
      <c r="K11" s="76"/>
      <c r="L11" s="59">
        <f t="shared" si="7"/>
        <v>45.099999999999994</v>
      </c>
      <c r="M11" s="75"/>
      <c r="N11" s="59">
        <f t="shared" si="3"/>
        <v>0</v>
      </c>
      <c r="O11" s="59">
        <f t="shared" si="4"/>
        <v>0</v>
      </c>
      <c r="P11" s="86">
        <f t="shared" si="5"/>
        <v>0</v>
      </c>
    </row>
    <row r="12" spans="1:16" ht="16.2" thickBot="1" x14ac:dyDescent="0.35">
      <c r="A12" s="87"/>
      <c r="B12" s="88"/>
      <c r="C12" s="88"/>
      <c r="D12" s="48">
        <v>12</v>
      </c>
      <c r="E12" s="89">
        <v>3.5568000000000002E-3</v>
      </c>
      <c r="F12" s="89">
        <f t="shared" si="0"/>
        <v>4.694976E-2</v>
      </c>
      <c r="G12" s="88"/>
      <c r="H12" s="49">
        <f t="shared" si="6"/>
        <v>9.84</v>
      </c>
      <c r="I12" s="49">
        <v>0.32</v>
      </c>
      <c r="J12" s="48">
        <v>170</v>
      </c>
      <c r="K12" s="90"/>
      <c r="L12" s="91">
        <f t="shared" si="7"/>
        <v>54.12</v>
      </c>
      <c r="M12" s="92"/>
      <c r="N12" s="91">
        <f t="shared" si="3"/>
        <v>0</v>
      </c>
      <c r="O12" s="91">
        <f t="shared" si="4"/>
        <v>0</v>
      </c>
      <c r="P12" s="93">
        <f t="shared" si="5"/>
        <v>0</v>
      </c>
    </row>
    <row r="13" spans="1:16" x14ac:dyDescent="0.3">
      <c r="A13" s="77" t="s">
        <v>43</v>
      </c>
      <c r="B13" s="78" t="s">
        <v>31</v>
      </c>
      <c r="C13" s="78" t="s">
        <v>44</v>
      </c>
      <c r="D13" s="50">
        <v>4</v>
      </c>
      <c r="E13" s="79">
        <v>2.6208E-3</v>
      </c>
      <c r="F13" s="79">
        <f t="shared" si="0"/>
        <v>1.153152E-2</v>
      </c>
      <c r="G13" s="80">
        <v>0.7</v>
      </c>
      <c r="H13" s="51">
        <f>G$13*D13</f>
        <v>2.8</v>
      </c>
      <c r="I13" s="51">
        <v>0.2</v>
      </c>
      <c r="J13" s="50">
        <v>110</v>
      </c>
      <c r="K13" s="81">
        <v>4.1399999999999997</v>
      </c>
      <c r="L13" s="82">
        <f>K$13*D13</f>
        <v>16.559999999999999</v>
      </c>
      <c r="M13" s="83"/>
      <c r="N13" s="82">
        <f t="shared" si="3"/>
        <v>0</v>
      </c>
      <c r="O13" s="82">
        <f t="shared" si="4"/>
        <v>0</v>
      </c>
      <c r="P13" s="84">
        <f t="shared" si="5"/>
        <v>0</v>
      </c>
    </row>
    <row r="14" spans="1:16" x14ac:dyDescent="0.3">
      <c r="A14" s="85"/>
      <c r="B14" s="72"/>
      <c r="C14" s="72"/>
      <c r="D14" s="45">
        <v>6</v>
      </c>
      <c r="E14" s="46">
        <v>2.6208E-3</v>
      </c>
      <c r="F14" s="46">
        <f t="shared" si="0"/>
        <v>1.7297280000000002E-2</v>
      </c>
      <c r="G14" s="72"/>
      <c r="H14" s="47">
        <f t="shared" ref="H14:H17" si="8">G$13*D14</f>
        <v>4.1999999999999993</v>
      </c>
      <c r="I14" s="47">
        <v>0.2</v>
      </c>
      <c r="J14" s="45">
        <v>110</v>
      </c>
      <c r="K14" s="76"/>
      <c r="L14" s="59">
        <f t="shared" ref="L14:L17" si="9">K$13*D14</f>
        <v>24.839999999999996</v>
      </c>
      <c r="M14" s="75"/>
      <c r="N14" s="59">
        <f t="shared" si="3"/>
        <v>0</v>
      </c>
      <c r="O14" s="59">
        <f t="shared" si="4"/>
        <v>0</v>
      </c>
      <c r="P14" s="86">
        <f t="shared" si="5"/>
        <v>0</v>
      </c>
    </row>
    <row r="15" spans="1:16" x14ac:dyDescent="0.3">
      <c r="A15" s="85"/>
      <c r="B15" s="72"/>
      <c r="C15" s="72"/>
      <c r="D15" s="45">
        <v>8</v>
      </c>
      <c r="E15" s="46">
        <v>2.6208E-3</v>
      </c>
      <c r="F15" s="46">
        <f t="shared" si="0"/>
        <v>2.306304E-2</v>
      </c>
      <c r="G15" s="72"/>
      <c r="H15" s="47">
        <f t="shared" si="8"/>
        <v>5.6</v>
      </c>
      <c r="I15" s="47">
        <v>0.2</v>
      </c>
      <c r="J15" s="45">
        <v>110</v>
      </c>
      <c r="K15" s="76"/>
      <c r="L15" s="59">
        <f t="shared" si="9"/>
        <v>33.119999999999997</v>
      </c>
      <c r="M15" s="75"/>
      <c r="N15" s="59">
        <f t="shared" si="3"/>
        <v>0</v>
      </c>
      <c r="O15" s="59">
        <f t="shared" si="4"/>
        <v>0</v>
      </c>
      <c r="P15" s="86">
        <f t="shared" si="5"/>
        <v>0</v>
      </c>
    </row>
    <row r="16" spans="1:16" x14ac:dyDescent="0.3">
      <c r="A16" s="85"/>
      <c r="B16" s="72"/>
      <c r="C16" s="72"/>
      <c r="D16" s="45">
        <v>10</v>
      </c>
      <c r="E16" s="46">
        <v>2.6208E-3</v>
      </c>
      <c r="F16" s="46">
        <f t="shared" si="0"/>
        <v>2.8828799999999998E-2</v>
      </c>
      <c r="G16" s="72"/>
      <c r="H16" s="47">
        <f t="shared" si="8"/>
        <v>7</v>
      </c>
      <c r="I16" s="47">
        <v>0.2</v>
      </c>
      <c r="J16" s="45">
        <v>110</v>
      </c>
      <c r="K16" s="76"/>
      <c r="L16" s="59">
        <f t="shared" si="9"/>
        <v>41.4</v>
      </c>
      <c r="M16" s="75"/>
      <c r="N16" s="59">
        <f t="shared" si="3"/>
        <v>0</v>
      </c>
      <c r="O16" s="59">
        <f t="shared" si="4"/>
        <v>0</v>
      </c>
      <c r="P16" s="86">
        <f t="shared" si="5"/>
        <v>0</v>
      </c>
    </row>
    <row r="17" spans="1:16" ht="16.2" thickBot="1" x14ac:dyDescent="0.35">
      <c r="A17" s="87"/>
      <c r="B17" s="88"/>
      <c r="C17" s="88"/>
      <c r="D17" s="48">
        <v>12</v>
      </c>
      <c r="E17" s="89">
        <v>2.6208E-3</v>
      </c>
      <c r="F17" s="89">
        <f t="shared" si="0"/>
        <v>3.4594560000000003E-2</v>
      </c>
      <c r="G17" s="88"/>
      <c r="H17" s="49">
        <f t="shared" si="8"/>
        <v>8.3999999999999986</v>
      </c>
      <c r="I17" s="49">
        <v>0.2</v>
      </c>
      <c r="J17" s="48">
        <v>110</v>
      </c>
      <c r="K17" s="90"/>
      <c r="L17" s="91">
        <f t="shared" si="9"/>
        <v>49.679999999999993</v>
      </c>
      <c r="M17" s="92"/>
      <c r="N17" s="91">
        <f t="shared" si="3"/>
        <v>0</v>
      </c>
      <c r="O17" s="91">
        <f t="shared" si="4"/>
        <v>0</v>
      </c>
      <c r="P17" s="93">
        <f t="shared" si="5"/>
        <v>0</v>
      </c>
    </row>
    <row r="18" spans="1:16" x14ac:dyDescent="0.3">
      <c r="A18" s="77" t="s">
        <v>50</v>
      </c>
      <c r="B18" s="78" t="s">
        <v>16</v>
      </c>
      <c r="C18" s="78" t="s">
        <v>51</v>
      </c>
      <c r="D18" s="50">
        <v>4</v>
      </c>
      <c r="E18" s="79">
        <v>4.2831359999999999E-3</v>
      </c>
      <c r="F18" s="79">
        <f t="shared" si="0"/>
        <v>1.8845798399999999E-2</v>
      </c>
      <c r="G18" s="80">
        <v>0.9</v>
      </c>
      <c r="H18" s="51">
        <f>G$18*D18</f>
        <v>3.6</v>
      </c>
      <c r="I18" s="51">
        <v>0.32</v>
      </c>
      <c r="J18" s="50">
        <v>185</v>
      </c>
      <c r="K18" s="81">
        <v>4.8</v>
      </c>
      <c r="L18" s="82">
        <f>K$18*D18</f>
        <v>19.2</v>
      </c>
      <c r="M18" s="83"/>
      <c r="N18" s="82">
        <f t="shared" si="3"/>
        <v>0</v>
      </c>
      <c r="O18" s="82">
        <f t="shared" si="4"/>
        <v>0</v>
      </c>
      <c r="P18" s="84">
        <f t="shared" si="5"/>
        <v>0</v>
      </c>
    </row>
    <row r="19" spans="1:16" x14ac:dyDescent="0.3">
      <c r="A19" s="85"/>
      <c r="B19" s="72"/>
      <c r="C19" s="72"/>
      <c r="D19" s="45">
        <v>6</v>
      </c>
      <c r="E19" s="46">
        <v>4.2831359999999999E-3</v>
      </c>
      <c r="F19" s="46">
        <f t="shared" si="0"/>
        <v>2.82686976E-2</v>
      </c>
      <c r="G19" s="72"/>
      <c r="H19" s="47">
        <f t="shared" ref="H19:H22" si="10">G$18*D19</f>
        <v>5.4</v>
      </c>
      <c r="I19" s="47">
        <v>0.32</v>
      </c>
      <c r="J19" s="45">
        <v>185</v>
      </c>
      <c r="K19" s="76"/>
      <c r="L19" s="59">
        <f t="shared" ref="L19:L22" si="11">K$18*D19</f>
        <v>28.799999999999997</v>
      </c>
      <c r="M19" s="75"/>
      <c r="N19" s="59">
        <f t="shared" si="3"/>
        <v>0</v>
      </c>
      <c r="O19" s="59">
        <f t="shared" si="4"/>
        <v>0</v>
      </c>
      <c r="P19" s="86">
        <f t="shared" si="5"/>
        <v>0</v>
      </c>
    </row>
    <row r="20" spans="1:16" x14ac:dyDescent="0.3">
      <c r="A20" s="85"/>
      <c r="B20" s="72"/>
      <c r="C20" s="72"/>
      <c r="D20" s="45">
        <v>8</v>
      </c>
      <c r="E20" s="46">
        <v>4.2831359999999999E-3</v>
      </c>
      <c r="F20" s="46">
        <f t="shared" si="0"/>
        <v>3.7691596799999998E-2</v>
      </c>
      <c r="G20" s="72"/>
      <c r="H20" s="47">
        <f t="shared" si="10"/>
        <v>7.2</v>
      </c>
      <c r="I20" s="47">
        <v>0.32</v>
      </c>
      <c r="J20" s="45">
        <v>185</v>
      </c>
      <c r="K20" s="76"/>
      <c r="L20" s="59">
        <f t="shared" si="11"/>
        <v>38.4</v>
      </c>
      <c r="M20" s="75"/>
      <c r="N20" s="59">
        <f t="shared" si="3"/>
        <v>0</v>
      </c>
      <c r="O20" s="59">
        <f t="shared" si="4"/>
        <v>0</v>
      </c>
      <c r="P20" s="86">
        <f t="shared" si="5"/>
        <v>0</v>
      </c>
    </row>
    <row r="21" spans="1:16" x14ac:dyDescent="0.3">
      <c r="A21" s="85"/>
      <c r="B21" s="72"/>
      <c r="C21" s="72"/>
      <c r="D21" s="45">
        <v>10</v>
      </c>
      <c r="E21" s="46">
        <v>4.2831359999999999E-3</v>
      </c>
      <c r="F21" s="46">
        <f t="shared" si="0"/>
        <v>4.7114495999999999E-2</v>
      </c>
      <c r="G21" s="72"/>
      <c r="H21" s="47">
        <f t="shared" si="10"/>
        <v>9</v>
      </c>
      <c r="I21" s="47">
        <v>0.32</v>
      </c>
      <c r="J21" s="45">
        <v>185</v>
      </c>
      <c r="K21" s="76"/>
      <c r="L21" s="59">
        <f t="shared" si="11"/>
        <v>48</v>
      </c>
      <c r="M21" s="75"/>
      <c r="N21" s="59">
        <f t="shared" si="3"/>
        <v>0</v>
      </c>
      <c r="O21" s="59">
        <f t="shared" si="4"/>
        <v>0</v>
      </c>
      <c r="P21" s="86">
        <f t="shared" si="5"/>
        <v>0</v>
      </c>
    </row>
    <row r="22" spans="1:16" ht="16.2" thickBot="1" x14ac:dyDescent="0.35">
      <c r="A22" s="87"/>
      <c r="B22" s="88"/>
      <c r="C22" s="88"/>
      <c r="D22" s="48">
        <v>12</v>
      </c>
      <c r="E22" s="89">
        <v>4.2831359999999999E-3</v>
      </c>
      <c r="F22" s="89">
        <f t="shared" si="0"/>
        <v>5.65373952E-2</v>
      </c>
      <c r="G22" s="88"/>
      <c r="H22" s="49">
        <f t="shared" si="10"/>
        <v>10.8</v>
      </c>
      <c r="I22" s="49">
        <v>0.32</v>
      </c>
      <c r="J22" s="48">
        <v>185</v>
      </c>
      <c r="K22" s="90"/>
      <c r="L22" s="91">
        <f t="shared" si="11"/>
        <v>57.599999999999994</v>
      </c>
      <c r="M22" s="92"/>
      <c r="N22" s="91">
        <f t="shared" si="3"/>
        <v>0</v>
      </c>
      <c r="O22" s="91">
        <f t="shared" si="4"/>
        <v>0</v>
      </c>
      <c r="P22" s="93">
        <f t="shared" si="5"/>
        <v>0</v>
      </c>
    </row>
    <row r="23" spans="1:16" x14ac:dyDescent="0.3">
      <c r="A23" s="77" t="s">
        <v>52</v>
      </c>
      <c r="B23" s="78" t="s">
        <v>17</v>
      </c>
      <c r="C23" s="78" t="s">
        <v>38</v>
      </c>
      <c r="D23" s="50">
        <v>4</v>
      </c>
      <c r="E23" s="79">
        <v>3.4619199999999998E-3</v>
      </c>
      <c r="F23" s="79">
        <f t="shared" si="0"/>
        <v>1.5232447999999999E-2</v>
      </c>
      <c r="G23" s="80">
        <v>1.28</v>
      </c>
      <c r="H23" s="51">
        <f>G$23*D23</f>
        <v>5.12</v>
      </c>
      <c r="I23" s="51">
        <v>0.16</v>
      </c>
      <c r="J23" s="50">
        <v>159</v>
      </c>
      <c r="K23" s="81">
        <v>5.03</v>
      </c>
      <c r="L23" s="82">
        <f>K$23*D23</f>
        <v>20.12</v>
      </c>
      <c r="M23" s="83"/>
      <c r="N23" s="82">
        <f t="shared" si="3"/>
        <v>0</v>
      </c>
      <c r="O23" s="82">
        <f t="shared" si="4"/>
        <v>0</v>
      </c>
      <c r="P23" s="84">
        <f t="shared" si="5"/>
        <v>0</v>
      </c>
    </row>
    <row r="24" spans="1:16" x14ac:dyDescent="0.3">
      <c r="A24" s="85"/>
      <c r="B24" s="72"/>
      <c r="C24" s="72"/>
      <c r="D24" s="45">
        <v>6</v>
      </c>
      <c r="E24" s="46">
        <v>3.4619199999999998E-3</v>
      </c>
      <c r="F24" s="46">
        <f t="shared" si="0"/>
        <v>2.2848671999999997E-2</v>
      </c>
      <c r="G24" s="72"/>
      <c r="H24" s="47">
        <f t="shared" ref="H24:H27" si="12">G$23*D24</f>
        <v>7.68</v>
      </c>
      <c r="I24" s="47">
        <v>0.16</v>
      </c>
      <c r="J24" s="45">
        <v>159</v>
      </c>
      <c r="K24" s="76"/>
      <c r="L24" s="59">
        <f t="shared" ref="L24:L27" si="13">K$23*D24</f>
        <v>30.18</v>
      </c>
      <c r="M24" s="75"/>
      <c r="N24" s="59">
        <f t="shared" si="3"/>
        <v>0</v>
      </c>
      <c r="O24" s="59">
        <f t="shared" si="4"/>
        <v>0</v>
      </c>
      <c r="P24" s="86">
        <f t="shared" si="5"/>
        <v>0</v>
      </c>
    </row>
    <row r="25" spans="1:16" x14ac:dyDescent="0.3">
      <c r="A25" s="85"/>
      <c r="B25" s="72"/>
      <c r="C25" s="72"/>
      <c r="D25" s="45">
        <v>8</v>
      </c>
      <c r="E25" s="46">
        <v>3.4619199999999998E-3</v>
      </c>
      <c r="F25" s="46">
        <f t="shared" si="0"/>
        <v>3.0464895999999998E-2</v>
      </c>
      <c r="G25" s="72"/>
      <c r="H25" s="47">
        <f t="shared" si="12"/>
        <v>10.24</v>
      </c>
      <c r="I25" s="47">
        <v>0.16</v>
      </c>
      <c r="J25" s="45">
        <v>159</v>
      </c>
      <c r="K25" s="76"/>
      <c r="L25" s="59">
        <f t="shared" si="13"/>
        <v>40.24</v>
      </c>
      <c r="M25" s="75"/>
      <c r="N25" s="59">
        <f t="shared" si="3"/>
        <v>0</v>
      </c>
      <c r="O25" s="59">
        <f t="shared" si="4"/>
        <v>0</v>
      </c>
      <c r="P25" s="86">
        <f t="shared" si="5"/>
        <v>0</v>
      </c>
    </row>
    <row r="26" spans="1:16" x14ac:dyDescent="0.3">
      <c r="A26" s="85"/>
      <c r="B26" s="72"/>
      <c r="C26" s="72"/>
      <c r="D26" s="45">
        <v>10</v>
      </c>
      <c r="E26" s="46">
        <v>3.4619199999999998E-3</v>
      </c>
      <c r="F26" s="46">
        <f t="shared" si="0"/>
        <v>3.8081119999999996E-2</v>
      </c>
      <c r="G26" s="72"/>
      <c r="H26" s="47">
        <f t="shared" si="12"/>
        <v>12.8</v>
      </c>
      <c r="I26" s="47">
        <v>0.16</v>
      </c>
      <c r="J26" s="45">
        <v>159</v>
      </c>
      <c r="K26" s="76"/>
      <c r="L26" s="59">
        <f t="shared" si="13"/>
        <v>50.300000000000004</v>
      </c>
      <c r="M26" s="75"/>
      <c r="N26" s="59">
        <f t="shared" si="3"/>
        <v>0</v>
      </c>
      <c r="O26" s="59">
        <f t="shared" si="4"/>
        <v>0</v>
      </c>
      <c r="P26" s="86">
        <f t="shared" si="5"/>
        <v>0</v>
      </c>
    </row>
    <row r="27" spans="1:16" ht="16.2" thickBot="1" x14ac:dyDescent="0.35">
      <c r="A27" s="87"/>
      <c r="B27" s="88"/>
      <c r="C27" s="88"/>
      <c r="D27" s="48">
        <v>12</v>
      </c>
      <c r="E27" s="89">
        <v>3.4619199999999998E-3</v>
      </c>
      <c r="F27" s="89">
        <f t="shared" si="0"/>
        <v>4.5697343999999994E-2</v>
      </c>
      <c r="G27" s="88"/>
      <c r="H27" s="49">
        <f t="shared" si="12"/>
        <v>15.36</v>
      </c>
      <c r="I27" s="49">
        <v>0.16</v>
      </c>
      <c r="J27" s="48">
        <v>159</v>
      </c>
      <c r="K27" s="90"/>
      <c r="L27" s="91">
        <f t="shared" si="13"/>
        <v>60.36</v>
      </c>
      <c r="M27" s="92"/>
      <c r="N27" s="91">
        <f t="shared" si="3"/>
        <v>0</v>
      </c>
      <c r="O27" s="91">
        <f t="shared" si="4"/>
        <v>0</v>
      </c>
      <c r="P27" s="93">
        <f t="shared" si="5"/>
        <v>0</v>
      </c>
    </row>
    <row r="28" spans="1:16" x14ac:dyDescent="0.3">
      <c r="A28" s="77" t="s">
        <v>53</v>
      </c>
      <c r="B28" s="78" t="s">
        <v>54</v>
      </c>
      <c r="C28" s="78" t="s">
        <v>55</v>
      </c>
      <c r="D28" s="50">
        <v>4</v>
      </c>
      <c r="E28" s="79">
        <v>4.2082559999999996E-3</v>
      </c>
      <c r="F28" s="79">
        <f t="shared" si="0"/>
        <v>1.8516326399999998E-2</v>
      </c>
      <c r="G28" s="80">
        <v>1.3</v>
      </c>
      <c r="H28" s="51">
        <f>G$28*D28</f>
        <v>5.2</v>
      </c>
      <c r="I28" s="51">
        <v>0.16</v>
      </c>
      <c r="J28" s="50">
        <v>165</v>
      </c>
      <c r="K28" s="81">
        <v>5.03</v>
      </c>
      <c r="L28" s="82">
        <f>K$28*D28</f>
        <v>20.12</v>
      </c>
      <c r="M28" s="83"/>
      <c r="N28" s="82">
        <f t="shared" si="3"/>
        <v>0</v>
      </c>
      <c r="O28" s="82">
        <f t="shared" si="4"/>
        <v>0</v>
      </c>
      <c r="P28" s="84">
        <f t="shared" si="5"/>
        <v>0</v>
      </c>
    </row>
    <row r="29" spans="1:16" x14ac:dyDescent="0.3">
      <c r="A29" s="85"/>
      <c r="B29" s="72"/>
      <c r="C29" s="72"/>
      <c r="D29" s="45">
        <v>6</v>
      </c>
      <c r="E29" s="46">
        <v>4.2082559999999996E-3</v>
      </c>
      <c r="F29" s="46">
        <f t="shared" si="0"/>
        <v>2.7774489599999997E-2</v>
      </c>
      <c r="G29" s="72"/>
      <c r="H29" s="47">
        <f t="shared" ref="H29:H32" si="14">G$28*D29</f>
        <v>7.8000000000000007</v>
      </c>
      <c r="I29" s="47">
        <v>0.16</v>
      </c>
      <c r="J29" s="45">
        <v>165</v>
      </c>
      <c r="K29" s="76"/>
      <c r="L29" s="59">
        <f t="shared" ref="L29:L32" si="15">K$28*D29</f>
        <v>30.18</v>
      </c>
      <c r="M29" s="75"/>
      <c r="N29" s="59">
        <f t="shared" si="3"/>
        <v>0</v>
      </c>
      <c r="O29" s="59">
        <f t="shared" si="4"/>
        <v>0</v>
      </c>
      <c r="P29" s="86">
        <f t="shared" si="5"/>
        <v>0</v>
      </c>
    </row>
    <row r="30" spans="1:16" x14ac:dyDescent="0.3">
      <c r="A30" s="85"/>
      <c r="B30" s="72"/>
      <c r="C30" s="72"/>
      <c r="D30" s="45">
        <v>8</v>
      </c>
      <c r="E30" s="46">
        <v>4.2082559999999996E-3</v>
      </c>
      <c r="F30" s="46">
        <f t="shared" si="0"/>
        <v>3.7032652799999996E-2</v>
      </c>
      <c r="G30" s="72"/>
      <c r="H30" s="47">
        <f t="shared" si="14"/>
        <v>10.4</v>
      </c>
      <c r="I30" s="47">
        <v>0.16</v>
      </c>
      <c r="J30" s="45">
        <v>165</v>
      </c>
      <c r="K30" s="76"/>
      <c r="L30" s="59">
        <f t="shared" si="15"/>
        <v>40.24</v>
      </c>
      <c r="M30" s="75"/>
      <c r="N30" s="59">
        <f t="shared" si="3"/>
        <v>0</v>
      </c>
      <c r="O30" s="59">
        <f t="shared" si="4"/>
        <v>0</v>
      </c>
      <c r="P30" s="86">
        <f t="shared" si="5"/>
        <v>0</v>
      </c>
    </row>
    <row r="31" spans="1:16" x14ac:dyDescent="0.3">
      <c r="A31" s="85"/>
      <c r="B31" s="72"/>
      <c r="C31" s="72"/>
      <c r="D31" s="45">
        <v>10</v>
      </c>
      <c r="E31" s="46">
        <v>4.2082559999999996E-3</v>
      </c>
      <c r="F31" s="46">
        <f t="shared" si="0"/>
        <v>4.6290815999999999E-2</v>
      </c>
      <c r="G31" s="72"/>
      <c r="H31" s="47">
        <f t="shared" si="14"/>
        <v>13</v>
      </c>
      <c r="I31" s="47">
        <v>0.16</v>
      </c>
      <c r="J31" s="45">
        <v>165</v>
      </c>
      <c r="K31" s="76"/>
      <c r="L31" s="59">
        <f t="shared" si="15"/>
        <v>50.300000000000004</v>
      </c>
      <c r="M31" s="75"/>
      <c r="N31" s="59">
        <f t="shared" si="3"/>
        <v>0</v>
      </c>
      <c r="O31" s="59">
        <f t="shared" si="4"/>
        <v>0</v>
      </c>
      <c r="P31" s="86">
        <f t="shared" si="5"/>
        <v>0</v>
      </c>
    </row>
    <row r="32" spans="1:16" ht="16.2" thickBot="1" x14ac:dyDescent="0.35">
      <c r="A32" s="87"/>
      <c r="B32" s="88"/>
      <c r="C32" s="88"/>
      <c r="D32" s="48">
        <v>12</v>
      </c>
      <c r="E32" s="89">
        <v>4.2082559999999996E-3</v>
      </c>
      <c r="F32" s="89">
        <f t="shared" si="0"/>
        <v>5.5548979199999994E-2</v>
      </c>
      <c r="G32" s="88"/>
      <c r="H32" s="49">
        <f t="shared" si="14"/>
        <v>15.600000000000001</v>
      </c>
      <c r="I32" s="49">
        <v>0.16</v>
      </c>
      <c r="J32" s="48">
        <v>165</v>
      </c>
      <c r="K32" s="90"/>
      <c r="L32" s="91">
        <f t="shared" si="15"/>
        <v>60.36</v>
      </c>
      <c r="M32" s="92"/>
      <c r="N32" s="91">
        <f t="shared" si="3"/>
        <v>0</v>
      </c>
      <c r="O32" s="91">
        <f t="shared" si="4"/>
        <v>0</v>
      </c>
      <c r="P32" s="93">
        <f t="shared" si="5"/>
        <v>0</v>
      </c>
    </row>
    <row r="33" spans="1:17" ht="16.8" customHeight="1" thickBot="1" x14ac:dyDescent="0.45">
      <c r="A33" s="67" t="s">
        <v>28</v>
      </c>
      <c r="B33" s="68"/>
      <c r="C33" s="68"/>
      <c r="D33" s="68"/>
      <c r="E33" s="68"/>
      <c r="F33" s="71"/>
      <c r="G33" s="68"/>
      <c r="H33" s="68"/>
      <c r="I33" s="68"/>
      <c r="J33" s="68"/>
      <c r="K33" s="69"/>
      <c r="L33" s="70"/>
      <c r="M33" s="70"/>
      <c r="N33" s="68"/>
      <c r="O33" s="68"/>
      <c r="P33" s="68"/>
      <c r="Q33" s="1"/>
    </row>
    <row r="34" spans="1:17" x14ac:dyDescent="0.3">
      <c r="A34" s="77" t="s">
        <v>29</v>
      </c>
      <c r="B34" s="78" t="s">
        <v>15</v>
      </c>
      <c r="C34" s="78" t="s">
        <v>30</v>
      </c>
      <c r="D34" s="50">
        <v>4</v>
      </c>
      <c r="E34" s="79">
        <v>3.496E-3</v>
      </c>
      <c r="F34" s="79">
        <f t="shared" si="0"/>
        <v>1.5382400000000001E-2</v>
      </c>
      <c r="G34" s="80">
        <v>0.96</v>
      </c>
      <c r="H34" s="51">
        <f>G$34*D34</f>
        <v>3.84</v>
      </c>
      <c r="I34" s="51">
        <v>0.33</v>
      </c>
      <c r="J34" s="50">
        <v>159</v>
      </c>
      <c r="K34" s="81">
        <v>4.95</v>
      </c>
      <c r="L34" s="82">
        <f>K$34*D34</f>
        <v>19.8</v>
      </c>
      <c r="M34" s="83"/>
      <c r="N34" s="82">
        <f t="shared" si="3"/>
        <v>0</v>
      </c>
      <c r="O34" s="82">
        <f t="shared" ref="O34" si="16">M34*F34</f>
        <v>0</v>
      </c>
      <c r="P34" s="84">
        <f t="shared" si="5"/>
        <v>0</v>
      </c>
    </row>
    <row r="35" spans="1:17" x14ac:dyDescent="0.3">
      <c r="A35" s="85"/>
      <c r="B35" s="72"/>
      <c r="C35" s="72"/>
      <c r="D35" s="45">
        <v>6</v>
      </c>
      <c r="E35" s="46">
        <v>3.496E-3</v>
      </c>
      <c r="F35" s="46">
        <f t="shared" si="0"/>
        <v>2.3073600000000003E-2</v>
      </c>
      <c r="G35" s="72"/>
      <c r="H35" s="47">
        <f t="shared" ref="H35:H38" si="17">G$34*D35</f>
        <v>5.76</v>
      </c>
      <c r="I35" s="47">
        <v>0.33</v>
      </c>
      <c r="J35" s="45">
        <v>159</v>
      </c>
      <c r="K35" s="76"/>
      <c r="L35" s="59">
        <f t="shared" ref="L35:L38" si="18">K$34*D35</f>
        <v>29.700000000000003</v>
      </c>
      <c r="M35" s="75"/>
      <c r="N35" s="59">
        <f t="shared" si="3"/>
        <v>0</v>
      </c>
      <c r="O35" s="59">
        <f t="shared" ref="O35:O58" si="19">M35*F35</f>
        <v>0</v>
      </c>
      <c r="P35" s="86">
        <f t="shared" si="5"/>
        <v>0</v>
      </c>
    </row>
    <row r="36" spans="1:17" x14ac:dyDescent="0.3">
      <c r="A36" s="85"/>
      <c r="B36" s="72"/>
      <c r="C36" s="72"/>
      <c r="D36" s="45">
        <v>8</v>
      </c>
      <c r="E36" s="46">
        <v>3.496E-3</v>
      </c>
      <c r="F36" s="46">
        <f t="shared" si="0"/>
        <v>3.0764800000000002E-2</v>
      </c>
      <c r="G36" s="72"/>
      <c r="H36" s="47">
        <f t="shared" si="17"/>
        <v>7.68</v>
      </c>
      <c r="I36" s="47">
        <v>0.33</v>
      </c>
      <c r="J36" s="45">
        <v>159</v>
      </c>
      <c r="K36" s="76"/>
      <c r="L36" s="59">
        <f t="shared" si="18"/>
        <v>39.6</v>
      </c>
      <c r="M36" s="75"/>
      <c r="N36" s="59">
        <f t="shared" si="3"/>
        <v>0</v>
      </c>
      <c r="O36" s="59">
        <f t="shared" si="19"/>
        <v>0</v>
      </c>
      <c r="P36" s="86">
        <f t="shared" si="5"/>
        <v>0</v>
      </c>
    </row>
    <row r="37" spans="1:17" x14ac:dyDescent="0.3">
      <c r="A37" s="85"/>
      <c r="B37" s="72"/>
      <c r="C37" s="72"/>
      <c r="D37" s="45">
        <v>10</v>
      </c>
      <c r="E37" s="46">
        <v>3.496E-3</v>
      </c>
      <c r="F37" s="46">
        <f t="shared" si="0"/>
        <v>3.8455999999999997E-2</v>
      </c>
      <c r="G37" s="72"/>
      <c r="H37" s="47">
        <f t="shared" si="17"/>
        <v>9.6</v>
      </c>
      <c r="I37" s="47">
        <v>0.33</v>
      </c>
      <c r="J37" s="45">
        <v>159</v>
      </c>
      <c r="K37" s="76"/>
      <c r="L37" s="59">
        <f t="shared" si="18"/>
        <v>49.5</v>
      </c>
      <c r="M37" s="75"/>
      <c r="N37" s="59">
        <f t="shared" si="3"/>
        <v>0</v>
      </c>
      <c r="O37" s="59">
        <f t="shared" si="19"/>
        <v>0</v>
      </c>
      <c r="P37" s="86">
        <f t="shared" si="5"/>
        <v>0</v>
      </c>
    </row>
    <row r="38" spans="1:17" ht="16.2" thickBot="1" x14ac:dyDescent="0.35">
      <c r="A38" s="87"/>
      <c r="B38" s="88"/>
      <c r="C38" s="88"/>
      <c r="D38" s="48">
        <v>12</v>
      </c>
      <c r="E38" s="89">
        <v>3.496E-3</v>
      </c>
      <c r="F38" s="89">
        <f t="shared" si="0"/>
        <v>4.6147200000000006E-2</v>
      </c>
      <c r="G38" s="88"/>
      <c r="H38" s="49">
        <f t="shared" si="17"/>
        <v>11.52</v>
      </c>
      <c r="I38" s="49">
        <v>0.33</v>
      </c>
      <c r="J38" s="48">
        <v>159</v>
      </c>
      <c r="K38" s="90"/>
      <c r="L38" s="91">
        <f t="shared" si="18"/>
        <v>59.400000000000006</v>
      </c>
      <c r="M38" s="92"/>
      <c r="N38" s="91">
        <f t="shared" si="3"/>
        <v>0</v>
      </c>
      <c r="O38" s="91">
        <f t="shared" si="19"/>
        <v>0</v>
      </c>
      <c r="P38" s="93">
        <f t="shared" si="5"/>
        <v>0</v>
      </c>
    </row>
    <row r="39" spans="1:17" x14ac:dyDescent="0.3">
      <c r="A39" s="77" t="s">
        <v>32</v>
      </c>
      <c r="B39" s="78" t="s">
        <v>31</v>
      </c>
      <c r="C39" s="78" t="s">
        <v>33</v>
      </c>
      <c r="D39" s="50">
        <v>4</v>
      </c>
      <c r="E39" s="79">
        <v>2.9036000000000001E-3</v>
      </c>
      <c r="F39" s="79">
        <f t="shared" si="0"/>
        <v>1.277584E-2</v>
      </c>
      <c r="G39" s="80">
        <v>0.89</v>
      </c>
      <c r="H39" s="51">
        <f>G$39*D39</f>
        <v>3.56</v>
      </c>
      <c r="I39" s="51">
        <v>0.3</v>
      </c>
      <c r="J39" s="50">
        <v>140</v>
      </c>
      <c r="K39" s="81">
        <v>4.83</v>
      </c>
      <c r="L39" s="82">
        <f>K$39*D39</f>
        <v>19.32</v>
      </c>
      <c r="M39" s="83"/>
      <c r="N39" s="82">
        <f t="shared" si="3"/>
        <v>0</v>
      </c>
      <c r="O39" s="82">
        <f t="shared" si="19"/>
        <v>0</v>
      </c>
      <c r="P39" s="84">
        <f t="shared" si="5"/>
        <v>0</v>
      </c>
    </row>
    <row r="40" spans="1:17" x14ac:dyDescent="0.3">
      <c r="A40" s="85"/>
      <c r="B40" s="72"/>
      <c r="C40" s="72"/>
      <c r="D40" s="45">
        <v>6</v>
      </c>
      <c r="E40" s="46">
        <v>2.9036000000000001E-3</v>
      </c>
      <c r="F40" s="46">
        <f t="shared" si="0"/>
        <v>1.9163760000000002E-2</v>
      </c>
      <c r="G40" s="72"/>
      <c r="H40" s="47">
        <f t="shared" ref="H40:H43" si="20">G$39*D40</f>
        <v>5.34</v>
      </c>
      <c r="I40" s="47">
        <v>0.3</v>
      </c>
      <c r="J40" s="45">
        <v>140</v>
      </c>
      <c r="K40" s="76"/>
      <c r="L40" s="59">
        <f t="shared" ref="L40:L43" si="21">K$39*D40</f>
        <v>28.98</v>
      </c>
      <c r="M40" s="75"/>
      <c r="N40" s="59">
        <f t="shared" si="3"/>
        <v>0</v>
      </c>
      <c r="O40" s="59">
        <f t="shared" si="19"/>
        <v>0</v>
      </c>
      <c r="P40" s="86">
        <f t="shared" si="5"/>
        <v>0</v>
      </c>
    </row>
    <row r="41" spans="1:17" x14ac:dyDescent="0.3">
      <c r="A41" s="85"/>
      <c r="B41" s="72"/>
      <c r="C41" s="72"/>
      <c r="D41" s="45">
        <v>8</v>
      </c>
      <c r="E41" s="46">
        <v>2.9036000000000001E-3</v>
      </c>
      <c r="F41" s="46">
        <f t="shared" si="0"/>
        <v>2.555168E-2</v>
      </c>
      <c r="G41" s="72"/>
      <c r="H41" s="47">
        <f t="shared" si="20"/>
        <v>7.12</v>
      </c>
      <c r="I41" s="47">
        <v>0.3</v>
      </c>
      <c r="J41" s="45">
        <v>140</v>
      </c>
      <c r="K41" s="76"/>
      <c r="L41" s="59">
        <f t="shared" si="21"/>
        <v>38.64</v>
      </c>
      <c r="M41" s="75"/>
      <c r="N41" s="59">
        <f t="shared" si="3"/>
        <v>0</v>
      </c>
      <c r="O41" s="59">
        <f t="shared" si="19"/>
        <v>0</v>
      </c>
      <c r="P41" s="86">
        <f t="shared" si="5"/>
        <v>0</v>
      </c>
    </row>
    <row r="42" spans="1:17" x14ac:dyDescent="0.3">
      <c r="A42" s="85"/>
      <c r="B42" s="72"/>
      <c r="C42" s="72"/>
      <c r="D42" s="45">
        <v>10</v>
      </c>
      <c r="E42" s="46">
        <v>2.9036000000000001E-3</v>
      </c>
      <c r="F42" s="46">
        <f t="shared" si="0"/>
        <v>3.1939599999999999E-2</v>
      </c>
      <c r="G42" s="72"/>
      <c r="H42" s="47">
        <f t="shared" si="20"/>
        <v>8.9</v>
      </c>
      <c r="I42" s="47">
        <v>0.3</v>
      </c>
      <c r="J42" s="45">
        <v>140</v>
      </c>
      <c r="K42" s="76"/>
      <c r="L42" s="59">
        <f t="shared" si="21"/>
        <v>48.3</v>
      </c>
      <c r="M42" s="75"/>
      <c r="N42" s="59">
        <f t="shared" si="3"/>
        <v>0</v>
      </c>
      <c r="O42" s="59">
        <f t="shared" si="19"/>
        <v>0</v>
      </c>
      <c r="P42" s="86">
        <f t="shared" si="5"/>
        <v>0</v>
      </c>
    </row>
    <row r="43" spans="1:17" ht="16.2" thickBot="1" x14ac:dyDescent="0.35">
      <c r="A43" s="87"/>
      <c r="B43" s="88"/>
      <c r="C43" s="88"/>
      <c r="D43" s="48">
        <v>12</v>
      </c>
      <c r="E43" s="89">
        <v>2.9036000000000001E-3</v>
      </c>
      <c r="F43" s="89">
        <f t="shared" si="0"/>
        <v>3.8327520000000004E-2</v>
      </c>
      <c r="G43" s="88"/>
      <c r="H43" s="49">
        <f t="shared" si="20"/>
        <v>10.68</v>
      </c>
      <c r="I43" s="49">
        <v>0.3</v>
      </c>
      <c r="J43" s="48">
        <v>140</v>
      </c>
      <c r="K43" s="90"/>
      <c r="L43" s="91">
        <f t="shared" si="21"/>
        <v>57.96</v>
      </c>
      <c r="M43" s="92"/>
      <c r="N43" s="91">
        <f t="shared" si="3"/>
        <v>0</v>
      </c>
      <c r="O43" s="91">
        <f t="shared" si="19"/>
        <v>0</v>
      </c>
      <c r="P43" s="93">
        <f t="shared" si="5"/>
        <v>0</v>
      </c>
    </row>
    <row r="44" spans="1:17" x14ac:dyDescent="0.3">
      <c r="A44" s="77" t="s">
        <v>34</v>
      </c>
      <c r="B44" s="78" t="s">
        <v>16</v>
      </c>
      <c r="C44" s="78" t="s">
        <v>35</v>
      </c>
      <c r="D44" s="50">
        <v>4</v>
      </c>
      <c r="E44" s="79">
        <v>4.2873599999999996E-3</v>
      </c>
      <c r="F44" s="79">
        <f t="shared" si="0"/>
        <v>1.8864383999999998E-2</v>
      </c>
      <c r="G44" s="80">
        <v>1.02</v>
      </c>
      <c r="H44" s="51">
        <f>G$44*D44</f>
        <v>4.08</v>
      </c>
      <c r="I44" s="51">
        <v>0.33</v>
      </c>
      <c r="J44" s="50">
        <v>189</v>
      </c>
      <c r="K44" s="81">
        <v>5.47</v>
      </c>
      <c r="L44" s="82">
        <f>K$44*D44</f>
        <v>21.88</v>
      </c>
      <c r="M44" s="83"/>
      <c r="N44" s="82">
        <f t="shared" si="3"/>
        <v>0</v>
      </c>
      <c r="O44" s="82">
        <f t="shared" si="19"/>
        <v>0</v>
      </c>
      <c r="P44" s="84">
        <f t="shared" si="5"/>
        <v>0</v>
      </c>
    </row>
    <row r="45" spans="1:17" x14ac:dyDescent="0.3">
      <c r="A45" s="85"/>
      <c r="B45" s="72"/>
      <c r="C45" s="72"/>
      <c r="D45" s="45">
        <v>6</v>
      </c>
      <c r="E45" s="46">
        <v>4.2873599999999996E-3</v>
      </c>
      <c r="F45" s="46">
        <f t="shared" si="0"/>
        <v>2.8296575999999997E-2</v>
      </c>
      <c r="G45" s="72"/>
      <c r="H45" s="47">
        <f t="shared" ref="H45:H48" si="22">G$44*D45</f>
        <v>6.12</v>
      </c>
      <c r="I45" s="47">
        <v>0.33</v>
      </c>
      <c r="J45" s="45">
        <v>189</v>
      </c>
      <c r="K45" s="76"/>
      <c r="L45" s="59">
        <f t="shared" ref="L45:L48" si="23">K$44*D45</f>
        <v>32.82</v>
      </c>
      <c r="M45" s="75"/>
      <c r="N45" s="59">
        <f t="shared" si="3"/>
        <v>0</v>
      </c>
      <c r="O45" s="59">
        <f t="shared" si="19"/>
        <v>0</v>
      </c>
      <c r="P45" s="86">
        <f t="shared" si="5"/>
        <v>0</v>
      </c>
    </row>
    <row r="46" spans="1:17" x14ac:dyDescent="0.3">
      <c r="A46" s="85"/>
      <c r="B46" s="72"/>
      <c r="C46" s="72"/>
      <c r="D46" s="45">
        <v>8</v>
      </c>
      <c r="E46" s="46">
        <v>4.2873599999999996E-3</v>
      </c>
      <c r="F46" s="46">
        <f t="shared" si="0"/>
        <v>3.7728767999999996E-2</v>
      </c>
      <c r="G46" s="72"/>
      <c r="H46" s="47">
        <f t="shared" si="22"/>
        <v>8.16</v>
      </c>
      <c r="I46" s="47">
        <v>0.33</v>
      </c>
      <c r="J46" s="45">
        <v>189</v>
      </c>
      <c r="K46" s="76"/>
      <c r="L46" s="59">
        <f t="shared" si="23"/>
        <v>43.76</v>
      </c>
      <c r="M46" s="75"/>
      <c r="N46" s="59">
        <f t="shared" si="3"/>
        <v>0</v>
      </c>
      <c r="O46" s="59">
        <f t="shared" si="19"/>
        <v>0</v>
      </c>
      <c r="P46" s="86">
        <f t="shared" si="5"/>
        <v>0</v>
      </c>
    </row>
    <row r="47" spans="1:17" x14ac:dyDescent="0.3">
      <c r="A47" s="85"/>
      <c r="B47" s="72"/>
      <c r="C47" s="72"/>
      <c r="D47" s="45">
        <v>10</v>
      </c>
      <c r="E47" s="46">
        <v>4.2873599999999996E-3</v>
      </c>
      <c r="F47" s="46">
        <f t="shared" si="0"/>
        <v>4.7160959999999995E-2</v>
      </c>
      <c r="G47" s="72"/>
      <c r="H47" s="47">
        <f t="shared" si="22"/>
        <v>10.199999999999999</v>
      </c>
      <c r="I47" s="47">
        <v>0.33</v>
      </c>
      <c r="J47" s="45">
        <v>189</v>
      </c>
      <c r="K47" s="76"/>
      <c r="L47" s="59">
        <f t="shared" si="23"/>
        <v>54.699999999999996</v>
      </c>
      <c r="M47" s="75"/>
      <c r="N47" s="59">
        <f t="shared" si="3"/>
        <v>0</v>
      </c>
      <c r="O47" s="59">
        <f t="shared" si="19"/>
        <v>0</v>
      </c>
      <c r="P47" s="86">
        <f t="shared" si="5"/>
        <v>0</v>
      </c>
    </row>
    <row r="48" spans="1:17" ht="16.2" thickBot="1" x14ac:dyDescent="0.35">
      <c r="A48" s="87"/>
      <c r="B48" s="88"/>
      <c r="C48" s="88"/>
      <c r="D48" s="48">
        <v>12</v>
      </c>
      <c r="E48" s="89">
        <v>4.2873599999999996E-3</v>
      </c>
      <c r="F48" s="89">
        <f t="shared" si="0"/>
        <v>5.6593151999999994E-2</v>
      </c>
      <c r="G48" s="88"/>
      <c r="H48" s="49">
        <f t="shared" si="22"/>
        <v>12.24</v>
      </c>
      <c r="I48" s="49">
        <v>0.33</v>
      </c>
      <c r="J48" s="48">
        <v>189</v>
      </c>
      <c r="K48" s="90"/>
      <c r="L48" s="91">
        <f t="shared" si="23"/>
        <v>65.64</v>
      </c>
      <c r="M48" s="92"/>
      <c r="N48" s="91">
        <f t="shared" si="3"/>
        <v>0</v>
      </c>
      <c r="O48" s="91">
        <f t="shared" si="19"/>
        <v>0</v>
      </c>
      <c r="P48" s="93">
        <f t="shared" si="5"/>
        <v>0</v>
      </c>
    </row>
    <row r="49" spans="1:16" x14ac:dyDescent="0.3">
      <c r="A49" s="77" t="s">
        <v>37</v>
      </c>
      <c r="B49" s="78" t="s">
        <v>17</v>
      </c>
      <c r="C49" s="78" t="s">
        <v>38</v>
      </c>
      <c r="D49" s="50">
        <v>4</v>
      </c>
      <c r="E49" s="79">
        <v>3.4619199999999998E-3</v>
      </c>
      <c r="F49" s="79">
        <f t="shared" si="0"/>
        <v>1.5232447999999999E-2</v>
      </c>
      <c r="G49" s="80">
        <v>1.4</v>
      </c>
      <c r="H49" s="51">
        <f>G$49*D49</f>
        <v>5.6</v>
      </c>
      <c r="I49" s="51">
        <v>0.16</v>
      </c>
      <c r="J49" s="50">
        <v>159</v>
      </c>
      <c r="K49" s="81">
        <v>5.4</v>
      </c>
      <c r="L49" s="82">
        <f>K$49*D49</f>
        <v>21.6</v>
      </c>
      <c r="M49" s="83"/>
      <c r="N49" s="82">
        <f t="shared" si="3"/>
        <v>0</v>
      </c>
      <c r="O49" s="82">
        <f t="shared" si="19"/>
        <v>0</v>
      </c>
      <c r="P49" s="84">
        <f t="shared" si="5"/>
        <v>0</v>
      </c>
    </row>
    <row r="50" spans="1:16" x14ac:dyDescent="0.3">
      <c r="A50" s="85"/>
      <c r="B50" s="72"/>
      <c r="C50" s="72"/>
      <c r="D50" s="45">
        <v>6</v>
      </c>
      <c r="E50" s="46">
        <v>3.4619199999999998E-3</v>
      </c>
      <c r="F50" s="46">
        <f t="shared" si="0"/>
        <v>2.2848671999999997E-2</v>
      </c>
      <c r="G50" s="72"/>
      <c r="H50" s="47">
        <f t="shared" ref="H50:H53" si="24">G$49*D50</f>
        <v>8.3999999999999986</v>
      </c>
      <c r="I50" s="47">
        <v>0.16</v>
      </c>
      <c r="J50" s="45">
        <v>159</v>
      </c>
      <c r="K50" s="76"/>
      <c r="L50" s="59">
        <f t="shared" ref="L50:L53" si="25">K$49*D50</f>
        <v>32.400000000000006</v>
      </c>
      <c r="M50" s="75"/>
      <c r="N50" s="59">
        <f t="shared" si="3"/>
        <v>0</v>
      </c>
      <c r="O50" s="59">
        <f t="shared" si="19"/>
        <v>0</v>
      </c>
      <c r="P50" s="86">
        <f t="shared" si="5"/>
        <v>0</v>
      </c>
    </row>
    <row r="51" spans="1:16" x14ac:dyDescent="0.3">
      <c r="A51" s="85"/>
      <c r="B51" s="72"/>
      <c r="C51" s="72"/>
      <c r="D51" s="45">
        <v>8</v>
      </c>
      <c r="E51" s="46">
        <v>3.4619199999999998E-3</v>
      </c>
      <c r="F51" s="46">
        <f t="shared" si="0"/>
        <v>3.0464895999999998E-2</v>
      </c>
      <c r="G51" s="72"/>
      <c r="H51" s="47">
        <f t="shared" si="24"/>
        <v>11.2</v>
      </c>
      <c r="I51" s="47">
        <v>0.16</v>
      </c>
      <c r="J51" s="45">
        <v>159</v>
      </c>
      <c r="K51" s="76"/>
      <c r="L51" s="59">
        <f t="shared" si="25"/>
        <v>43.2</v>
      </c>
      <c r="M51" s="75"/>
      <c r="N51" s="59">
        <f t="shared" si="3"/>
        <v>0</v>
      </c>
      <c r="O51" s="59">
        <f t="shared" si="19"/>
        <v>0</v>
      </c>
      <c r="P51" s="86">
        <f t="shared" si="5"/>
        <v>0</v>
      </c>
    </row>
    <row r="52" spans="1:16" x14ac:dyDescent="0.3">
      <c r="A52" s="85"/>
      <c r="B52" s="72"/>
      <c r="C52" s="72"/>
      <c r="D52" s="45">
        <v>10</v>
      </c>
      <c r="E52" s="46">
        <v>3.4619199999999998E-3</v>
      </c>
      <c r="F52" s="46">
        <f t="shared" si="0"/>
        <v>3.8081119999999996E-2</v>
      </c>
      <c r="G52" s="72"/>
      <c r="H52" s="47">
        <f t="shared" si="24"/>
        <v>14</v>
      </c>
      <c r="I52" s="47">
        <v>0.16</v>
      </c>
      <c r="J52" s="45">
        <v>159</v>
      </c>
      <c r="K52" s="76"/>
      <c r="L52" s="59">
        <f t="shared" si="25"/>
        <v>54</v>
      </c>
      <c r="M52" s="75"/>
      <c r="N52" s="59">
        <f t="shared" si="3"/>
        <v>0</v>
      </c>
      <c r="O52" s="59">
        <f t="shared" si="19"/>
        <v>0</v>
      </c>
      <c r="P52" s="86">
        <f t="shared" si="5"/>
        <v>0</v>
      </c>
    </row>
    <row r="53" spans="1:16" ht="16.2" thickBot="1" x14ac:dyDescent="0.35">
      <c r="A53" s="87"/>
      <c r="B53" s="88"/>
      <c r="C53" s="88"/>
      <c r="D53" s="48">
        <v>12</v>
      </c>
      <c r="E53" s="89">
        <v>3.4619199999999998E-3</v>
      </c>
      <c r="F53" s="89">
        <f t="shared" si="0"/>
        <v>4.5697343999999994E-2</v>
      </c>
      <c r="G53" s="88"/>
      <c r="H53" s="49">
        <f t="shared" si="24"/>
        <v>16.799999999999997</v>
      </c>
      <c r="I53" s="49">
        <v>0.16</v>
      </c>
      <c r="J53" s="48">
        <v>159</v>
      </c>
      <c r="K53" s="90"/>
      <c r="L53" s="91">
        <f t="shared" si="25"/>
        <v>64.800000000000011</v>
      </c>
      <c r="M53" s="92"/>
      <c r="N53" s="91">
        <f t="shared" si="3"/>
        <v>0</v>
      </c>
      <c r="O53" s="91">
        <f t="shared" si="19"/>
        <v>0</v>
      </c>
      <c r="P53" s="93">
        <f t="shared" si="5"/>
        <v>0</v>
      </c>
    </row>
    <row r="54" spans="1:16" x14ac:dyDescent="0.3">
      <c r="A54" s="77" t="s">
        <v>40</v>
      </c>
      <c r="B54" s="78" t="s">
        <v>41</v>
      </c>
      <c r="C54" s="78" t="s">
        <v>42</v>
      </c>
      <c r="D54" s="50">
        <v>4</v>
      </c>
      <c r="E54" s="79">
        <v>2.5459200000000001E-3</v>
      </c>
      <c r="F54" s="79">
        <f t="shared" si="0"/>
        <v>1.1202048000000001E-2</v>
      </c>
      <c r="G54" s="80">
        <v>1.05</v>
      </c>
      <c r="H54" s="51">
        <f>G$54*D54</f>
        <v>4.2</v>
      </c>
      <c r="I54" s="51">
        <v>0.11</v>
      </c>
      <c r="J54" s="50">
        <v>107</v>
      </c>
      <c r="K54" s="81">
        <v>5.0999999999999996</v>
      </c>
      <c r="L54" s="82">
        <f>K$54*D54</f>
        <v>20.399999999999999</v>
      </c>
      <c r="M54" s="83"/>
      <c r="N54" s="82">
        <f t="shared" si="3"/>
        <v>0</v>
      </c>
      <c r="O54" s="82">
        <f t="shared" si="19"/>
        <v>0</v>
      </c>
      <c r="P54" s="84">
        <f t="shared" si="5"/>
        <v>0</v>
      </c>
    </row>
    <row r="55" spans="1:16" x14ac:dyDescent="0.3">
      <c r="A55" s="85"/>
      <c r="B55" s="72"/>
      <c r="C55" s="72"/>
      <c r="D55" s="45">
        <v>6</v>
      </c>
      <c r="E55" s="46">
        <v>2.5459200000000001E-3</v>
      </c>
      <c r="F55" s="46">
        <f t="shared" si="0"/>
        <v>1.6803072000000002E-2</v>
      </c>
      <c r="G55" s="72"/>
      <c r="H55" s="47">
        <f t="shared" ref="H55:H58" si="26">G$54*D55</f>
        <v>6.3000000000000007</v>
      </c>
      <c r="I55" s="47">
        <v>0.11</v>
      </c>
      <c r="J55" s="45">
        <v>107</v>
      </c>
      <c r="K55" s="76"/>
      <c r="L55" s="59">
        <f t="shared" ref="L55:L58" si="27">K$54*D55</f>
        <v>30.599999999999998</v>
      </c>
      <c r="M55" s="75"/>
      <c r="N55" s="59">
        <f t="shared" si="3"/>
        <v>0</v>
      </c>
      <c r="O55" s="59">
        <f t="shared" si="19"/>
        <v>0</v>
      </c>
      <c r="P55" s="86">
        <f t="shared" si="5"/>
        <v>0</v>
      </c>
    </row>
    <row r="56" spans="1:16" x14ac:dyDescent="0.3">
      <c r="A56" s="85"/>
      <c r="B56" s="72"/>
      <c r="C56" s="72"/>
      <c r="D56" s="45">
        <v>8</v>
      </c>
      <c r="E56" s="46">
        <v>2.5459200000000001E-3</v>
      </c>
      <c r="F56" s="46">
        <f t="shared" si="0"/>
        <v>2.2404096000000002E-2</v>
      </c>
      <c r="G56" s="72"/>
      <c r="H56" s="47">
        <f t="shared" si="26"/>
        <v>8.4</v>
      </c>
      <c r="I56" s="47">
        <v>0.11</v>
      </c>
      <c r="J56" s="45">
        <v>107</v>
      </c>
      <c r="K56" s="76"/>
      <c r="L56" s="59">
        <f t="shared" si="27"/>
        <v>40.799999999999997</v>
      </c>
      <c r="M56" s="75"/>
      <c r="N56" s="59">
        <f t="shared" si="3"/>
        <v>0</v>
      </c>
      <c r="O56" s="59">
        <f t="shared" si="19"/>
        <v>0</v>
      </c>
      <c r="P56" s="86">
        <f t="shared" si="5"/>
        <v>0</v>
      </c>
    </row>
    <row r="57" spans="1:16" x14ac:dyDescent="0.3">
      <c r="A57" s="85"/>
      <c r="B57" s="72"/>
      <c r="C57" s="72"/>
      <c r="D57" s="45">
        <v>10</v>
      </c>
      <c r="E57" s="46">
        <v>2.5459200000000001E-3</v>
      </c>
      <c r="F57" s="46">
        <f t="shared" si="0"/>
        <v>2.8005120000000001E-2</v>
      </c>
      <c r="G57" s="72"/>
      <c r="H57" s="47">
        <f t="shared" si="26"/>
        <v>10.5</v>
      </c>
      <c r="I57" s="47">
        <v>0.11</v>
      </c>
      <c r="J57" s="45">
        <v>107</v>
      </c>
      <c r="K57" s="76"/>
      <c r="L57" s="59">
        <f t="shared" si="27"/>
        <v>51</v>
      </c>
      <c r="M57" s="75"/>
      <c r="N57" s="59">
        <f t="shared" si="3"/>
        <v>0</v>
      </c>
      <c r="O57" s="59">
        <f t="shared" si="19"/>
        <v>0</v>
      </c>
      <c r="P57" s="86">
        <f t="shared" si="5"/>
        <v>0</v>
      </c>
    </row>
    <row r="58" spans="1:16" ht="16.2" thickBot="1" x14ac:dyDescent="0.35">
      <c r="A58" s="87"/>
      <c r="B58" s="88"/>
      <c r="C58" s="88"/>
      <c r="D58" s="48">
        <v>12</v>
      </c>
      <c r="E58" s="89">
        <v>2.5459200000000001E-3</v>
      </c>
      <c r="F58" s="89">
        <f t="shared" si="0"/>
        <v>3.3606144000000004E-2</v>
      </c>
      <c r="G58" s="88"/>
      <c r="H58" s="49">
        <f t="shared" si="26"/>
        <v>12.600000000000001</v>
      </c>
      <c r="I58" s="49">
        <v>0.11</v>
      </c>
      <c r="J58" s="48">
        <v>107</v>
      </c>
      <c r="K58" s="90"/>
      <c r="L58" s="91">
        <f t="shared" si="27"/>
        <v>61.199999999999996</v>
      </c>
      <c r="M58" s="92"/>
      <c r="N58" s="91">
        <f t="shared" si="3"/>
        <v>0</v>
      </c>
      <c r="O58" s="91">
        <f t="shared" si="19"/>
        <v>0</v>
      </c>
      <c r="P58" s="93">
        <f t="shared" si="5"/>
        <v>0</v>
      </c>
    </row>
    <row r="59" spans="1:16" x14ac:dyDescent="0.3">
      <c r="A59" s="52" t="s">
        <v>26</v>
      </c>
    </row>
  </sheetData>
  <mergeCells count="55">
    <mergeCell ref="A3:A7"/>
    <mergeCell ref="A8:A12"/>
    <mergeCell ref="A13:A17"/>
    <mergeCell ref="A18:A22"/>
    <mergeCell ref="A54:A58"/>
    <mergeCell ref="B3:B7"/>
    <mergeCell ref="B8:B12"/>
    <mergeCell ref="B13:B17"/>
    <mergeCell ref="B18:B22"/>
    <mergeCell ref="B23:B27"/>
    <mergeCell ref="B28:B32"/>
    <mergeCell ref="B34:B38"/>
    <mergeCell ref="B39:B43"/>
    <mergeCell ref="B44:B48"/>
    <mergeCell ref="A23:A27"/>
    <mergeCell ref="A28:A32"/>
    <mergeCell ref="A34:A38"/>
    <mergeCell ref="A39:A43"/>
    <mergeCell ref="A44:A48"/>
    <mergeCell ref="A49:A53"/>
    <mergeCell ref="B49:B53"/>
    <mergeCell ref="B54:B58"/>
    <mergeCell ref="C3:C7"/>
    <mergeCell ref="C8:C12"/>
    <mergeCell ref="C13:C17"/>
    <mergeCell ref="C18:C22"/>
    <mergeCell ref="C23:C27"/>
    <mergeCell ref="C28:C32"/>
    <mergeCell ref="C34:C38"/>
    <mergeCell ref="C39:C43"/>
    <mergeCell ref="C44:C48"/>
    <mergeCell ref="C49:C53"/>
    <mergeCell ref="C54:C58"/>
    <mergeCell ref="G3:G7"/>
    <mergeCell ref="G8:G12"/>
    <mergeCell ref="G13:G17"/>
    <mergeCell ref="G18:G22"/>
    <mergeCell ref="G23:G27"/>
    <mergeCell ref="G28:G32"/>
    <mergeCell ref="G34:G38"/>
    <mergeCell ref="G39:G43"/>
    <mergeCell ref="G44:G48"/>
    <mergeCell ref="G49:G53"/>
    <mergeCell ref="G54:G58"/>
    <mergeCell ref="K3:K7"/>
    <mergeCell ref="K8:K12"/>
    <mergeCell ref="K13:K17"/>
    <mergeCell ref="K18:K22"/>
    <mergeCell ref="K23:K27"/>
    <mergeCell ref="K28:K32"/>
    <mergeCell ref="K34:K38"/>
    <mergeCell ref="K39:K43"/>
    <mergeCell ref="K44:K48"/>
    <mergeCell ref="K49:K53"/>
    <mergeCell ref="K54:K58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8"/>
  <sheetViews>
    <sheetView tabSelected="1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J5" sqref="J5"/>
    </sheetView>
  </sheetViews>
  <sheetFormatPr defaultRowHeight="15.6" x14ac:dyDescent="0.3"/>
  <cols>
    <col min="1" max="1" width="22.5546875" style="52" customWidth="1"/>
    <col min="2" max="2" width="34.77734375" style="52" customWidth="1"/>
    <col min="3" max="3" width="10.6640625" style="52" customWidth="1"/>
    <col min="4" max="4" width="8.21875" style="52" customWidth="1"/>
    <col min="5" max="5" width="21" style="52" hidden="1" customWidth="1"/>
    <col min="6" max="6" width="11.77734375" style="52" customWidth="1"/>
    <col min="7" max="7" width="9.88671875" style="52" customWidth="1"/>
    <col min="8" max="8" width="11.109375" style="52" customWidth="1"/>
    <col min="9" max="9" width="11.77734375" style="52" customWidth="1"/>
    <col min="10" max="10" width="15.33203125" style="52" customWidth="1"/>
    <col min="11" max="11" width="10.109375" style="61" customWidth="1"/>
    <col min="12" max="12" width="12" style="52" customWidth="1"/>
    <col min="13" max="16" width="10.6640625" style="52" customWidth="1"/>
  </cols>
  <sheetData>
    <row r="1" spans="1:16" ht="78.599999999999994" thickBot="1" x14ac:dyDescent="0.35">
      <c r="A1" s="42" t="s">
        <v>14</v>
      </c>
      <c r="B1" s="43" t="s">
        <v>0</v>
      </c>
      <c r="C1" s="43" t="s">
        <v>6</v>
      </c>
      <c r="D1" s="43" t="s">
        <v>59</v>
      </c>
      <c r="E1" s="43" t="s">
        <v>57</v>
      </c>
      <c r="F1" s="43" t="s">
        <v>58</v>
      </c>
      <c r="G1" s="43" t="s">
        <v>1</v>
      </c>
      <c r="H1" s="43" t="s">
        <v>60</v>
      </c>
      <c r="I1" s="43" t="s">
        <v>2</v>
      </c>
      <c r="J1" s="43" t="s">
        <v>61</v>
      </c>
      <c r="K1" s="60" t="s">
        <v>62</v>
      </c>
      <c r="L1" s="44" t="s">
        <v>63</v>
      </c>
      <c r="M1" s="57" t="s">
        <v>64</v>
      </c>
      <c r="N1" s="58" t="s">
        <v>65</v>
      </c>
      <c r="O1" s="58" t="s">
        <v>66</v>
      </c>
      <c r="P1" s="58" t="s">
        <v>67</v>
      </c>
    </row>
    <row r="2" spans="1:16" ht="16.2" thickBot="1" x14ac:dyDescent="0.35">
      <c r="A2" s="62" t="s">
        <v>27</v>
      </c>
      <c r="B2" s="63"/>
      <c r="C2" s="63"/>
      <c r="D2" s="63"/>
      <c r="E2" s="63"/>
      <c r="F2" s="63"/>
      <c r="G2" s="63"/>
      <c r="H2" s="63"/>
      <c r="I2" s="63"/>
      <c r="J2" s="63"/>
      <c r="K2" s="64"/>
      <c r="L2" s="65"/>
      <c r="M2" s="65"/>
      <c r="N2" s="66">
        <f>SUM(N3:N37)</f>
        <v>0</v>
      </c>
      <c r="O2" s="66">
        <f>SUM(O3:O37)</f>
        <v>0</v>
      </c>
      <c r="P2" s="66">
        <f>SUM(P3:P37)</f>
        <v>0</v>
      </c>
    </row>
    <row r="3" spans="1:16" x14ac:dyDescent="0.3">
      <c r="A3" s="77" t="s">
        <v>23</v>
      </c>
      <c r="B3" s="78" t="s">
        <v>45</v>
      </c>
      <c r="C3" s="78" t="s">
        <v>11</v>
      </c>
      <c r="D3" s="50">
        <v>4</v>
      </c>
      <c r="E3" s="79">
        <v>3.3907999999999998E-3</v>
      </c>
      <c r="F3" s="79">
        <f>(E3*D3)+(E3*D3)*10%</f>
        <v>1.4919519999999999E-2</v>
      </c>
      <c r="G3" s="80">
        <v>0.68</v>
      </c>
      <c r="H3" s="51">
        <f>G$3*D3</f>
        <v>2.72</v>
      </c>
      <c r="I3" s="51">
        <v>0.3</v>
      </c>
      <c r="J3" s="50">
        <v>165</v>
      </c>
      <c r="K3" s="81">
        <v>4.05</v>
      </c>
      <c r="L3" s="82">
        <f>K$3*D3</f>
        <v>16.2</v>
      </c>
      <c r="M3" s="83"/>
      <c r="N3" s="82">
        <f>M3*D3</f>
        <v>0</v>
      </c>
      <c r="O3" s="82">
        <f>M3*F3</f>
        <v>0</v>
      </c>
      <c r="P3" s="84">
        <f>(M3*H3)+(M3*H3)*10%</f>
        <v>0</v>
      </c>
    </row>
    <row r="4" spans="1:16" x14ac:dyDescent="0.3">
      <c r="A4" s="85"/>
      <c r="B4" s="72"/>
      <c r="C4" s="72"/>
      <c r="D4" s="45">
        <v>6</v>
      </c>
      <c r="E4" s="46">
        <v>3.3907999999999998E-3</v>
      </c>
      <c r="F4" s="46">
        <f t="shared" ref="F4:F32" si="0">(E4*D4)+(E4*D4)*10%</f>
        <v>2.2379280000000001E-2</v>
      </c>
      <c r="G4" s="73"/>
      <c r="H4" s="47">
        <f t="shared" ref="H4:H7" si="1">G$3*D4</f>
        <v>4.08</v>
      </c>
      <c r="I4" s="47">
        <v>0.3</v>
      </c>
      <c r="J4" s="45">
        <v>165</v>
      </c>
      <c r="K4" s="74"/>
      <c r="L4" s="59">
        <f t="shared" ref="L4:L7" si="2">K$3*D4</f>
        <v>24.299999999999997</v>
      </c>
      <c r="M4" s="75"/>
      <c r="N4" s="59">
        <f t="shared" ref="N4:N32" si="3">M4*D4</f>
        <v>0</v>
      </c>
      <c r="O4" s="59">
        <f t="shared" ref="O4:O32" si="4">M4*F4</f>
        <v>0</v>
      </c>
      <c r="P4" s="86">
        <f t="shared" ref="P4:P32" si="5">(M4*H4)+(M4*H4)*10%</f>
        <v>0</v>
      </c>
    </row>
    <row r="5" spans="1:16" x14ac:dyDescent="0.3">
      <c r="A5" s="85"/>
      <c r="B5" s="72"/>
      <c r="C5" s="72"/>
      <c r="D5" s="45">
        <v>8</v>
      </c>
      <c r="E5" s="46">
        <v>3.3907999999999998E-3</v>
      </c>
      <c r="F5" s="46">
        <f t="shared" si="0"/>
        <v>2.9839039999999997E-2</v>
      </c>
      <c r="G5" s="73"/>
      <c r="H5" s="47">
        <f t="shared" si="1"/>
        <v>5.44</v>
      </c>
      <c r="I5" s="47">
        <v>0.3</v>
      </c>
      <c r="J5" s="45">
        <v>165</v>
      </c>
      <c r="K5" s="74"/>
      <c r="L5" s="59">
        <f t="shared" si="2"/>
        <v>32.4</v>
      </c>
      <c r="M5" s="75"/>
      <c r="N5" s="59">
        <f t="shared" si="3"/>
        <v>0</v>
      </c>
      <c r="O5" s="59">
        <f t="shared" si="4"/>
        <v>0</v>
      </c>
      <c r="P5" s="86">
        <f t="shared" si="5"/>
        <v>0</v>
      </c>
    </row>
    <row r="6" spans="1:16" x14ac:dyDescent="0.3">
      <c r="A6" s="85"/>
      <c r="B6" s="72"/>
      <c r="C6" s="72"/>
      <c r="D6" s="45">
        <v>10</v>
      </c>
      <c r="E6" s="46">
        <v>3.3907999999999998E-3</v>
      </c>
      <c r="F6" s="46">
        <f t="shared" si="0"/>
        <v>3.72988E-2</v>
      </c>
      <c r="G6" s="73"/>
      <c r="H6" s="47">
        <f t="shared" si="1"/>
        <v>6.8000000000000007</v>
      </c>
      <c r="I6" s="47">
        <v>0.3</v>
      </c>
      <c r="J6" s="45">
        <v>165</v>
      </c>
      <c r="K6" s="74"/>
      <c r="L6" s="59">
        <f t="shared" si="2"/>
        <v>40.5</v>
      </c>
      <c r="M6" s="75"/>
      <c r="N6" s="59">
        <f t="shared" si="3"/>
        <v>0</v>
      </c>
      <c r="O6" s="59">
        <f t="shared" si="4"/>
        <v>0</v>
      </c>
      <c r="P6" s="86">
        <f t="shared" si="5"/>
        <v>0</v>
      </c>
    </row>
    <row r="7" spans="1:16" ht="16.2" thickBot="1" x14ac:dyDescent="0.35">
      <c r="A7" s="87"/>
      <c r="B7" s="88"/>
      <c r="C7" s="88"/>
      <c r="D7" s="48">
        <v>12</v>
      </c>
      <c r="E7" s="89">
        <v>3.3907999999999998E-3</v>
      </c>
      <c r="F7" s="89">
        <f t="shared" si="0"/>
        <v>4.4758560000000003E-2</v>
      </c>
      <c r="G7" s="94"/>
      <c r="H7" s="49">
        <f t="shared" si="1"/>
        <v>8.16</v>
      </c>
      <c r="I7" s="49">
        <v>0.3</v>
      </c>
      <c r="J7" s="48">
        <v>165</v>
      </c>
      <c r="K7" s="95"/>
      <c r="L7" s="91">
        <f t="shared" si="2"/>
        <v>48.599999999999994</v>
      </c>
      <c r="M7" s="92"/>
      <c r="N7" s="91">
        <f t="shared" si="3"/>
        <v>0</v>
      </c>
      <c r="O7" s="91">
        <f t="shared" si="4"/>
        <v>0</v>
      </c>
      <c r="P7" s="93">
        <f t="shared" si="5"/>
        <v>0</v>
      </c>
    </row>
    <row r="8" spans="1:16" x14ac:dyDescent="0.3">
      <c r="A8" s="77" t="s">
        <v>7</v>
      </c>
      <c r="B8" s="78" t="s">
        <v>45</v>
      </c>
      <c r="C8" s="78" t="s">
        <v>18</v>
      </c>
      <c r="D8" s="50">
        <v>4</v>
      </c>
      <c r="E8" s="79">
        <v>3.5246639999999998E-3</v>
      </c>
      <c r="F8" s="79">
        <f>(E8*D8)+(E8*D8)*10%</f>
        <v>1.5508521599999998E-2</v>
      </c>
      <c r="G8" s="80">
        <v>0.75</v>
      </c>
      <c r="H8" s="51">
        <f>G$8*D8</f>
        <v>3</v>
      </c>
      <c r="I8" s="51">
        <v>0.35</v>
      </c>
      <c r="J8" s="50">
        <v>174</v>
      </c>
      <c r="K8" s="81">
        <v>4.3</v>
      </c>
      <c r="L8" s="82">
        <f>K$8*D8</f>
        <v>17.2</v>
      </c>
      <c r="M8" s="83"/>
      <c r="N8" s="82">
        <f>M8*D8</f>
        <v>0</v>
      </c>
      <c r="O8" s="82">
        <f>M8*F8</f>
        <v>0</v>
      </c>
      <c r="P8" s="84">
        <f>(M8*H8)+(M8*H8)*10%</f>
        <v>0</v>
      </c>
    </row>
    <row r="9" spans="1:16" x14ac:dyDescent="0.3">
      <c r="A9" s="85"/>
      <c r="B9" s="72"/>
      <c r="C9" s="72"/>
      <c r="D9" s="45">
        <v>6</v>
      </c>
      <c r="E9" s="46">
        <v>3.5246639999999998E-3</v>
      </c>
      <c r="F9" s="46">
        <f t="shared" ref="F9:F12" si="6">(E9*D9)+(E9*D9)*10%</f>
        <v>2.3262782399999998E-2</v>
      </c>
      <c r="G9" s="73"/>
      <c r="H9" s="47">
        <f t="shared" ref="H9:H12" si="7">G$8*D9</f>
        <v>4.5</v>
      </c>
      <c r="I9" s="47">
        <v>0.35</v>
      </c>
      <c r="J9" s="45">
        <v>174</v>
      </c>
      <c r="K9" s="74"/>
      <c r="L9" s="59">
        <f t="shared" ref="L9:L12" si="8">K$8*D9</f>
        <v>25.799999999999997</v>
      </c>
      <c r="M9" s="75"/>
      <c r="N9" s="59">
        <f t="shared" ref="N9:N12" si="9">M9*D9</f>
        <v>0</v>
      </c>
      <c r="O9" s="59">
        <f t="shared" ref="O9:O12" si="10">M9*F9</f>
        <v>0</v>
      </c>
      <c r="P9" s="86">
        <f t="shared" ref="P9:P12" si="11">(M9*H9)+(M9*H9)*10%</f>
        <v>0</v>
      </c>
    </row>
    <row r="10" spans="1:16" x14ac:dyDescent="0.3">
      <c r="A10" s="85"/>
      <c r="B10" s="72"/>
      <c r="C10" s="72"/>
      <c r="D10" s="45">
        <v>8</v>
      </c>
      <c r="E10" s="46">
        <v>3.5246639999999998E-3</v>
      </c>
      <c r="F10" s="46">
        <f t="shared" si="6"/>
        <v>3.1017043199999997E-2</v>
      </c>
      <c r="G10" s="73"/>
      <c r="H10" s="47">
        <f t="shared" si="7"/>
        <v>6</v>
      </c>
      <c r="I10" s="47">
        <v>0.35</v>
      </c>
      <c r="J10" s="45">
        <v>174</v>
      </c>
      <c r="K10" s="74"/>
      <c r="L10" s="59">
        <f t="shared" si="8"/>
        <v>34.4</v>
      </c>
      <c r="M10" s="75"/>
      <c r="N10" s="59">
        <f t="shared" si="9"/>
        <v>0</v>
      </c>
      <c r="O10" s="59">
        <f t="shared" si="10"/>
        <v>0</v>
      </c>
      <c r="P10" s="86">
        <f t="shared" si="11"/>
        <v>0</v>
      </c>
    </row>
    <row r="11" spans="1:16" x14ac:dyDescent="0.3">
      <c r="A11" s="85"/>
      <c r="B11" s="72"/>
      <c r="C11" s="72"/>
      <c r="D11" s="45">
        <v>10</v>
      </c>
      <c r="E11" s="46">
        <v>3.5246639999999998E-3</v>
      </c>
      <c r="F11" s="46">
        <f t="shared" si="6"/>
        <v>3.8771303999999993E-2</v>
      </c>
      <c r="G11" s="73"/>
      <c r="H11" s="47">
        <f t="shared" si="7"/>
        <v>7.5</v>
      </c>
      <c r="I11" s="47">
        <v>0.35</v>
      </c>
      <c r="J11" s="45">
        <v>174</v>
      </c>
      <c r="K11" s="74"/>
      <c r="L11" s="59">
        <f t="shared" si="8"/>
        <v>43</v>
      </c>
      <c r="M11" s="75"/>
      <c r="N11" s="59">
        <f t="shared" si="9"/>
        <v>0</v>
      </c>
      <c r="O11" s="59">
        <f t="shared" si="10"/>
        <v>0</v>
      </c>
      <c r="P11" s="86">
        <f t="shared" si="11"/>
        <v>0</v>
      </c>
    </row>
    <row r="12" spans="1:16" ht="16.2" thickBot="1" x14ac:dyDescent="0.35">
      <c r="A12" s="87"/>
      <c r="B12" s="88"/>
      <c r="C12" s="88"/>
      <c r="D12" s="48">
        <v>12</v>
      </c>
      <c r="E12" s="89">
        <v>3.5246639999999998E-3</v>
      </c>
      <c r="F12" s="89">
        <f t="shared" si="6"/>
        <v>4.6525564799999995E-2</v>
      </c>
      <c r="G12" s="94"/>
      <c r="H12" s="49">
        <f t="shared" si="7"/>
        <v>9</v>
      </c>
      <c r="I12" s="49">
        <v>0.35</v>
      </c>
      <c r="J12" s="48">
        <v>174</v>
      </c>
      <c r="K12" s="95"/>
      <c r="L12" s="91">
        <f t="shared" si="8"/>
        <v>51.599999999999994</v>
      </c>
      <c r="M12" s="92"/>
      <c r="N12" s="91">
        <f t="shared" si="9"/>
        <v>0</v>
      </c>
      <c r="O12" s="91">
        <f t="shared" si="10"/>
        <v>0</v>
      </c>
      <c r="P12" s="93">
        <f t="shared" si="11"/>
        <v>0</v>
      </c>
    </row>
    <row r="13" spans="1:16" x14ac:dyDescent="0.3">
      <c r="A13" s="77" t="s">
        <v>8</v>
      </c>
      <c r="B13" s="78" t="s">
        <v>15</v>
      </c>
      <c r="C13" s="78" t="s">
        <v>19</v>
      </c>
      <c r="D13" s="50">
        <v>4</v>
      </c>
      <c r="E13" s="79">
        <v>3.6800000000000001E-3</v>
      </c>
      <c r="F13" s="79">
        <f t="shared" si="0"/>
        <v>1.6192000000000002E-2</v>
      </c>
      <c r="G13" s="80">
        <v>0.84</v>
      </c>
      <c r="H13" s="51">
        <f>G$13*D13</f>
        <v>3.36</v>
      </c>
      <c r="I13" s="51">
        <v>0.35</v>
      </c>
      <c r="J13" s="50">
        <v>180</v>
      </c>
      <c r="K13" s="81">
        <v>4.55</v>
      </c>
      <c r="L13" s="82">
        <f>K$13*D13</f>
        <v>18.2</v>
      </c>
      <c r="M13" s="83"/>
      <c r="N13" s="82">
        <f t="shared" si="3"/>
        <v>0</v>
      </c>
      <c r="O13" s="82">
        <f t="shared" si="4"/>
        <v>0</v>
      </c>
      <c r="P13" s="84">
        <f t="shared" si="5"/>
        <v>0</v>
      </c>
    </row>
    <row r="14" spans="1:16" x14ac:dyDescent="0.3">
      <c r="A14" s="85"/>
      <c r="B14" s="72"/>
      <c r="C14" s="72"/>
      <c r="D14" s="45">
        <v>6</v>
      </c>
      <c r="E14" s="46">
        <v>3.6800000000000001E-3</v>
      </c>
      <c r="F14" s="46">
        <f t="shared" si="0"/>
        <v>2.4288000000000004E-2</v>
      </c>
      <c r="G14" s="72"/>
      <c r="H14" s="47">
        <f t="shared" ref="H14:H17" si="12">G$13*D14</f>
        <v>5.04</v>
      </c>
      <c r="I14" s="47">
        <v>0.35</v>
      </c>
      <c r="J14" s="45">
        <v>180</v>
      </c>
      <c r="K14" s="76"/>
      <c r="L14" s="59">
        <f t="shared" ref="L14:L17" si="13">K$13*D14</f>
        <v>27.299999999999997</v>
      </c>
      <c r="M14" s="75"/>
      <c r="N14" s="59">
        <f t="shared" si="3"/>
        <v>0</v>
      </c>
      <c r="O14" s="59">
        <f t="shared" si="4"/>
        <v>0</v>
      </c>
      <c r="P14" s="86">
        <f t="shared" si="5"/>
        <v>0</v>
      </c>
    </row>
    <row r="15" spans="1:16" x14ac:dyDescent="0.3">
      <c r="A15" s="85"/>
      <c r="B15" s="72"/>
      <c r="C15" s="72"/>
      <c r="D15" s="45">
        <v>8</v>
      </c>
      <c r="E15" s="46">
        <v>3.6800000000000001E-3</v>
      </c>
      <c r="F15" s="46">
        <f t="shared" si="0"/>
        <v>3.2384000000000003E-2</v>
      </c>
      <c r="G15" s="72"/>
      <c r="H15" s="47">
        <f t="shared" si="12"/>
        <v>6.72</v>
      </c>
      <c r="I15" s="47">
        <v>0.35</v>
      </c>
      <c r="J15" s="45">
        <v>180</v>
      </c>
      <c r="K15" s="76"/>
      <c r="L15" s="59">
        <f t="shared" si="13"/>
        <v>36.4</v>
      </c>
      <c r="M15" s="75"/>
      <c r="N15" s="59">
        <f t="shared" si="3"/>
        <v>0</v>
      </c>
      <c r="O15" s="59">
        <f t="shared" si="4"/>
        <v>0</v>
      </c>
      <c r="P15" s="86">
        <f t="shared" si="5"/>
        <v>0</v>
      </c>
    </row>
    <row r="16" spans="1:16" x14ac:dyDescent="0.3">
      <c r="A16" s="85"/>
      <c r="B16" s="72"/>
      <c r="C16" s="72"/>
      <c r="D16" s="45">
        <v>10</v>
      </c>
      <c r="E16" s="46">
        <v>3.6800000000000001E-3</v>
      </c>
      <c r="F16" s="46">
        <f t="shared" si="0"/>
        <v>4.0480000000000002E-2</v>
      </c>
      <c r="G16" s="72"/>
      <c r="H16" s="47">
        <f t="shared" si="12"/>
        <v>8.4</v>
      </c>
      <c r="I16" s="47">
        <v>0.35</v>
      </c>
      <c r="J16" s="45">
        <v>180</v>
      </c>
      <c r="K16" s="76"/>
      <c r="L16" s="59">
        <f t="shared" si="13"/>
        <v>45.5</v>
      </c>
      <c r="M16" s="75"/>
      <c r="N16" s="59">
        <f t="shared" si="3"/>
        <v>0</v>
      </c>
      <c r="O16" s="59">
        <f t="shared" si="4"/>
        <v>0</v>
      </c>
      <c r="P16" s="86">
        <f t="shared" si="5"/>
        <v>0</v>
      </c>
    </row>
    <row r="17" spans="1:16" ht="16.2" thickBot="1" x14ac:dyDescent="0.35">
      <c r="A17" s="87"/>
      <c r="B17" s="88"/>
      <c r="C17" s="88"/>
      <c r="D17" s="48">
        <v>12</v>
      </c>
      <c r="E17" s="89">
        <v>3.6800000000000001E-3</v>
      </c>
      <c r="F17" s="89">
        <f t="shared" si="0"/>
        <v>4.8576000000000008E-2</v>
      </c>
      <c r="G17" s="88"/>
      <c r="H17" s="49">
        <f t="shared" si="12"/>
        <v>10.08</v>
      </c>
      <c r="I17" s="49">
        <v>0.35</v>
      </c>
      <c r="J17" s="48">
        <v>180</v>
      </c>
      <c r="K17" s="90"/>
      <c r="L17" s="91">
        <f t="shared" si="13"/>
        <v>54.599999999999994</v>
      </c>
      <c r="M17" s="92"/>
      <c r="N17" s="91">
        <f t="shared" si="3"/>
        <v>0</v>
      </c>
      <c r="O17" s="91">
        <f t="shared" si="4"/>
        <v>0</v>
      </c>
      <c r="P17" s="93">
        <f t="shared" si="5"/>
        <v>0</v>
      </c>
    </row>
    <row r="18" spans="1:16" x14ac:dyDescent="0.3">
      <c r="A18" s="77" t="s">
        <v>24</v>
      </c>
      <c r="B18" s="78" t="s">
        <v>16</v>
      </c>
      <c r="C18" s="78" t="s">
        <v>20</v>
      </c>
      <c r="D18" s="50">
        <v>4</v>
      </c>
      <c r="E18" s="79">
        <v>4.3930000000000002E-3</v>
      </c>
      <c r="F18" s="79">
        <f t="shared" si="0"/>
        <v>1.9329200000000001E-2</v>
      </c>
      <c r="G18" s="80">
        <v>0.83</v>
      </c>
      <c r="H18" s="51">
        <f>G$18*D18</f>
        <v>3.32</v>
      </c>
      <c r="I18" s="51">
        <v>0.34</v>
      </c>
      <c r="J18" s="50">
        <v>183</v>
      </c>
      <c r="K18" s="81">
        <v>4.6500000000000004</v>
      </c>
      <c r="L18" s="82">
        <f>K$18*D18</f>
        <v>18.600000000000001</v>
      </c>
      <c r="M18" s="83"/>
      <c r="N18" s="82">
        <f t="shared" si="3"/>
        <v>0</v>
      </c>
      <c r="O18" s="82">
        <f t="shared" si="4"/>
        <v>0</v>
      </c>
      <c r="P18" s="84">
        <f t="shared" si="5"/>
        <v>0</v>
      </c>
    </row>
    <row r="19" spans="1:16" x14ac:dyDescent="0.3">
      <c r="A19" s="85"/>
      <c r="B19" s="72"/>
      <c r="C19" s="72"/>
      <c r="D19" s="45">
        <v>6</v>
      </c>
      <c r="E19" s="46">
        <v>4.3930000000000002E-3</v>
      </c>
      <c r="F19" s="46">
        <f t="shared" si="0"/>
        <v>2.89938E-2</v>
      </c>
      <c r="G19" s="72"/>
      <c r="H19" s="47">
        <f t="shared" ref="H19:H22" si="14">G$18*D19</f>
        <v>4.9799999999999995</v>
      </c>
      <c r="I19" s="47">
        <v>0.34</v>
      </c>
      <c r="J19" s="45">
        <v>183</v>
      </c>
      <c r="K19" s="76"/>
      <c r="L19" s="59">
        <f t="shared" ref="L19:L22" si="15">K$18*D19</f>
        <v>27.900000000000002</v>
      </c>
      <c r="M19" s="75"/>
      <c r="N19" s="59">
        <f t="shared" si="3"/>
        <v>0</v>
      </c>
      <c r="O19" s="59">
        <f t="shared" si="4"/>
        <v>0</v>
      </c>
      <c r="P19" s="86">
        <f t="shared" si="5"/>
        <v>0</v>
      </c>
    </row>
    <row r="20" spans="1:16" x14ac:dyDescent="0.3">
      <c r="A20" s="85"/>
      <c r="B20" s="72"/>
      <c r="C20" s="72"/>
      <c r="D20" s="45">
        <v>8</v>
      </c>
      <c r="E20" s="46">
        <v>4.3930000000000002E-3</v>
      </c>
      <c r="F20" s="46">
        <f t="shared" si="0"/>
        <v>3.8658400000000002E-2</v>
      </c>
      <c r="G20" s="72"/>
      <c r="H20" s="47">
        <f t="shared" si="14"/>
        <v>6.64</v>
      </c>
      <c r="I20" s="47">
        <v>0.34</v>
      </c>
      <c r="J20" s="45">
        <v>183</v>
      </c>
      <c r="K20" s="76"/>
      <c r="L20" s="59">
        <f t="shared" si="15"/>
        <v>37.200000000000003</v>
      </c>
      <c r="M20" s="75"/>
      <c r="N20" s="59">
        <f t="shared" si="3"/>
        <v>0</v>
      </c>
      <c r="O20" s="59">
        <f t="shared" si="4"/>
        <v>0</v>
      </c>
      <c r="P20" s="86">
        <f t="shared" si="5"/>
        <v>0</v>
      </c>
    </row>
    <row r="21" spans="1:16" x14ac:dyDescent="0.3">
      <c r="A21" s="85"/>
      <c r="B21" s="72"/>
      <c r="C21" s="72"/>
      <c r="D21" s="45">
        <v>10</v>
      </c>
      <c r="E21" s="46">
        <v>4.3930000000000002E-3</v>
      </c>
      <c r="F21" s="46">
        <f t="shared" si="0"/>
        <v>4.8323000000000005E-2</v>
      </c>
      <c r="G21" s="72"/>
      <c r="H21" s="47">
        <f t="shared" si="14"/>
        <v>8.2999999999999989</v>
      </c>
      <c r="I21" s="47">
        <v>0.34</v>
      </c>
      <c r="J21" s="45">
        <v>183</v>
      </c>
      <c r="K21" s="76"/>
      <c r="L21" s="59">
        <f t="shared" si="15"/>
        <v>46.5</v>
      </c>
      <c r="M21" s="75"/>
      <c r="N21" s="59">
        <f t="shared" si="3"/>
        <v>0</v>
      </c>
      <c r="O21" s="59">
        <f t="shared" si="4"/>
        <v>0</v>
      </c>
      <c r="P21" s="86">
        <f t="shared" si="5"/>
        <v>0</v>
      </c>
    </row>
    <row r="22" spans="1:16" ht="16.2" thickBot="1" x14ac:dyDescent="0.35">
      <c r="A22" s="87"/>
      <c r="B22" s="88"/>
      <c r="C22" s="88"/>
      <c r="D22" s="48">
        <v>12</v>
      </c>
      <c r="E22" s="89">
        <v>4.3930000000000002E-3</v>
      </c>
      <c r="F22" s="89">
        <f t="shared" si="0"/>
        <v>5.79876E-2</v>
      </c>
      <c r="G22" s="88"/>
      <c r="H22" s="49">
        <f t="shared" si="14"/>
        <v>9.9599999999999991</v>
      </c>
      <c r="I22" s="49">
        <v>0.34</v>
      </c>
      <c r="J22" s="48">
        <v>183</v>
      </c>
      <c r="K22" s="90"/>
      <c r="L22" s="91">
        <f t="shared" si="15"/>
        <v>55.800000000000004</v>
      </c>
      <c r="M22" s="92"/>
      <c r="N22" s="91">
        <f t="shared" si="3"/>
        <v>0</v>
      </c>
      <c r="O22" s="91">
        <f t="shared" si="4"/>
        <v>0</v>
      </c>
      <c r="P22" s="93">
        <f t="shared" si="5"/>
        <v>0</v>
      </c>
    </row>
    <row r="23" spans="1:16" x14ac:dyDescent="0.3">
      <c r="A23" s="77" t="s">
        <v>13</v>
      </c>
      <c r="B23" s="78" t="s">
        <v>16</v>
      </c>
      <c r="C23" s="78" t="s">
        <v>20</v>
      </c>
      <c r="D23" s="50">
        <v>4</v>
      </c>
      <c r="E23" s="79">
        <v>4.3930000000000002E-3</v>
      </c>
      <c r="F23" s="79">
        <f t="shared" ref="F23:F27" si="16">(E23*D23)+(E23*D23)*10%</f>
        <v>1.9329200000000001E-2</v>
      </c>
      <c r="G23" s="80">
        <v>0.93</v>
      </c>
      <c r="H23" s="51">
        <f>G$23*D23</f>
        <v>3.72</v>
      </c>
      <c r="I23" s="51">
        <v>0.39</v>
      </c>
      <c r="J23" s="50">
        <v>191</v>
      </c>
      <c r="K23" s="81">
        <v>5.15</v>
      </c>
      <c r="L23" s="82">
        <f>K$23*D23</f>
        <v>20.6</v>
      </c>
      <c r="M23" s="83"/>
      <c r="N23" s="82">
        <f t="shared" ref="N23:N27" si="17">M23*D23</f>
        <v>0</v>
      </c>
      <c r="O23" s="82">
        <f t="shared" ref="O23:O27" si="18">M23*F23</f>
        <v>0</v>
      </c>
      <c r="P23" s="84">
        <f t="shared" ref="P23:P27" si="19">(M23*H23)+(M23*H23)*10%</f>
        <v>0</v>
      </c>
    </row>
    <row r="24" spans="1:16" x14ac:dyDescent="0.3">
      <c r="A24" s="85"/>
      <c r="B24" s="72"/>
      <c r="C24" s="72"/>
      <c r="D24" s="45">
        <v>6</v>
      </c>
      <c r="E24" s="46">
        <v>4.3930000000000002E-3</v>
      </c>
      <c r="F24" s="46">
        <f t="shared" si="16"/>
        <v>2.89938E-2</v>
      </c>
      <c r="G24" s="72"/>
      <c r="H24" s="47">
        <f t="shared" ref="H24:H27" si="20">G$23*D24</f>
        <v>5.58</v>
      </c>
      <c r="I24" s="47">
        <v>0.39</v>
      </c>
      <c r="J24" s="45">
        <v>191</v>
      </c>
      <c r="K24" s="76"/>
      <c r="L24" s="59">
        <f t="shared" ref="L24:L27" si="21">K$23*D24</f>
        <v>30.900000000000002</v>
      </c>
      <c r="M24" s="75"/>
      <c r="N24" s="59">
        <f t="shared" si="17"/>
        <v>0</v>
      </c>
      <c r="O24" s="59">
        <f t="shared" si="18"/>
        <v>0</v>
      </c>
      <c r="P24" s="86">
        <f t="shared" si="19"/>
        <v>0</v>
      </c>
    </row>
    <row r="25" spans="1:16" x14ac:dyDescent="0.3">
      <c r="A25" s="85"/>
      <c r="B25" s="72"/>
      <c r="C25" s="72"/>
      <c r="D25" s="45">
        <v>8</v>
      </c>
      <c r="E25" s="46">
        <v>4.3930000000000002E-3</v>
      </c>
      <c r="F25" s="46">
        <f t="shared" si="16"/>
        <v>3.8658400000000002E-2</v>
      </c>
      <c r="G25" s="72"/>
      <c r="H25" s="47">
        <f t="shared" si="20"/>
        <v>7.44</v>
      </c>
      <c r="I25" s="47">
        <v>0.39</v>
      </c>
      <c r="J25" s="45">
        <v>191</v>
      </c>
      <c r="K25" s="76"/>
      <c r="L25" s="59">
        <f t="shared" si="21"/>
        <v>41.2</v>
      </c>
      <c r="M25" s="75"/>
      <c r="N25" s="59">
        <f t="shared" si="17"/>
        <v>0</v>
      </c>
      <c r="O25" s="59">
        <f t="shared" si="18"/>
        <v>0</v>
      </c>
      <c r="P25" s="86">
        <f t="shared" si="19"/>
        <v>0</v>
      </c>
    </row>
    <row r="26" spans="1:16" x14ac:dyDescent="0.3">
      <c r="A26" s="85"/>
      <c r="B26" s="72"/>
      <c r="C26" s="72"/>
      <c r="D26" s="45">
        <v>10</v>
      </c>
      <c r="E26" s="46">
        <v>4.3930000000000002E-3</v>
      </c>
      <c r="F26" s="46">
        <f t="shared" si="16"/>
        <v>4.8323000000000005E-2</v>
      </c>
      <c r="G26" s="72"/>
      <c r="H26" s="47">
        <f t="shared" si="20"/>
        <v>9.3000000000000007</v>
      </c>
      <c r="I26" s="47">
        <v>0.39</v>
      </c>
      <c r="J26" s="45">
        <v>191</v>
      </c>
      <c r="K26" s="76"/>
      <c r="L26" s="59">
        <f t="shared" si="21"/>
        <v>51.5</v>
      </c>
      <c r="M26" s="75"/>
      <c r="N26" s="59">
        <f t="shared" si="17"/>
        <v>0</v>
      </c>
      <c r="O26" s="59">
        <f t="shared" si="18"/>
        <v>0</v>
      </c>
      <c r="P26" s="86">
        <f t="shared" si="19"/>
        <v>0</v>
      </c>
    </row>
    <row r="27" spans="1:16" ht="16.2" thickBot="1" x14ac:dyDescent="0.35">
      <c r="A27" s="87"/>
      <c r="B27" s="88"/>
      <c r="C27" s="88"/>
      <c r="D27" s="48">
        <v>12</v>
      </c>
      <c r="E27" s="89">
        <v>4.3930000000000002E-3</v>
      </c>
      <c r="F27" s="89">
        <f t="shared" si="16"/>
        <v>5.79876E-2</v>
      </c>
      <c r="G27" s="88"/>
      <c r="H27" s="49">
        <f t="shared" si="20"/>
        <v>11.16</v>
      </c>
      <c r="I27" s="49">
        <v>0.39</v>
      </c>
      <c r="J27" s="48">
        <v>191</v>
      </c>
      <c r="K27" s="90"/>
      <c r="L27" s="91">
        <f t="shared" si="21"/>
        <v>61.800000000000004</v>
      </c>
      <c r="M27" s="92"/>
      <c r="N27" s="91">
        <f t="shared" si="17"/>
        <v>0</v>
      </c>
      <c r="O27" s="91">
        <f t="shared" si="18"/>
        <v>0</v>
      </c>
      <c r="P27" s="93">
        <f t="shared" si="19"/>
        <v>0</v>
      </c>
    </row>
    <row r="28" spans="1:16" x14ac:dyDescent="0.3">
      <c r="A28" s="77" t="s">
        <v>25</v>
      </c>
      <c r="B28" s="78" t="s">
        <v>17</v>
      </c>
      <c r="C28" s="78" t="s">
        <v>21</v>
      </c>
      <c r="D28" s="50">
        <v>4</v>
      </c>
      <c r="E28" s="79">
        <v>3.2055999999999999E-3</v>
      </c>
      <c r="F28" s="79">
        <f t="shared" si="0"/>
        <v>1.410464E-2</v>
      </c>
      <c r="G28" s="80">
        <v>1.25</v>
      </c>
      <c r="H28" s="51">
        <f>G$28*D28</f>
        <v>5</v>
      </c>
      <c r="I28" s="51">
        <v>0.16</v>
      </c>
      <c r="J28" s="50">
        <v>150</v>
      </c>
      <c r="K28" s="81">
        <v>5.6</v>
      </c>
      <c r="L28" s="82">
        <f>K$28*D28</f>
        <v>22.4</v>
      </c>
      <c r="M28" s="83"/>
      <c r="N28" s="82">
        <f t="shared" si="3"/>
        <v>0</v>
      </c>
      <c r="O28" s="82">
        <f t="shared" si="4"/>
        <v>0</v>
      </c>
      <c r="P28" s="84">
        <f t="shared" si="5"/>
        <v>0</v>
      </c>
    </row>
    <row r="29" spans="1:16" x14ac:dyDescent="0.3">
      <c r="A29" s="85"/>
      <c r="B29" s="72"/>
      <c r="C29" s="72"/>
      <c r="D29" s="45">
        <v>6</v>
      </c>
      <c r="E29" s="46">
        <v>3.2055999999999999E-3</v>
      </c>
      <c r="F29" s="46">
        <f t="shared" si="0"/>
        <v>2.1156959999999999E-2</v>
      </c>
      <c r="G29" s="72"/>
      <c r="H29" s="47">
        <f t="shared" ref="H29:H32" si="22">G$28*D29</f>
        <v>7.5</v>
      </c>
      <c r="I29" s="47">
        <v>0.16</v>
      </c>
      <c r="J29" s="45">
        <v>150</v>
      </c>
      <c r="K29" s="76"/>
      <c r="L29" s="59">
        <f t="shared" ref="L29:L32" si="23">K$28*D29</f>
        <v>33.599999999999994</v>
      </c>
      <c r="M29" s="75"/>
      <c r="N29" s="59">
        <f t="shared" si="3"/>
        <v>0</v>
      </c>
      <c r="O29" s="59">
        <f t="shared" si="4"/>
        <v>0</v>
      </c>
      <c r="P29" s="86">
        <f t="shared" si="5"/>
        <v>0</v>
      </c>
    </row>
    <row r="30" spans="1:16" x14ac:dyDescent="0.3">
      <c r="A30" s="85"/>
      <c r="B30" s="72"/>
      <c r="C30" s="72"/>
      <c r="D30" s="45">
        <v>8</v>
      </c>
      <c r="E30" s="46">
        <v>3.2055999999999999E-3</v>
      </c>
      <c r="F30" s="46">
        <f t="shared" si="0"/>
        <v>2.820928E-2</v>
      </c>
      <c r="G30" s="72"/>
      <c r="H30" s="47">
        <f t="shared" si="22"/>
        <v>10</v>
      </c>
      <c r="I30" s="47">
        <v>0.16</v>
      </c>
      <c r="J30" s="45">
        <v>150</v>
      </c>
      <c r="K30" s="76"/>
      <c r="L30" s="59">
        <f t="shared" si="23"/>
        <v>44.8</v>
      </c>
      <c r="M30" s="75"/>
      <c r="N30" s="59">
        <f t="shared" si="3"/>
        <v>0</v>
      </c>
      <c r="O30" s="59">
        <f t="shared" si="4"/>
        <v>0</v>
      </c>
      <c r="P30" s="86">
        <f t="shared" si="5"/>
        <v>0</v>
      </c>
    </row>
    <row r="31" spans="1:16" x14ac:dyDescent="0.3">
      <c r="A31" s="85"/>
      <c r="B31" s="72"/>
      <c r="C31" s="72"/>
      <c r="D31" s="45">
        <v>10</v>
      </c>
      <c r="E31" s="46">
        <v>3.2055999999999999E-3</v>
      </c>
      <c r="F31" s="46">
        <f t="shared" si="0"/>
        <v>3.5261600000000004E-2</v>
      </c>
      <c r="G31" s="72"/>
      <c r="H31" s="47">
        <f t="shared" si="22"/>
        <v>12.5</v>
      </c>
      <c r="I31" s="47">
        <v>0.16</v>
      </c>
      <c r="J31" s="45">
        <v>150</v>
      </c>
      <c r="K31" s="76"/>
      <c r="L31" s="59">
        <f t="shared" si="23"/>
        <v>56</v>
      </c>
      <c r="M31" s="75"/>
      <c r="N31" s="59">
        <f t="shared" si="3"/>
        <v>0</v>
      </c>
      <c r="O31" s="59">
        <f t="shared" si="4"/>
        <v>0</v>
      </c>
      <c r="P31" s="86">
        <f t="shared" si="5"/>
        <v>0</v>
      </c>
    </row>
    <row r="32" spans="1:16" ht="16.2" thickBot="1" x14ac:dyDescent="0.35">
      <c r="A32" s="87"/>
      <c r="B32" s="88"/>
      <c r="C32" s="88"/>
      <c r="D32" s="48">
        <v>12</v>
      </c>
      <c r="E32" s="89">
        <v>3.2055999999999999E-3</v>
      </c>
      <c r="F32" s="89">
        <f t="shared" si="0"/>
        <v>4.2313919999999998E-2</v>
      </c>
      <c r="G32" s="88"/>
      <c r="H32" s="49">
        <f t="shared" si="22"/>
        <v>15</v>
      </c>
      <c r="I32" s="49">
        <v>0.16</v>
      </c>
      <c r="J32" s="48">
        <v>150</v>
      </c>
      <c r="K32" s="90"/>
      <c r="L32" s="91">
        <f t="shared" si="23"/>
        <v>67.199999999999989</v>
      </c>
      <c r="M32" s="92"/>
      <c r="N32" s="91">
        <f t="shared" si="3"/>
        <v>0</v>
      </c>
      <c r="O32" s="91">
        <f t="shared" si="4"/>
        <v>0</v>
      </c>
      <c r="P32" s="93">
        <f t="shared" si="5"/>
        <v>0</v>
      </c>
    </row>
    <row r="33" spans="1:16" x14ac:dyDescent="0.3">
      <c r="A33" s="77" t="s">
        <v>9</v>
      </c>
      <c r="B33" s="78" t="s">
        <v>17</v>
      </c>
      <c r="C33" s="78" t="s">
        <v>22</v>
      </c>
      <c r="D33" s="50">
        <v>4</v>
      </c>
      <c r="E33" s="79">
        <v>3.552E-3</v>
      </c>
      <c r="F33" s="79">
        <f t="shared" ref="F33:F37" si="24">(E33*D33)+(E33*D33)*10%</f>
        <v>1.5628800000000002E-2</v>
      </c>
      <c r="G33" s="80">
        <v>1.38</v>
      </c>
      <c r="H33" s="51">
        <f>G$33*D33</f>
        <v>5.52</v>
      </c>
      <c r="I33" s="51">
        <v>0.16</v>
      </c>
      <c r="J33" s="50">
        <v>155</v>
      </c>
      <c r="K33" s="81">
        <v>6</v>
      </c>
      <c r="L33" s="82">
        <f>K$33*D33</f>
        <v>24</v>
      </c>
      <c r="M33" s="83"/>
      <c r="N33" s="82">
        <f t="shared" ref="N33:N37" si="25">M33*D33</f>
        <v>0</v>
      </c>
      <c r="O33" s="82">
        <f t="shared" ref="O33:O37" si="26">M33*F33</f>
        <v>0</v>
      </c>
      <c r="P33" s="84">
        <f t="shared" ref="P33:P37" si="27">(M33*H33)+(M33*H33)*10%</f>
        <v>0</v>
      </c>
    </row>
    <row r="34" spans="1:16" x14ac:dyDescent="0.3">
      <c r="A34" s="85"/>
      <c r="B34" s="72"/>
      <c r="C34" s="72"/>
      <c r="D34" s="45">
        <v>6</v>
      </c>
      <c r="E34" s="46">
        <v>3.552E-3</v>
      </c>
      <c r="F34" s="46">
        <f t="shared" si="24"/>
        <v>2.3443200000000001E-2</v>
      </c>
      <c r="G34" s="72"/>
      <c r="H34" s="47">
        <f t="shared" ref="H34:H37" si="28">G$33*D34</f>
        <v>8.2799999999999994</v>
      </c>
      <c r="I34" s="47">
        <v>0.16</v>
      </c>
      <c r="J34" s="45">
        <v>155</v>
      </c>
      <c r="K34" s="76"/>
      <c r="L34" s="59">
        <f t="shared" ref="L34:L37" si="29">K$33*D34</f>
        <v>36</v>
      </c>
      <c r="M34" s="75"/>
      <c r="N34" s="59">
        <f t="shared" si="25"/>
        <v>0</v>
      </c>
      <c r="O34" s="59">
        <f t="shared" si="26"/>
        <v>0</v>
      </c>
      <c r="P34" s="86">
        <f t="shared" si="27"/>
        <v>0</v>
      </c>
    </row>
    <row r="35" spans="1:16" x14ac:dyDescent="0.3">
      <c r="A35" s="85"/>
      <c r="B35" s="72"/>
      <c r="C35" s="72"/>
      <c r="D35" s="45">
        <v>8</v>
      </c>
      <c r="E35" s="46">
        <v>3.552E-3</v>
      </c>
      <c r="F35" s="46">
        <f t="shared" si="24"/>
        <v>3.1257600000000003E-2</v>
      </c>
      <c r="G35" s="72"/>
      <c r="H35" s="47">
        <f t="shared" si="28"/>
        <v>11.04</v>
      </c>
      <c r="I35" s="47">
        <v>0.16</v>
      </c>
      <c r="J35" s="45">
        <v>155</v>
      </c>
      <c r="K35" s="76"/>
      <c r="L35" s="59">
        <f t="shared" si="29"/>
        <v>48</v>
      </c>
      <c r="M35" s="75"/>
      <c r="N35" s="59">
        <f t="shared" si="25"/>
        <v>0</v>
      </c>
      <c r="O35" s="59">
        <f t="shared" si="26"/>
        <v>0</v>
      </c>
      <c r="P35" s="86">
        <f t="shared" si="27"/>
        <v>0</v>
      </c>
    </row>
    <row r="36" spans="1:16" x14ac:dyDescent="0.3">
      <c r="A36" s="85"/>
      <c r="B36" s="72"/>
      <c r="C36" s="72"/>
      <c r="D36" s="45">
        <v>10</v>
      </c>
      <c r="E36" s="46">
        <v>3.552E-3</v>
      </c>
      <c r="F36" s="46">
        <f t="shared" si="24"/>
        <v>3.9072000000000003E-2</v>
      </c>
      <c r="G36" s="72"/>
      <c r="H36" s="47">
        <f t="shared" si="28"/>
        <v>13.799999999999999</v>
      </c>
      <c r="I36" s="47">
        <v>0.16</v>
      </c>
      <c r="J36" s="45">
        <v>155</v>
      </c>
      <c r="K36" s="76"/>
      <c r="L36" s="59">
        <f t="shared" si="29"/>
        <v>60</v>
      </c>
      <c r="M36" s="75"/>
      <c r="N36" s="59">
        <f t="shared" si="25"/>
        <v>0</v>
      </c>
      <c r="O36" s="59">
        <f t="shared" si="26"/>
        <v>0</v>
      </c>
      <c r="P36" s="86">
        <f t="shared" si="27"/>
        <v>0</v>
      </c>
    </row>
    <row r="37" spans="1:16" ht="16.2" thickBot="1" x14ac:dyDescent="0.35">
      <c r="A37" s="87"/>
      <c r="B37" s="88"/>
      <c r="C37" s="88"/>
      <c r="D37" s="48">
        <v>12</v>
      </c>
      <c r="E37" s="89">
        <v>3.552E-3</v>
      </c>
      <c r="F37" s="89">
        <f t="shared" si="24"/>
        <v>4.6886400000000002E-2</v>
      </c>
      <c r="G37" s="88"/>
      <c r="H37" s="49">
        <f t="shared" si="28"/>
        <v>16.559999999999999</v>
      </c>
      <c r="I37" s="49">
        <v>0.16</v>
      </c>
      <c r="J37" s="48">
        <v>155</v>
      </c>
      <c r="K37" s="90"/>
      <c r="L37" s="91">
        <f t="shared" si="29"/>
        <v>72</v>
      </c>
      <c r="M37" s="92"/>
      <c r="N37" s="91">
        <f t="shared" si="25"/>
        <v>0</v>
      </c>
      <c r="O37" s="91">
        <f t="shared" si="26"/>
        <v>0</v>
      </c>
      <c r="P37" s="93">
        <f t="shared" si="27"/>
        <v>0</v>
      </c>
    </row>
    <row r="38" spans="1:16" x14ac:dyDescent="0.3">
      <c r="A38" s="52" t="s">
        <v>26</v>
      </c>
    </row>
  </sheetData>
  <mergeCells count="35">
    <mergeCell ref="A33:A37"/>
    <mergeCell ref="B33:B37"/>
    <mergeCell ref="C33:C37"/>
    <mergeCell ref="G33:G37"/>
    <mergeCell ref="K33:K37"/>
    <mergeCell ref="A8:A12"/>
    <mergeCell ref="B8:B12"/>
    <mergeCell ref="C8:C12"/>
    <mergeCell ref="G8:G12"/>
    <mergeCell ref="K8:K12"/>
    <mergeCell ref="A28:A32"/>
    <mergeCell ref="B28:B32"/>
    <mergeCell ref="C28:C32"/>
    <mergeCell ref="G28:G32"/>
    <mergeCell ref="K28:K32"/>
    <mergeCell ref="A23:A27"/>
    <mergeCell ref="B23:B27"/>
    <mergeCell ref="C23:C27"/>
    <mergeCell ref="G23:G27"/>
    <mergeCell ref="K23:K27"/>
    <mergeCell ref="A18:A22"/>
    <mergeCell ref="B18:B22"/>
    <mergeCell ref="C18:C22"/>
    <mergeCell ref="G18:G22"/>
    <mergeCell ref="K18:K22"/>
    <mergeCell ref="A3:A7"/>
    <mergeCell ref="B3:B7"/>
    <mergeCell ref="C3:C7"/>
    <mergeCell ref="G3:G7"/>
    <mergeCell ref="K3:K7"/>
    <mergeCell ref="A13:A17"/>
    <mergeCell ref="B13:B17"/>
    <mergeCell ref="C13:C17"/>
    <mergeCell ref="G13:G17"/>
    <mergeCell ref="K13:K17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Прайс-лист_рад</vt:lpstr>
      <vt:lpstr>Бланк-заказ завод1</vt:lpstr>
      <vt:lpstr>Бланк-заказ завод2</vt:lpstr>
      <vt:lpstr>'Прайс-лист_рад'!Заголовки_для_печати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 Валовик</dc:creator>
  <cp:lastModifiedBy>Наталья Валовик</cp:lastModifiedBy>
  <cp:lastPrinted>2015-07-02T09:57:21Z</cp:lastPrinted>
  <dcterms:created xsi:type="dcterms:W3CDTF">2015-06-22T10:05:47Z</dcterms:created>
  <dcterms:modified xsi:type="dcterms:W3CDTF">2015-07-02T10:20:11Z</dcterms:modified>
</cp:coreProperties>
</file>