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'TDSheet'!$A$1:$H$161</definedName>
  </definedNames>
  <calcPr fullCalcOnLoad="1" refMode="R1C1"/>
</workbook>
</file>

<file path=xl/sharedStrings.xml><?xml version="1.0" encoding="utf-8"?>
<sst xmlns="http://schemas.openxmlformats.org/spreadsheetml/2006/main" count="166" uniqueCount="163">
  <si>
    <t>ТК "Полет-Продукт"</t>
  </si>
  <si>
    <t>Ценовая группа/ Номенклатура/ Характеристика номенклатуры</t>
  </si>
  <si>
    <t>Цена</t>
  </si>
  <si>
    <t xml:space="preserve">                    Гарниры для варки ТМ "Гарни" </t>
  </si>
  <si>
    <t xml:space="preserve">                        Гречка "По- домашнему" ТМ "Гарни"  4*75гр. (1*15)</t>
  </si>
  <si>
    <t xml:space="preserve">                        Рис "Пикантный" ТМ "Гарни"  4*75гр. (1*15) </t>
  </si>
  <si>
    <t xml:space="preserve">                        Рис с горошком и морковью ТМ "Гарни"  4*75гр. (1*15)</t>
  </si>
  <si>
    <t xml:space="preserve">                        Рис с кукурузой и морковью ТМ "Гарни"  4*75гр. (1*15)</t>
  </si>
  <si>
    <t xml:space="preserve">                    Каши быстрого приготовления  ТМ "Стандарт" </t>
  </si>
  <si>
    <t xml:space="preserve">                        Каша овсяная с клубникой и сливками "Стандарт" 270 гр. (20шт) Новая</t>
  </si>
  <si>
    <t xml:space="preserve">                        Каша овсяная с клюквой и сливками 270гр. (20шт) Новая</t>
  </si>
  <si>
    <t xml:space="preserve">                        Каша овсяная с кусочками фруктов и сливками 270гр. (20шт) Новая</t>
  </si>
  <si>
    <t xml:space="preserve">                        Каша овсяная с малиной и сливками "Стандарт"  270гр. (20шт) Новая</t>
  </si>
  <si>
    <t xml:space="preserve">                        Каша овсяная с мармеладом и сливками 270гр. (20шт) Новая</t>
  </si>
  <si>
    <t xml:space="preserve">                        Каша овсяная с черн.смородиной и сливками 270гр.( 20шт) Новая</t>
  </si>
  <si>
    <t xml:space="preserve">                        Каша овсяная с черникой и сливками 270гр. (20шт) Новая</t>
  </si>
  <si>
    <t xml:space="preserve">                        Каша овсяная с шоколадом и сливками 270гр. (20шт) Новая</t>
  </si>
  <si>
    <t xml:space="preserve">                    Крупы фасованные "Полет-Продукт" (0,8кг.)</t>
  </si>
  <si>
    <t xml:space="preserve">                        Геркулес фас. /0,45/ 1*10</t>
  </si>
  <si>
    <t xml:space="preserve">                        Горох колотый фас. /0,800/ 1*10</t>
  </si>
  <si>
    <t xml:space="preserve">                        Крупа гречневая фас. /0,800/ 1*10</t>
  </si>
  <si>
    <t xml:space="preserve">                        Крупа манная фас. /0,750/ 1*10</t>
  </si>
  <si>
    <t xml:space="preserve">                        Крупа перловая фас. 1*10 /0,800/ </t>
  </si>
  <si>
    <t xml:space="preserve">                        Крупа пшеничная фас. "М" 1*10 /0,700/</t>
  </si>
  <si>
    <t xml:space="preserve">                        Крупа ячневая фас. /0,600/ 1*10</t>
  </si>
  <si>
    <t xml:space="preserve">                        Маш  фас.  /0,600/ 1*10</t>
  </si>
  <si>
    <t xml:space="preserve">                        Нут  фас.  /0,600/ 1*10</t>
  </si>
  <si>
    <t xml:space="preserve">                        Пшено фас. /0,800/ 1*10</t>
  </si>
  <si>
    <t xml:space="preserve">                        Рис фас. длиннозерный /0,800/ 1*10</t>
  </si>
  <si>
    <t xml:space="preserve">                        Рис фас. длиннозерный обраб.паром /0,800/ 1*10</t>
  </si>
  <si>
    <t xml:space="preserve">                        Рис фас. круглозерный /0,800/ 1*10</t>
  </si>
  <si>
    <t xml:space="preserve">                    Крупы фасованные "Полет-Продукт" (1,5кг.)</t>
  </si>
  <si>
    <t xml:space="preserve">                        Горох колотый фас. 1,5кг 1*6 "НОВИНКА"</t>
  </si>
  <si>
    <t xml:space="preserve">                        Крупа гречневая фас. /1,5/ 1*6 "НОВИНКА"</t>
  </si>
  <si>
    <t xml:space="preserve">                        Крупа кукурузная фас. 1,5кг 1*6 "НОВИНКА"</t>
  </si>
  <si>
    <t xml:space="preserve">                        Крупа манная фас. 1,5г 1*6 "НОВИНКА"</t>
  </si>
  <si>
    <t xml:space="preserve">                        Крупа овсяная фас. 1,5кг 1*6</t>
  </si>
  <si>
    <t xml:space="preserve">                        Крупа перловая фас. 1,5кг 1*6 "НОВИНКА"</t>
  </si>
  <si>
    <t xml:space="preserve">                        Крупа пшеничная фас. 1,5кг 1*6 "НОВИНКА"</t>
  </si>
  <si>
    <t xml:space="preserve">                        Крупа ячневая фас. 1,5кг 1*6 "НОВИНКА"</t>
  </si>
  <si>
    <t xml:space="preserve">                        Пшено фас. 1,5кг 1*6 "НОВИНКА"</t>
  </si>
  <si>
    <t xml:space="preserve">                        Рис длиннозерный /1.5/ 1*6  "НОВИНКА"</t>
  </si>
  <si>
    <t xml:space="preserve">                        Рис длиннозерный обраб. паром фас. 1,5кг 1*6 "НОВИНКА"</t>
  </si>
  <si>
    <t xml:space="preserve">                        Рис круглозерный фас. 1,5кг 1*6 "НОВИНКА"</t>
  </si>
  <si>
    <t xml:space="preserve">                    Крупы фасованные "Полет-Продукт" (3 кг.)</t>
  </si>
  <si>
    <t xml:space="preserve">                        Горох колотый фас. 3кг (ПП)</t>
  </si>
  <si>
    <t xml:space="preserve">                        Крупа гречневая фас. 3кг (ПП)</t>
  </si>
  <si>
    <t xml:space="preserve">                        Крупа кукурузная фас. 3кг (ПП)</t>
  </si>
  <si>
    <t xml:space="preserve">                        Крупа манная фас. 3кг (ПП)</t>
  </si>
  <si>
    <t xml:space="preserve">                        Крупа овсяная фас. 3кг (ПП)</t>
  </si>
  <si>
    <t xml:space="preserve">                        Крупа перловая фас. 3кг (ПП)</t>
  </si>
  <si>
    <t xml:space="preserve">                        Пшено фас. 3кг ПП</t>
  </si>
  <si>
    <t xml:space="preserve">                        Рис длиннозерный обраб. паром фас. 3кг (ПП)</t>
  </si>
  <si>
    <t xml:space="preserve">                        Рис длиннозерный фас. 3кг (ПП)</t>
  </si>
  <si>
    <t xml:space="preserve">                        Рис круглозерный фас. 3кг (ПП)</t>
  </si>
  <si>
    <t xml:space="preserve">                        Хлопья овсяные "Геркулес" фас. 2,5кг (ПП)</t>
  </si>
  <si>
    <t xml:space="preserve">                    Крупы фасованные "Полет-Продукт" (5 кг.)</t>
  </si>
  <si>
    <t xml:space="preserve">                        Горох колотый фас. 5кг (ПП)</t>
  </si>
  <si>
    <t xml:space="preserve">                        Крупа гречневая фас. 5кг (ПП)</t>
  </si>
  <si>
    <t xml:space="preserve">                        Крупа кукурузная фас. 5кг (ПП)</t>
  </si>
  <si>
    <t xml:space="preserve">                        Крупа манная фас. 5кг (ПП) "М"</t>
  </si>
  <si>
    <t xml:space="preserve">                        Крупа овсяная фас. 5кг (ПП)</t>
  </si>
  <si>
    <t xml:space="preserve">                        Крупа перловая фас. 5кг (ПП)</t>
  </si>
  <si>
    <t xml:space="preserve">                        Крупа пшеничная фас. 4кг (ПП) "М"</t>
  </si>
  <si>
    <t xml:space="preserve">                        Крупа ячневая фас. 4кг (ПП)</t>
  </si>
  <si>
    <t xml:space="preserve">                        Пшено фас. 5кг ПП</t>
  </si>
  <si>
    <t xml:space="preserve">                        Рис длиннозерный обраб. паром фас. 5кг (ПП)</t>
  </si>
  <si>
    <t xml:space="preserve">                        Рис длиннозерный фас. 5кг (ПП)</t>
  </si>
  <si>
    <t xml:space="preserve">                        Рис круглозерный фас. 5кг (ПП)</t>
  </si>
  <si>
    <t xml:space="preserve">                    Крупы фасованные ТМ "Гарни" (0,8кг.) Новинка</t>
  </si>
  <si>
    <t xml:space="preserve">                        Горох ТМ "Гарни" /0,800/  Новинка 1*10</t>
  </si>
  <si>
    <t xml:space="preserve">                        Крупа гречневая ТМ "Гарни" /0,800/  Новинка 1*10</t>
  </si>
  <si>
    <t xml:space="preserve">                        Крупа манная ТМ "Гарни" марка Т /0,800/  Новинка 1*10</t>
  </si>
  <si>
    <t xml:space="preserve">                        Пшено ТМ "Гарни" /0,800/ 1*10 Новинка</t>
  </si>
  <si>
    <t xml:space="preserve">                        Рис длиннозерный обр.паром ТМ "Гарни" /0,800/ 1*10 Новинка</t>
  </si>
  <si>
    <t xml:space="preserve">                        Рис круглозерный Китай ТМ "Гарни" /0,800/ 1*10 Новинка</t>
  </si>
  <si>
    <t xml:space="preserve">                    Крупы фасованные ТМ "Гарни" (в варочных пакетах) Новинка</t>
  </si>
  <si>
    <t xml:space="preserve">                        Горох  ТМ "Гарни"  5*75гр. (1*15)</t>
  </si>
  <si>
    <t xml:space="preserve">                        Крупа гречневая ТМ "Гарни"  5*75гр. (1*15)</t>
  </si>
  <si>
    <t xml:space="preserve">                        Крупа кукурузная ТМ "Гарни"  5*75гр. (1*15)</t>
  </si>
  <si>
    <t xml:space="preserve">                        Крупа перловая ТМ "Гарни"  5*75гр. (1*15)</t>
  </si>
  <si>
    <t xml:space="preserve">                        Крупа пшеничная ТМ "Гарни"  5*75гр. (1*15)</t>
  </si>
  <si>
    <t xml:space="preserve">                        Крупа ячневая ТМ "Гарни"  5*75гр. (1*15)</t>
  </si>
  <si>
    <t xml:space="preserve">                        Пшено  ТМ "Гарни"  5*75гр. (1*15)</t>
  </si>
  <si>
    <t xml:space="preserve">                        Рис длиннозер. обр. паром ТМ "Гарни"  5*75гр. (1*15)</t>
  </si>
  <si>
    <t xml:space="preserve">                        Рис круглозерный ТМ "Гарни"  5*75гр. (1*15) </t>
  </si>
  <si>
    <t xml:space="preserve">                    Хлопья овсяные ТМ "Гарни"</t>
  </si>
  <si>
    <t xml:space="preserve">                        Хлопья 3-х злаковые /0,500/ (10шт)</t>
  </si>
  <si>
    <t xml:space="preserve">                        Хлопья мультизлаковые /0,500/ (10шт)</t>
  </si>
  <si>
    <t xml:space="preserve">                        Хлопья овсяные с отрубями /0,500/ (10шт.)</t>
  </si>
  <si>
    <t xml:space="preserve">                    Сахар Крупнокристал "Гарни" фас. /0,900/ 1*10</t>
  </si>
  <si>
    <t xml:space="preserve">                    Сахар Тростниковый "Гарни" фас.  /0,900/ 1*10</t>
  </si>
  <si>
    <t xml:space="preserve">                    Сахар фас. /0,900/ 1*10</t>
  </si>
  <si>
    <t xml:space="preserve">                    Сахар фас. 1кг. 1*20</t>
  </si>
  <si>
    <t xml:space="preserve">                    Сахар-песок фас. 1,5кг (ПП)  1*6</t>
  </si>
  <si>
    <t xml:space="preserve">                    Сахар-песок фас. 3кг (ПП)</t>
  </si>
  <si>
    <t xml:space="preserve">                    Сахар-песок фас. 5кг (ПП)</t>
  </si>
  <si>
    <t xml:space="preserve">                Сахар-рафинад ТМ "Слаще" 36шт</t>
  </si>
  <si>
    <t xml:space="preserve">                    Сахар прессованный аромат АНАНАС  "Слаще" /0,450/ 1*36</t>
  </si>
  <si>
    <t xml:space="preserve">                    Сахар прессованный аромат КЛУБНИКА  "Слаще" /0,450/ 1*36</t>
  </si>
  <si>
    <t xml:space="preserve">                    Сахар прессованный аромат ЛИМОН  "Слаще" /0,450/ 1*36</t>
  </si>
  <si>
    <t xml:space="preserve">                    Сахар прессованный аромат МАЛИНА  "Слаще" /0,450/ 1*36</t>
  </si>
  <si>
    <t xml:space="preserve">                    Сахар прессованный АССОРТИ  "Слаще" /0,450/ 1*24</t>
  </si>
  <si>
    <t xml:space="preserve">                    Сахар прессованный тростниковый  "Слаще" /0,450/ 1*36</t>
  </si>
  <si>
    <t xml:space="preserve">                    Сахар-рафинад "Слаще" /0,450/ 1*36</t>
  </si>
  <si>
    <t xml:space="preserve">                Соль нейод. фас. 5кг (ПП)</t>
  </si>
  <si>
    <t xml:space="preserve">                        Мак.Вермишель."ПП" 0,400гр.1*10</t>
  </si>
  <si>
    <t xml:space="preserve">                        Мак.Перышки"ПП" 0,400гр.1*10</t>
  </si>
  <si>
    <t xml:space="preserve">                        Мак.Ракушки." ПП" 0,400гр.1*10</t>
  </si>
  <si>
    <t xml:space="preserve">                        Мак.Ригатоны."ПП" 0,400гр.1*10</t>
  </si>
  <si>
    <t xml:space="preserve">                        Мак.Рожки."ПП" 0,400гр.1*10</t>
  </si>
  <si>
    <t xml:space="preserve">                        Мак.Спиралька"ПП" 0,400гр.1*10</t>
  </si>
  <si>
    <t xml:space="preserve">                        Макароны фас "Вермишель" (ПП) 3кг</t>
  </si>
  <si>
    <t xml:space="preserve">                        Макароны фас "Витки" (ПП) 3кг</t>
  </si>
  <si>
    <t xml:space="preserve">                        Макароны фас "Гребешки рифленые" (ПП) 3кг</t>
  </si>
  <si>
    <t xml:space="preserve">                        Макароны фас "Гребешки" (ПП) 3кг</t>
  </si>
  <si>
    <t xml:space="preserve">                        Макароны фас "Лапша" (ПП) 3кг</t>
  </si>
  <si>
    <t xml:space="preserve">                        Макароны фас "Паутинка" (ПП) 3кг</t>
  </si>
  <si>
    <t xml:space="preserve">                        Макароны фас "Перышки" (ПП) 3кг</t>
  </si>
  <si>
    <t xml:space="preserve">                        Макароны фас "Перья гладкие" (ПП) 3кг</t>
  </si>
  <si>
    <t xml:space="preserve">                        Макароны фас "Перья рифленые" (ПП) 3кг</t>
  </si>
  <si>
    <t xml:space="preserve">                        Макароны фас "Перья" (ПП) 3кг</t>
  </si>
  <si>
    <t xml:space="preserve">                        Макароны фас "Пружинки" (ПП) 3кг</t>
  </si>
  <si>
    <t xml:space="preserve">                        Макароны фас "Ракушки" (ПП) 3кг</t>
  </si>
  <si>
    <t xml:space="preserve">                        Макароны фас "Ригатоны" (ПП) 3кг</t>
  </si>
  <si>
    <t xml:space="preserve">                        Макароны фас "Рожки" (ПП) 3кг</t>
  </si>
  <si>
    <t xml:space="preserve">                        Макароны фас "Рожок прямой" (ПП) 3кг</t>
  </si>
  <si>
    <t xml:space="preserve">                        Макароны фас "Рожок" (ПП) 3кг</t>
  </si>
  <si>
    <t xml:space="preserve">                        Макароны фас "Сапожок" (ПП) 3кг</t>
  </si>
  <si>
    <t xml:space="preserve">                        Макароны фас "Спираль" (ПП) 3кг</t>
  </si>
  <si>
    <t xml:space="preserve">                        Макароны фас "Спиралька" (ПП) 3кг</t>
  </si>
  <si>
    <t xml:space="preserve">                        Макароны фас "Трубочки" (ПП) 3кг</t>
  </si>
  <si>
    <t xml:space="preserve">                        Макароны фас "Улитка" (ПП) 3кг</t>
  </si>
  <si>
    <t>Дистрибьютор</t>
  </si>
  <si>
    <t>Опт</t>
  </si>
  <si>
    <t>на полке</t>
  </si>
  <si>
    <t xml:space="preserve">                        Фасоль красная фас. /0,700/ 1*10</t>
  </si>
  <si>
    <t xml:space="preserve">                        Чечевица фас.  /0,800/ 1*10</t>
  </si>
  <si>
    <t xml:space="preserve">            ТМ  "ПОЛЁТ-ПРОДУКТ"</t>
  </si>
  <si>
    <t xml:space="preserve">                    Макаронные изделия фасованные Полет Продукт 400гр.</t>
  </si>
  <si>
    <t xml:space="preserve">                    Макаронные изделия фасованные Полет Продукт 3 кг.</t>
  </si>
  <si>
    <t xml:space="preserve">            ТМ  "ГАРНИ"</t>
  </si>
  <si>
    <t xml:space="preserve">           САХАР фасованный.</t>
  </si>
  <si>
    <t>Ценовая сетка</t>
  </si>
  <si>
    <t>Реком. Цена</t>
  </si>
  <si>
    <t>Крупный опт</t>
  </si>
  <si>
    <t>Розница</t>
  </si>
  <si>
    <t>Сети</t>
  </si>
  <si>
    <t xml:space="preserve">                    Каши быстрого приготовления  ТМ "Стандарт" стаканчики</t>
  </si>
  <si>
    <t xml:space="preserve">                        Каша овсяная с клубникой и сливками "Стандарт" 45 гр. (16шт) Новая</t>
  </si>
  <si>
    <t xml:space="preserve">                        Каша овсяная с клюквой и сливками 45гр. (16шт) Новая</t>
  </si>
  <si>
    <t xml:space="preserve">                        Каша овсяная с кусочками фруктов и сливками 45гр. (16шт) Новая</t>
  </si>
  <si>
    <t xml:space="preserve">                        Каша овсяная с малиной и сливками "Стандарт"  45гр. (16шт) Новая</t>
  </si>
  <si>
    <t xml:space="preserve">                        Каша овсяная с мармеладом и сливками 45гр. (16шт) Новая</t>
  </si>
  <si>
    <t xml:space="preserve">                        Каша овсяная с черн.смородиной и сливками 45гр.(16шт) Новая</t>
  </si>
  <si>
    <t xml:space="preserve">                        Каша овсяная с черникой и сливками 45гр. (16шт) Новая</t>
  </si>
  <si>
    <t xml:space="preserve">                        Каша овсяная с шоколадом и сливками 45гр. (16шт) Новая</t>
  </si>
  <si>
    <t xml:space="preserve">                        Крупа кукурузная фас. /0,700/ 1*10</t>
  </si>
  <si>
    <t xml:space="preserve">                        Гречка "с грибами" ТМ "Гарни"  4*75гр. (1*15)</t>
  </si>
  <si>
    <t xml:space="preserve">                        Рис "По-восточному" ТМ "Гарни"  4*75гр. (1*15) </t>
  </si>
  <si>
    <t xml:space="preserve">                    Гарниры для варки ТМ "Гарни" (в варочных пакетах)</t>
  </si>
  <si>
    <t>самовывоз</t>
  </si>
  <si>
    <t>Цены указаны на 14.05.2013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</si>
</sst>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&quot; руб.&quot;"/>
    <numFmt numFmtId="165" formatCode="0.0%"/>
    <numFmt numFmtId="166" formatCode="0.0"/>
  </numFmts>
  <fonts count="27">
    <font>
      <sz val="8"/>
      <name val="Arial"/>
      <family val="2"/>
    </font>
    <font>
      <b/>
      <i/>
      <sz val="36"/>
      <name val="Arial"/>
      <family val="2"/>
    </font>
    <font>
      <b/>
      <sz val="14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3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3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9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8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8" borderId="0" applyNumberFormat="0" applyBorder="0" applyAlignment="0" applyProtection="0"/>
    <xf numFmtId="0" fontId="25" fillId="13" borderId="0" applyNumberFormat="0" applyBorder="0" applyAlignment="0" applyProtection="0"/>
    <xf numFmtId="0" fontId="17" fillId="3" borderId="1" applyNumberFormat="0" applyAlignment="0" applyProtection="0"/>
    <xf numFmtId="0" fontId="18" fillId="14" borderId="2" applyNumberFormat="0" applyAlignment="0" applyProtection="0"/>
    <xf numFmtId="0" fontId="19" fillId="14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9" borderId="7" applyNumberFormat="0" applyAlignment="0" applyProtection="0"/>
    <xf numFmtId="0" fontId="10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5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" borderId="8" applyNumberFormat="0" applyFont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14" fillId="16" borderId="0" applyNumberFormat="0" applyBorder="0" applyAlignment="0" applyProtection="0"/>
  </cellStyleXfs>
  <cellXfs count="42"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left" vertical="top"/>
    </xf>
    <xf numFmtId="0" fontId="0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0" fillId="0" borderId="10" xfId="0" applyNumberFormat="1" applyFont="1" applyBorder="1" applyAlignment="1">
      <alignment horizontal="left" wrapText="1"/>
    </xf>
    <xf numFmtId="0" fontId="1" fillId="0" borderId="0" xfId="0" applyNumberFormat="1" applyFont="1" applyAlignment="1">
      <alignment horizontal="left" vertical="top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0" fillId="9" borderId="14" xfId="0" applyNumberFormat="1" applyFont="1" applyFill="1" applyBorder="1" applyAlignment="1">
      <alignment horizontal="left" vertical="top" wrapText="1"/>
    </xf>
    <xf numFmtId="0" fontId="0" fillId="9" borderId="10" xfId="0" applyNumberFormat="1" applyFont="1" applyFill="1" applyBorder="1" applyAlignment="1">
      <alignment horizontal="right" vertical="top" wrapText="1"/>
    </xf>
    <xf numFmtId="0" fontId="0" fillId="0" borderId="13" xfId="0" applyBorder="1" applyAlignment="1">
      <alignment horizontal="left"/>
    </xf>
    <xf numFmtId="9" fontId="8" fillId="17" borderId="10" xfId="0" applyNumberFormat="1" applyFont="1" applyFill="1" applyBorder="1" applyAlignment="1">
      <alignment horizontal="center" vertical="top" wrapText="1"/>
    </xf>
    <xf numFmtId="9" fontId="9" fillId="0" borderId="13" xfId="0" applyNumberFormat="1" applyFont="1" applyBorder="1" applyAlignment="1">
      <alignment horizontal="center"/>
    </xf>
    <xf numFmtId="0" fontId="0" fillId="17" borderId="14" xfId="0" applyNumberFormat="1" applyFont="1" applyFill="1" applyBorder="1" applyAlignment="1">
      <alignment horizontal="left" vertical="top" wrapText="1"/>
    </xf>
    <xf numFmtId="164" fontId="0" fillId="17" borderId="10" xfId="0" applyNumberFormat="1" applyFont="1" applyFill="1" applyBorder="1" applyAlignment="1">
      <alignment horizontal="right" vertical="top" wrapText="1"/>
    </xf>
    <xf numFmtId="1" fontId="0" fillId="0" borderId="13" xfId="0" applyNumberFormat="1" applyBorder="1" applyAlignment="1">
      <alignment horizontal="center"/>
    </xf>
    <xf numFmtId="0" fontId="0" fillId="17" borderId="14" xfId="0" applyNumberFormat="1" applyFont="1" applyFill="1" applyBorder="1" applyAlignment="1">
      <alignment vertical="top" wrapText="1"/>
    </xf>
    <xf numFmtId="0" fontId="0" fillId="17" borderId="14" xfId="0" applyNumberFormat="1" applyFill="1" applyBorder="1" applyAlignment="1">
      <alignment horizontal="left" vertical="top" wrapText="1"/>
    </xf>
    <xf numFmtId="9" fontId="4" fillId="17" borderId="10" xfId="0" applyNumberFormat="1" applyFont="1" applyFill="1" applyBorder="1" applyAlignment="1">
      <alignment horizontal="center" vertical="top" wrapText="1"/>
    </xf>
    <xf numFmtId="9" fontId="5" fillId="0" borderId="15" xfId="0" applyNumberFormat="1" applyFont="1" applyBorder="1" applyAlignment="1">
      <alignment horizontal="center"/>
    </xf>
    <xf numFmtId="0" fontId="0" fillId="17" borderId="16" xfId="0" applyNumberFormat="1" applyFont="1" applyFill="1" applyBorder="1" applyAlignment="1">
      <alignment horizontal="left" vertical="top" wrapText="1"/>
    </xf>
    <xf numFmtId="164" fontId="0" fillId="17" borderId="17" xfId="0" applyNumberFormat="1" applyFont="1" applyFill="1" applyBorder="1" applyAlignment="1">
      <alignment horizontal="right" vertical="top" wrapText="1"/>
    </xf>
    <xf numFmtId="1" fontId="0" fillId="0" borderId="18" xfId="0" applyNumberFormat="1" applyBorder="1" applyAlignment="1">
      <alignment horizontal="center"/>
    </xf>
    <xf numFmtId="0" fontId="6" fillId="18" borderId="14" xfId="0" applyNumberFormat="1" applyFont="1" applyFill="1" applyBorder="1" applyAlignment="1">
      <alignment horizontal="left" vertical="top" wrapText="1"/>
    </xf>
    <xf numFmtId="0" fontId="7" fillId="18" borderId="10" xfId="0" applyNumberFormat="1" applyFont="1" applyFill="1" applyBorder="1" applyAlignment="1">
      <alignment horizontal="right" vertical="top" wrapText="1"/>
    </xf>
    <xf numFmtId="0" fontId="0" fillId="0" borderId="0" xfId="0" applyNumberFormat="1" applyAlignment="1">
      <alignment horizontal="left" vertical="top"/>
    </xf>
    <xf numFmtId="0" fontId="3" fillId="4" borderId="19" xfId="0" applyNumberFormat="1" applyFont="1" applyFill="1" applyBorder="1" applyAlignment="1">
      <alignment horizontal="center" vertical="top" wrapText="1"/>
    </xf>
    <xf numFmtId="0" fontId="3" fillId="4" borderId="20" xfId="0" applyNumberFormat="1" applyFont="1" applyFill="1" applyBorder="1" applyAlignment="1">
      <alignment horizontal="center" vertical="top" wrapText="1"/>
    </xf>
    <xf numFmtId="0" fontId="3" fillId="4" borderId="21" xfId="0" applyNumberFormat="1" applyFont="1" applyFill="1" applyBorder="1" applyAlignment="1">
      <alignment horizontal="center" vertical="top" wrapText="1"/>
    </xf>
    <xf numFmtId="0" fontId="3" fillId="4" borderId="22" xfId="0" applyNumberFormat="1" applyFont="1" applyFill="1" applyBorder="1" applyAlignment="1">
      <alignment horizontal="center" vertical="top" wrapText="1"/>
    </xf>
    <xf numFmtId="0" fontId="3" fillId="4" borderId="0" xfId="0" applyNumberFormat="1" applyFont="1" applyFill="1" applyBorder="1" applyAlignment="1">
      <alignment horizontal="center" vertical="top" wrapText="1"/>
    </xf>
    <xf numFmtId="0" fontId="3" fillId="4" borderId="15" xfId="0" applyNumberFormat="1" applyFont="1" applyFill="1" applyBorder="1" applyAlignment="1">
      <alignment horizontal="center" vertical="top" wrapText="1"/>
    </xf>
    <xf numFmtId="0" fontId="5" fillId="0" borderId="2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3" fillId="4" borderId="24" xfId="0" applyNumberFormat="1" applyFont="1" applyFill="1" applyBorder="1" applyAlignment="1">
      <alignment horizontal="center" vertical="top" wrapText="1"/>
    </xf>
    <xf numFmtId="0" fontId="3" fillId="4" borderId="25" xfId="0" applyNumberFormat="1" applyFont="1" applyFill="1" applyBorder="1" applyAlignment="1">
      <alignment horizontal="center" vertical="top" wrapText="1"/>
    </xf>
    <xf numFmtId="0" fontId="3" fillId="4" borderId="26" xfId="0" applyNumberFormat="1" applyFont="1" applyFill="1" applyBorder="1" applyAlignment="1">
      <alignment horizontal="center" vertical="top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4B4B4"/>
      <rgbColor rgb="00993366"/>
      <rgbColor rgb="00C3C3C3"/>
      <rgbColor rgb="00CCFFFF"/>
      <rgbColor rgb="00D2D2D2"/>
      <rgbColor rgb="00E6E6E6"/>
      <rgbColor rgb="00FAFAFA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61"/>
  <sheetViews>
    <sheetView tabSelected="1" view="pageBreakPreview" zoomScaleSheetLayoutView="100" zoomScalePageLayoutView="0" workbookViewId="0" topLeftCell="A107">
      <selection activeCell="B114" sqref="B114:H114"/>
    </sheetView>
  </sheetViews>
  <sheetFormatPr defaultColWidth="10.66015625" defaultRowHeight="11.25" outlineLevelRow="6"/>
  <cols>
    <col min="1" max="1" width="3.66015625" style="0" customWidth="1"/>
    <col min="2" max="2" width="77.5" style="0" bestFit="1" customWidth="1"/>
    <col min="3" max="3" width="16.83203125" style="0" customWidth="1"/>
    <col min="4" max="4" width="16" style="0" customWidth="1"/>
    <col min="5" max="5" width="15.5" style="0" customWidth="1"/>
    <col min="6" max="6" width="14.83203125" style="0" bestFit="1" customWidth="1"/>
    <col min="7" max="7" width="15.33203125" style="0" customWidth="1"/>
    <col min="8" max="8" width="13.66015625" style="0" customWidth="1"/>
    <col min="9" max="9" width="9.33203125" style="0" customWidth="1"/>
  </cols>
  <sheetData>
    <row r="1" ht="48" customHeight="1">
      <c r="B1" s="8" t="s">
        <v>143</v>
      </c>
    </row>
    <row r="2" spans="1:5" ht="11.25" customHeight="1">
      <c r="A2" s="1"/>
      <c r="B2" s="2"/>
      <c r="D2" s="3"/>
      <c r="E2" s="3"/>
    </row>
    <row r="3" spans="1:5" ht="18.75" customHeight="1">
      <c r="A3" s="1"/>
      <c r="B3" s="4" t="s">
        <v>0</v>
      </c>
      <c r="D3" s="3"/>
      <c r="E3" s="3"/>
    </row>
    <row r="4" spans="1:5" s="5" customFormat="1" ht="9" customHeight="1">
      <c r="A4" s="6"/>
      <c r="B4" s="2"/>
      <c r="D4" s="3"/>
      <c r="E4" s="3"/>
    </row>
    <row r="5" spans="1:5" s="5" customFormat="1" ht="11.25" customHeight="1">
      <c r="A5" s="6"/>
      <c r="B5" s="30" t="s">
        <v>162</v>
      </c>
      <c r="D5" s="3"/>
      <c r="E5" s="3"/>
    </row>
    <row r="6" spans="1:5" s="5" customFormat="1" ht="11.25" customHeight="1">
      <c r="A6" s="6"/>
      <c r="B6" s="2"/>
      <c r="D6" s="3"/>
      <c r="E6" s="3"/>
    </row>
    <row r="7" ht="24" customHeight="1">
      <c r="B7" s="7"/>
    </row>
    <row r="8" ht="8.25" customHeight="1" thickBot="1"/>
    <row r="9" spans="2:8" ht="23.25" customHeight="1">
      <c r="B9" s="37" t="s">
        <v>1</v>
      </c>
      <c r="C9" s="9" t="s">
        <v>133</v>
      </c>
      <c r="D9" s="9" t="s">
        <v>145</v>
      </c>
      <c r="E9" s="9" t="s">
        <v>134</v>
      </c>
      <c r="F9" s="9" t="s">
        <v>146</v>
      </c>
      <c r="G9" s="9" t="s">
        <v>147</v>
      </c>
      <c r="H9" s="10" t="s">
        <v>2</v>
      </c>
    </row>
    <row r="10" spans="2:8" ht="11.25" customHeight="1">
      <c r="B10" s="38"/>
      <c r="C10" s="11" t="s">
        <v>161</v>
      </c>
      <c r="D10" s="11" t="s">
        <v>144</v>
      </c>
      <c r="E10" s="11" t="s">
        <v>144</v>
      </c>
      <c r="F10" s="11" t="s">
        <v>144</v>
      </c>
      <c r="G10" s="11" t="s">
        <v>144</v>
      </c>
      <c r="H10" s="12" t="s">
        <v>135</v>
      </c>
    </row>
    <row r="11" spans="2:8" ht="11.25" customHeight="1">
      <c r="B11" s="13"/>
      <c r="C11" s="14"/>
      <c r="D11" s="14"/>
      <c r="E11" s="14"/>
      <c r="F11" s="14"/>
      <c r="G11" s="14"/>
      <c r="H11" s="15"/>
    </row>
    <row r="12" spans="2:8" ht="20.25" customHeight="1" outlineLevel="3">
      <c r="B12" s="28" t="s">
        <v>138</v>
      </c>
      <c r="C12" s="29"/>
      <c r="D12" s="16">
        <v>0.04</v>
      </c>
      <c r="E12" s="16">
        <v>0.08</v>
      </c>
      <c r="F12" s="16">
        <v>0.15</v>
      </c>
      <c r="G12" s="16">
        <v>0.2</v>
      </c>
      <c r="H12" s="17">
        <v>0.25</v>
      </c>
    </row>
    <row r="13" spans="2:8" ht="21" customHeight="1" outlineLevel="3">
      <c r="B13" s="34" t="s">
        <v>17</v>
      </c>
      <c r="C13" s="35"/>
      <c r="D13" s="35"/>
      <c r="E13" s="35"/>
      <c r="F13" s="35"/>
      <c r="G13" s="35"/>
      <c r="H13" s="36"/>
    </row>
    <row r="14" spans="2:8" ht="15.75" customHeight="1" outlineLevel="3">
      <c r="B14" s="18" t="s">
        <v>18</v>
      </c>
      <c r="C14" s="19">
        <v>12.53</v>
      </c>
      <c r="D14" s="19">
        <f>C14*1.04</f>
        <v>13.0312</v>
      </c>
      <c r="E14" s="19">
        <f>C14*1.08</f>
        <v>13.5324</v>
      </c>
      <c r="F14" s="19">
        <f>C14*1.15</f>
        <v>14.409499999999998</v>
      </c>
      <c r="G14" s="19">
        <f>C14*1.2</f>
        <v>15.035999999999998</v>
      </c>
      <c r="H14" s="20">
        <f>F14*1.25</f>
        <v>18.011874999999996</v>
      </c>
    </row>
    <row r="15" spans="2:8" ht="15.75" customHeight="1" outlineLevel="3">
      <c r="B15" s="18" t="s">
        <v>19</v>
      </c>
      <c r="C15" s="19">
        <v>16.08</v>
      </c>
      <c r="D15" s="19">
        <f aca="true" t="shared" si="0" ref="D15:D29">C15*1.04</f>
        <v>16.7232</v>
      </c>
      <c r="E15" s="19">
        <f aca="true" t="shared" si="1" ref="E15:E42">C15*1.08</f>
        <v>17.3664</v>
      </c>
      <c r="F15" s="19">
        <f aca="true" t="shared" si="2" ref="F15:F42">C15*1.15</f>
        <v>18.491999999999997</v>
      </c>
      <c r="G15" s="19">
        <f aca="true" t="shared" si="3" ref="G15:G79">C15*1.2</f>
        <v>19.295999999999996</v>
      </c>
      <c r="H15" s="20">
        <f>F15*1.25</f>
        <v>23.114999999999995</v>
      </c>
    </row>
    <row r="16" spans="2:8" ht="15.75" customHeight="1" outlineLevel="3">
      <c r="B16" s="18" t="s">
        <v>20</v>
      </c>
      <c r="C16" s="19">
        <v>17.88</v>
      </c>
      <c r="D16" s="19">
        <f t="shared" si="0"/>
        <v>18.5952</v>
      </c>
      <c r="E16" s="19">
        <f t="shared" si="1"/>
        <v>19.3104</v>
      </c>
      <c r="F16" s="19">
        <f t="shared" si="2"/>
        <v>20.561999999999998</v>
      </c>
      <c r="G16" s="19">
        <f t="shared" si="3"/>
        <v>21.456</v>
      </c>
      <c r="H16" s="20">
        <f aca="true" t="shared" si="4" ref="H16:H29">F16*1.25</f>
        <v>25.702499999999997</v>
      </c>
    </row>
    <row r="17" spans="2:8" ht="15.75" customHeight="1" outlineLevel="3">
      <c r="B17" s="22" t="s">
        <v>157</v>
      </c>
      <c r="C17" s="19">
        <v>18.63</v>
      </c>
      <c r="D17" s="19">
        <f t="shared" si="0"/>
        <v>19.3752</v>
      </c>
      <c r="E17" s="19">
        <f>C17*1.08</f>
        <v>20.1204</v>
      </c>
      <c r="F17" s="19">
        <f>C17*1.15</f>
        <v>21.4245</v>
      </c>
      <c r="G17" s="19">
        <f>C17*1.2</f>
        <v>22.355999999999998</v>
      </c>
      <c r="H17" s="20">
        <f>F17*1.25</f>
        <v>26.780624999999997</v>
      </c>
    </row>
    <row r="18" spans="2:8" ht="15.75" customHeight="1" outlineLevel="3">
      <c r="B18" s="21" t="s">
        <v>21</v>
      </c>
      <c r="C18" s="19">
        <v>18.65</v>
      </c>
      <c r="D18" s="19">
        <f t="shared" si="0"/>
        <v>19.396</v>
      </c>
      <c r="E18" s="19">
        <f t="shared" si="1"/>
        <v>20.142</v>
      </c>
      <c r="F18" s="19">
        <f t="shared" si="2"/>
        <v>21.447499999999998</v>
      </c>
      <c r="G18" s="19">
        <f t="shared" si="3"/>
        <v>22.38</v>
      </c>
      <c r="H18" s="20">
        <f t="shared" si="4"/>
        <v>26.809374999999996</v>
      </c>
    </row>
    <row r="19" spans="2:8" ht="15.75" customHeight="1" outlineLevel="3">
      <c r="B19" s="18" t="s">
        <v>22</v>
      </c>
      <c r="C19" s="19">
        <v>15.01</v>
      </c>
      <c r="D19" s="19">
        <f t="shared" si="0"/>
        <v>15.6104</v>
      </c>
      <c r="E19" s="19">
        <f t="shared" si="1"/>
        <v>16.210800000000003</v>
      </c>
      <c r="F19" s="19">
        <f t="shared" si="2"/>
        <v>17.261499999999998</v>
      </c>
      <c r="G19" s="19">
        <f t="shared" si="3"/>
        <v>18.012</v>
      </c>
      <c r="H19" s="20">
        <f t="shared" si="4"/>
        <v>21.576874999999998</v>
      </c>
    </row>
    <row r="20" spans="2:8" ht="15.75" customHeight="1" outlineLevel="3">
      <c r="B20" s="18" t="s">
        <v>23</v>
      </c>
      <c r="C20" s="19">
        <v>14.14</v>
      </c>
      <c r="D20" s="19">
        <f t="shared" si="0"/>
        <v>14.7056</v>
      </c>
      <c r="E20" s="19">
        <f t="shared" si="1"/>
        <v>15.271200000000002</v>
      </c>
      <c r="F20" s="19">
        <f t="shared" si="2"/>
        <v>16.261</v>
      </c>
      <c r="G20" s="19">
        <f t="shared" si="3"/>
        <v>16.968</v>
      </c>
      <c r="H20" s="20">
        <f t="shared" si="4"/>
        <v>20.326249999999998</v>
      </c>
    </row>
    <row r="21" spans="2:8" ht="15.75" customHeight="1" outlineLevel="3">
      <c r="B21" s="18" t="s">
        <v>24</v>
      </c>
      <c r="C21" s="19">
        <v>12.21</v>
      </c>
      <c r="D21" s="19">
        <f t="shared" si="0"/>
        <v>12.698400000000001</v>
      </c>
      <c r="E21" s="19">
        <f t="shared" si="1"/>
        <v>13.186800000000002</v>
      </c>
      <c r="F21" s="19">
        <f t="shared" si="2"/>
        <v>14.0415</v>
      </c>
      <c r="G21" s="19">
        <f t="shared" si="3"/>
        <v>14.652000000000001</v>
      </c>
      <c r="H21" s="20">
        <f t="shared" si="4"/>
        <v>17.551875</v>
      </c>
    </row>
    <row r="22" spans="2:8" ht="15.75" customHeight="1" outlineLevel="3">
      <c r="B22" s="18" t="s">
        <v>25</v>
      </c>
      <c r="C22" s="19">
        <v>44</v>
      </c>
      <c r="D22" s="19">
        <f t="shared" si="0"/>
        <v>45.760000000000005</v>
      </c>
      <c r="E22" s="19">
        <f t="shared" si="1"/>
        <v>47.52</v>
      </c>
      <c r="F22" s="19">
        <f t="shared" si="2"/>
        <v>50.599999999999994</v>
      </c>
      <c r="G22" s="19">
        <f t="shared" si="3"/>
        <v>52.8</v>
      </c>
      <c r="H22" s="20">
        <f t="shared" si="4"/>
        <v>63.24999999999999</v>
      </c>
    </row>
    <row r="23" spans="2:8" ht="15.75" customHeight="1" outlineLevel="3">
      <c r="B23" s="18" t="s">
        <v>26</v>
      </c>
      <c r="C23" s="19">
        <v>44</v>
      </c>
      <c r="D23" s="19">
        <f t="shared" si="0"/>
        <v>45.760000000000005</v>
      </c>
      <c r="E23" s="19">
        <f t="shared" si="1"/>
        <v>47.52</v>
      </c>
      <c r="F23" s="19">
        <f t="shared" si="2"/>
        <v>50.599999999999994</v>
      </c>
      <c r="G23" s="19">
        <f t="shared" si="3"/>
        <v>52.8</v>
      </c>
      <c r="H23" s="20">
        <f t="shared" si="4"/>
        <v>63.24999999999999</v>
      </c>
    </row>
    <row r="24" spans="2:8" ht="15.75" customHeight="1" outlineLevel="3">
      <c r="B24" s="18" t="s">
        <v>27</v>
      </c>
      <c r="C24" s="19">
        <v>16.72</v>
      </c>
      <c r="D24" s="19">
        <f t="shared" si="0"/>
        <v>17.3888</v>
      </c>
      <c r="E24" s="19">
        <f t="shared" si="1"/>
        <v>18.0576</v>
      </c>
      <c r="F24" s="19">
        <f t="shared" si="2"/>
        <v>19.227999999999998</v>
      </c>
      <c r="G24" s="19">
        <f t="shared" si="3"/>
        <v>20.063999999999997</v>
      </c>
      <c r="H24" s="20">
        <f t="shared" si="4"/>
        <v>24.034999999999997</v>
      </c>
    </row>
    <row r="25" spans="2:8" ht="15.75" customHeight="1" outlineLevel="3">
      <c r="B25" s="18" t="s">
        <v>28</v>
      </c>
      <c r="C25" s="19">
        <v>23.19</v>
      </c>
      <c r="D25" s="19">
        <f t="shared" si="0"/>
        <v>24.117600000000003</v>
      </c>
      <c r="E25" s="19">
        <f t="shared" si="1"/>
        <v>25.045200000000005</v>
      </c>
      <c r="F25" s="19">
        <f t="shared" si="2"/>
        <v>26.668499999999998</v>
      </c>
      <c r="G25" s="19">
        <f t="shared" si="3"/>
        <v>27.828</v>
      </c>
      <c r="H25" s="20">
        <f t="shared" si="4"/>
        <v>33.335625</v>
      </c>
    </row>
    <row r="26" spans="2:8" ht="15.75" customHeight="1" outlineLevel="3">
      <c r="B26" s="18" t="s">
        <v>29</v>
      </c>
      <c r="C26" s="19">
        <v>24.56</v>
      </c>
      <c r="D26" s="19">
        <f t="shared" si="0"/>
        <v>25.5424</v>
      </c>
      <c r="E26" s="19">
        <f t="shared" si="1"/>
        <v>26.5248</v>
      </c>
      <c r="F26" s="19">
        <f t="shared" si="2"/>
        <v>28.243999999999996</v>
      </c>
      <c r="G26" s="19">
        <f t="shared" si="3"/>
        <v>29.471999999999998</v>
      </c>
      <c r="H26" s="20">
        <f t="shared" si="4"/>
        <v>35.30499999999999</v>
      </c>
    </row>
    <row r="27" spans="2:8" ht="15.75" customHeight="1" outlineLevel="3">
      <c r="B27" s="18" t="s">
        <v>30</v>
      </c>
      <c r="C27" s="19">
        <v>25.16</v>
      </c>
      <c r="D27" s="19">
        <f t="shared" si="0"/>
        <v>26.1664</v>
      </c>
      <c r="E27" s="19">
        <f t="shared" si="1"/>
        <v>27.172800000000002</v>
      </c>
      <c r="F27" s="19">
        <f t="shared" si="2"/>
        <v>28.933999999999997</v>
      </c>
      <c r="G27" s="19">
        <f t="shared" si="3"/>
        <v>30.192</v>
      </c>
      <c r="H27" s="20">
        <f t="shared" si="4"/>
        <v>36.1675</v>
      </c>
    </row>
    <row r="28" spans="2:8" ht="15.75" customHeight="1" outlineLevel="3">
      <c r="B28" s="22" t="s">
        <v>136</v>
      </c>
      <c r="C28" s="19">
        <v>38.1</v>
      </c>
      <c r="D28" s="19">
        <f t="shared" si="0"/>
        <v>39.624</v>
      </c>
      <c r="E28" s="19">
        <f t="shared" si="1"/>
        <v>41.148</v>
      </c>
      <c r="F28" s="19">
        <f t="shared" si="2"/>
        <v>43.815</v>
      </c>
      <c r="G28" s="19">
        <f t="shared" si="3"/>
        <v>45.72</v>
      </c>
      <c r="H28" s="20">
        <f t="shared" si="4"/>
        <v>54.76875</v>
      </c>
    </row>
    <row r="29" spans="2:8" ht="15.75" customHeight="1" outlineLevel="3">
      <c r="B29" s="22" t="s">
        <v>137</v>
      </c>
      <c r="C29" s="19">
        <v>51.3</v>
      </c>
      <c r="D29" s="19">
        <f t="shared" si="0"/>
        <v>53.352</v>
      </c>
      <c r="E29" s="19">
        <f t="shared" si="1"/>
        <v>55.404</v>
      </c>
      <c r="F29" s="19">
        <f t="shared" si="2"/>
        <v>58.99499999999999</v>
      </c>
      <c r="G29" s="19">
        <f t="shared" si="3"/>
        <v>61.559999999999995</v>
      </c>
      <c r="H29" s="20">
        <f t="shared" si="4"/>
        <v>73.74374999999999</v>
      </c>
    </row>
    <row r="30" spans="2:8" ht="21.75" customHeight="1" outlineLevel="3">
      <c r="B30" s="34" t="s">
        <v>31</v>
      </c>
      <c r="C30" s="35"/>
      <c r="D30" s="35"/>
      <c r="E30" s="35"/>
      <c r="F30" s="35"/>
      <c r="G30" s="35"/>
      <c r="H30" s="36"/>
    </row>
    <row r="31" spans="2:8" ht="15.75" customHeight="1" outlineLevel="3">
      <c r="B31" s="18" t="s">
        <v>32</v>
      </c>
      <c r="C31" s="19">
        <v>27.48</v>
      </c>
      <c r="D31" s="19">
        <f>C31*1.04</f>
        <v>28.5792</v>
      </c>
      <c r="E31" s="19">
        <f t="shared" si="1"/>
        <v>29.678400000000003</v>
      </c>
      <c r="F31" s="19">
        <f t="shared" si="2"/>
        <v>31.601999999999997</v>
      </c>
      <c r="G31" s="19">
        <f t="shared" si="3"/>
        <v>32.976</v>
      </c>
      <c r="H31" s="20">
        <f>F31*1.25</f>
        <v>39.5025</v>
      </c>
    </row>
    <row r="32" spans="2:8" ht="15.75" customHeight="1" outlineLevel="3">
      <c r="B32" s="18" t="s">
        <v>33</v>
      </c>
      <c r="C32" s="19">
        <v>30.69</v>
      </c>
      <c r="D32" s="19">
        <f aca="true" t="shared" si="5" ref="D32:D42">C32*1.04</f>
        <v>31.917600000000004</v>
      </c>
      <c r="E32" s="19">
        <f t="shared" si="1"/>
        <v>33.1452</v>
      </c>
      <c r="F32" s="19">
        <f t="shared" si="2"/>
        <v>35.2935</v>
      </c>
      <c r="G32" s="19">
        <f t="shared" si="3"/>
        <v>36.828</v>
      </c>
      <c r="H32" s="20">
        <f aca="true" t="shared" si="6" ref="H32:H42">F32*1.25</f>
        <v>44.116875</v>
      </c>
    </row>
    <row r="33" spans="2:8" ht="15.75" customHeight="1" outlineLevel="3">
      <c r="B33" s="18" t="s">
        <v>34</v>
      </c>
      <c r="C33" s="19">
        <v>36.31</v>
      </c>
      <c r="D33" s="19">
        <f t="shared" si="5"/>
        <v>37.76240000000001</v>
      </c>
      <c r="E33" s="19">
        <f t="shared" si="1"/>
        <v>39.214800000000004</v>
      </c>
      <c r="F33" s="19">
        <f t="shared" si="2"/>
        <v>41.7565</v>
      </c>
      <c r="G33" s="19">
        <f t="shared" si="3"/>
        <v>43.572</v>
      </c>
      <c r="H33" s="20">
        <f t="shared" si="6"/>
        <v>52.19562500000001</v>
      </c>
    </row>
    <row r="34" spans="2:8" ht="15.75" customHeight="1" outlineLevel="3">
      <c r="B34" s="18" t="s">
        <v>35</v>
      </c>
      <c r="C34" s="19">
        <v>34.7</v>
      </c>
      <c r="D34" s="19">
        <f t="shared" si="5"/>
        <v>36.088</v>
      </c>
      <c r="E34" s="19">
        <f t="shared" si="1"/>
        <v>37.476000000000006</v>
      </c>
      <c r="F34" s="19">
        <f t="shared" si="2"/>
        <v>39.905</v>
      </c>
      <c r="G34" s="19">
        <f t="shared" si="3"/>
        <v>41.64</v>
      </c>
      <c r="H34" s="20">
        <f t="shared" si="6"/>
        <v>49.88125</v>
      </c>
    </row>
    <row r="35" spans="2:8" ht="15.75" customHeight="1" outlineLevel="3">
      <c r="B35" s="18" t="s">
        <v>36</v>
      </c>
      <c r="C35" s="19">
        <v>34.7</v>
      </c>
      <c r="D35" s="19">
        <f t="shared" si="5"/>
        <v>36.088</v>
      </c>
      <c r="E35" s="19">
        <f t="shared" si="1"/>
        <v>37.476000000000006</v>
      </c>
      <c r="F35" s="19">
        <f t="shared" si="2"/>
        <v>39.905</v>
      </c>
      <c r="G35" s="19">
        <f t="shared" si="3"/>
        <v>41.64</v>
      </c>
      <c r="H35" s="20">
        <f t="shared" si="6"/>
        <v>49.88125</v>
      </c>
    </row>
    <row r="36" spans="2:8" ht="15.75" customHeight="1" outlineLevel="3">
      <c r="B36" s="18" t="s">
        <v>37</v>
      </c>
      <c r="C36" s="19">
        <v>25.87</v>
      </c>
      <c r="D36" s="19">
        <f t="shared" si="5"/>
        <v>26.9048</v>
      </c>
      <c r="E36" s="19">
        <f t="shared" si="1"/>
        <v>27.939600000000002</v>
      </c>
      <c r="F36" s="19">
        <f t="shared" si="2"/>
        <v>29.7505</v>
      </c>
      <c r="G36" s="19">
        <f t="shared" si="3"/>
        <v>31.044</v>
      </c>
      <c r="H36" s="20">
        <f t="shared" si="6"/>
        <v>37.188125</v>
      </c>
    </row>
    <row r="37" spans="2:8" ht="15.75" customHeight="1" outlineLevel="3">
      <c r="B37" s="18" t="s">
        <v>38</v>
      </c>
      <c r="C37" s="19">
        <v>24.08</v>
      </c>
      <c r="D37" s="19">
        <f t="shared" si="5"/>
        <v>25.0432</v>
      </c>
      <c r="E37" s="19">
        <f t="shared" si="1"/>
        <v>26.0064</v>
      </c>
      <c r="F37" s="19">
        <f t="shared" si="2"/>
        <v>27.691999999999997</v>
      </c>
      <c r="G37" s="19">
        <f t="shared" si="3"/>
        <v>28.895999999999997</v>
      </c>
      <c r="H37" s="20">
        <f t="shared" si="6"/>
        <v>34.614999999999995</v>
      </c>
    </row>
    <row r="38" spans="2:8" ht="15.75" customHeight="1" outlineLevel="3">
      <c r="B38" s="18" t="s">
        <v>39</v>
      </c>
      <c r="C38" s="19">
        <v>25.87</v>
      </c>
      <c r="D38" s="19">
        <f t="shared" si="5"/>
        <v>26.9048</v>
      </c>
      <c r="E38" s="19">
        <f t="shared" si="1"/>
        <v>27.939600000000002</v>
      </c>
      <c r="F38" s="19">
        <f t="shared" si="2"/>
        <v>29.7505</v>
      </c>
      <c r="G38" s="19">
        <f t="shared" si="3"/>
        <v>31.044</v>
      </c>
      <c r="H38" s="20">
        <f t="shared" si="6"/>
        <v>37.188125</v>
      </c>
    </row>
    <row r="39" spans="2:8" ht="15.75" customHeight="1" outlineLevel="3">
      <c r="B39" s="18" t="s">
        <v>40</v>
      </c>
      <c r="C39" s="19">
        <v>29.08</v>
      </c>
      <c r="D39" s="19">
        <f t="shared" si="5"/>
        <v>30.243199999999998</v>
      </c>
      <c r="E39" s="19">
        <f t="shared" si="1"/>
        <v>31.4064</v>
      </c>
      <c r="F39" s="19">
        <f t="shared" si="2"/>
        <v>33.44199999999999</v>
      </c>
      <c r="G39" s="19">
        <f t="shared" si="3"/>
        <v>34.895999999999994</v>
      </c>
      <c r="H39" s="20">
        <f t="shared" si="6"/>
        <v>41.802499999999995</v>
      </c>
    </row>
    <row r="40" spans="2:8" ht="15.75" customHeight="1" outlineLevel="3">
      <c r="B40" s="18" t="s">
        <v>41</v>
      </c>
      <c r="C40" s="19">
        <v>40.64</v>
      </c>
      <c r="D40" s="19">
        <f t="shared" si="5"/>
        <v>42.2656</v>
      </c>
      <c r="E40" s="19">
        <f t="shared" si="1"/>
        <v>43.891200000000005</v>
      </c>
      <c r="F40" s="19">
        <f t="shared" si="2"/>
        <v>46.736</v>
      </c>
      <c r="G40" s="19">
        <f t="shared" si="3"/>
        <v>48.768</v>
      </c>
      <c r="H40" s="20">
        <f t="shared" si="6"/>
        <v>58.419999999999995</v>
      </c>
    </row>
    <row r="41" spans="2:8" ht="15.75" customHeight="1" outlineLevel="3">
      <c r="B41" s="18" t="s">
        <v>42</v>
      </c>
      <c r="C41" s="19">
        <v>43.21</v>
      </c>
      <c r="D41" s="19">
        <f t="shared" si="5"/>
        <v>44.9384</v>
      </c>
      <c r="E41" s="19">
        <f t="shared" si="1"/>
        <v>46.6668</v>
      </c>
      <c r="F41" s="19">
        <f t="shared" si="2"/>
        <v>49.6915</v>
      </c>
      <c r="G41" s="19">
        <f t="shared" si="3"/>
        <v>51.852</v>
      </c>
      <c r="H41" s="20">
        <f t="shared" si="6"/>
        <v>62.114374999999995</v>
      </c>
    </row>
    <row r="42" spans="2:8" ht="15.75" customHeight="1" outlineLevel="3">
      <c r="B42" s="18" t="s">
        <v>43</v>
      </c>
      <c r="C42" s="19">
        <v>44.33</v>
      </c>
      <c r="D42" s="19">
        <f t="shared" si="5"/>
        <v>46.1032</v>
      </c>
      <c r="E42" s="19">
        <f t="shared" si="1"/>
        <v>47.876400000000004</v>
      </c>
      <c r="F42" s="19">
        <f t="shared" si="2"/>
        <v>50.979499999999994</v>
      </c>
      <c r="G42" s="19">
        <f t="shared" si="3"/>
        <v>53.196</v>
      </c>
      <c r="H42" s="20">
        <f t="shared" si="6"/>
        <v>63.724374999999995</v>
      </c>
    </row>
    <row r="43" spans="2:8" ht="21" customHeight="1" outlineLevel="3">
      <c r="B43" s="31" t="s">
        <v>44</v>
      </c>
      <c r="C43" s="32"/>
      <c r="D43" s="32"/>
      <c r="E43" s="32"/>
      <c r="F43" s="32"/>
      <c r="G43" s="32"/>
      <c r="H43" s="33"/>
    </row>
    <row r="44" spans="2:8" ht="15.75" customHeight="1" outlineLevel="3">
      <c r="B44" s="18" t="s">
        <v>45</v>
      </c>
      <c r="C44" s="19">
        <v>55.76</v>
      </c>
      <c r="D44" s="19">
        <f>C44*1.04</f>
        <v>57.9904</v>
      </c>
      <c r="E44" s="19">
        <f>C44*1.08</f>
        <v>60.220800000000004</v>
      </c>
      <c r="F44" s="19">
        <f>C44*1.15</f>
        <v>64.124</v>
      </c>
      <c r="G44" s="19">
        <f t="shared" si="3"/>
        <v>66.91199999999999</v>
      </c>
      <c r="H44" s="20">
        <f>F44*1.25</f>
        <v>80.155</v>
      </c>
    </row>
    <row r="45" spans="2:8" ht="15.75" customHeight="1" outlineLevel="3">
      <c r="B45" s="18" t="s">
        <v>46</v>
      </c>
      <c r="C45" s="19">
        <v>62.18</v>
      </c>
      <c r="D45" s="19">
        <f aca="true" t="shared" si="7" ref="D45:D54">C45*1.04</f>
        <v>64.66720000000001</v>
      </c>
      <c r="E45" s="19">
        <f aca="true" t="shared" si="8" ref="E45:E54">C45*1.08</f>
        <v>67.15440000000001</v>
      </c>
      <c r="F45" s="19">
        <f aca="true" t="shared" si="9" ref="F45:F54">C45*1.15</f>
        <v>71.50699999999999</v>
      </c>
      <c r="G45" s="19">
        <f t="shared" si="3"/>
        <v>74.616</v>
      </c>
      <c r="H45" s="20">
        <f aca="true" t="shared" si="10" ref="H45:H54">F45*1.25</f>
        <v>89.38374999999999</v>
      </c>
    </row>
    <row r="46" spans="2:8" ht="15.75" customHeight="1" outlineLevel="3">
      <c r="B46" s="18" t="s">
        <v>47</v>
      </c>
      <c r="C46" s="19">
        <v>73.41</v>
      </c>
      <c r="D46" s="19">
        <f t="shared" si="7"/>
        <v>76.3464</v>
      </c>
      <c r="E46" s="19">
        <f t="shared" si="8"/>
        <v>79.2828</v>
      </c>
      <c r="F46" s="19">
        <f t="shared" si="9"/>
        <v>84.4215</v>
      </c>
      <c r="G46" s="19">
        <f t="shared" si="3"/>
        <v>88.092</v>
      </c>
      <c r="H46" s="20">
        <f t="shared" si="10"/>
        <v>105.52687499999999</v>
      </c>
    </row>
    <row r="47" spans="2:8" ht="15.75" customHeight="1" outlineLevel="3">
      <c r="B47" s="18" t="s">
        <v>48</v>
      </c>
      <c r="C47" s="19">
        <v>70.2</v>
      </c>
      <c r="D47" s="19">
        <f t="shared" si="7"/>
        <v>73.00800000000001</v>
      </c>
      <c r="E47" s="19">
        <f t="shared" si="8"/>
        <v>75.816</v>
      </c>
      <c r="F47" s="19">
        <f t="shared" si="9"/>
        <v>80.73</v>
      </c>
      <c r="G47" s="19">
        <f t="shared" si="3"/>
        <v>84.24</v>
      </c>
      <c r="H47" s="20">
        <f t="shared" si="10"/>
        <v>100.91250000000001</v>
      </c>
    </row>
    <row r="48" spans="2:8" ht="15.75" customHeight="1" outlineLevel="3">
      <c r="B48" s="18" t="s">
        <v>49</v>
      </c>
      <c r="C48" s="19">
        <v>70.2</v>
      </c>
      <c r="D48" s="19">
        <f t="shared" si="7"/>
        <v>73.00800000000001</v>
      </c>
      <c r="E48" s="19">
        <f t="shared" si="8"/>
        <v>75.816</v>
      </c>
      <c r="F48" s="19">
        <f t="shared" si="9"/>
        <v>80.73</v>
      </c>
      <c r="G48" s="19">
        <f t="shared" si="3"/>
        <v>84.24</v>
      </c>
      <c r="H48" s="20">
        <f t="shared" si="10"/>
        <v>100.91250000000001</v>
      </c>
    </row>
    <row r="49" spans="2:8" ht="15.75" customHeight="1" outlineLevel="3">
      <c r="B49" s="18" t="s">
        <v>50</v>
      </c>
      <c r="C49" s="19">
        <v>52.55</v>
      </c>
      <c r="D49" s="19">
        <f t="shared" si="7"/>
        <v>54.652</v>
      </c>
      <c r="E49" s="19">
        <f t="shared" si="8"/>
        <v>56.754</v>
      </c>
      <c r="F49" s="19">
        <f t="shared" si="9"/>
        <v>60.43249999999999</v>
      </c>
      <c r="G49" s="19">
        <f t="shared" si="3"/>
        <v>63.059999999999995</v>
      </c>
      <c r="H49" s="20">
        <f t="shared" si="10"/>
        <v>75.54062499999999</v>
      </c>
    </row>
    <row r="50" spans="2:8" ht="15.75" customHeight="1" outlineLevel="3">
      <c r="B50" s="18" t="s">
        <v>51</v>
      </c>
      <c r="C50" s="19">
        <v>58.97</v>
      </c>
      <c r="D50" s="19">
        <f t="shared" si="7"/>
        <v>61.3288</v>
      </c>
      <c r="E50" s="19">
        <f t="shared" si="8"/>
        <v>63.6876</v>
      </c>
      <c r="F50" s="19">
        <f t="shared" si="9"/>
        <v>67.8155</v>
      </c>
      <c r="G50" s="19">
        <f t="shared" si="3"/>
        <v>70.764</v>
      </c>
      <c r="H50" s="20">
        <f t="shared" si="10"/>
        <v>84.769375</v>
      </c>
    </row>
    <row r="51" spans="2:8" ht="15.75" customHeight="1" outlineLevel="3">
      <c r="B51" s="18" t="s">
        <v>52</v>
      </c>
      <c r="C51" s="19">
        <v>87.21</v>
      </c>
      <c r="D51" s="19">
        <f t="shared" si="7"/>
        <v>90.69839999999999</v>
      </c>
      <c r="E51" s="19">
        <f t="shared" si="8"/>
        <v>94.1868</v>
      </c>
      <c r="F51" s="19">
        <f t="shared" si="9"/>
        <v>100.29149999999998</v>
      </c>
      <c r="G51" s="19">
        <f t="shared" si="3"/>
        <v>104.65199999999999</v>
      </c>
      <c r="H51" s="20">
        <f t="shared" si="10"/>
        <v>125.36437499999998</v>
      </c>
    </row>
    <row r="52" spans="2:8" ht="15.75" customHeight="1" outlineLevel="3">
      <c r="B52" s="18" t="s">
        <v>53</v>
      </c>
      <c r="C52" s="19">
        <v>82.08</v>
      </c>
      <c r="D52" s="19">
        <f t="shared" si="7"/>
        <v>85.3632</v>
      </c>
      <c r="E52" s="19">
        <f t="shared" si="8"/>
        <v>88.6464</v>
      </c>
      <c r="F52" s="19">
        <f t="shared" si="9"/>
        <v>94.392</v>
      </c>
      <c r="G52" s="19">
        <f t="shared" si="3"/>
        <v>98.496</v>
      </c>
      <c r="H52" s="20">
        <f t="shared" si="10"/>
        <v>117.99</v>
      </c>
    </row>
    <row r="53" spans="2:8" ht="15.75" customHeight="1" outlineLevel="3">
      <c r="B53" s="18" t="s">
        <v>54</v>
      </c>
      <c r="C53" s="19">
        <v>89.46</v>
      </c>
      <c r="D53" s="19">
        <f t="shared" si="7"/>
        <v>93.0384</v>
      </c>
      <c r="E53" s="19">
        <f t="shared" si="8"/>
        <v>96.6168</v>
      </c>
      <c r="F53" s="19">
        <f t="shared" si="9"/>
        <v>102.87899999999999</v>
      </c>
      <c r="G53" s="19">
        <f t="shared" si="3"/>
        <v>107.35199999999999</v>
      </c>
      <c r="H53" s="20">
        <f t="shared" si="10"/>
        <v>128.59875</v>
      </c>
    </row>
    <row r="54" spans="2:8" ht="15.75" customHeight="1" outlineLevel="3">
      <c r="B54" s="18" t="s">
        <v>55</v>
      </c>
      <c r="C54" s="19">
        <v>58.5</v>
      </c>
      <c r="D54" s="19">
        <f t="shared" si="7"/>
        <v>60.84</v>
      </c>
      <c r="E54" s="19">
        <f t="shared" si="8"/>
        <v>63.18000000000001</v>
      </c>
      <c r="F54" s="19">
        <f t="shared" si="9"/>
        <v>67.27499999999999</v>
      </c>
      <c r="G54" s="19">
        <f t="shared" si="3"/>
        <v>70.2</v>
      </c>
      <c r="H54" s="20">
        <f t="shared" si="10"/>
        <v>84.09374999999999</v>
      </c>
    </row>
    <row r="55" spans="2:8" ht="22.5" customHeight="1" outlineLevel="3">
      <c r="B55" s="31" t="s">
        <v>56</v>
      </c>
      <c r="C55" s="32"/>
      <c r="D55" s="32"/>
      <c r="E55" s="32"/>
      <c r="F55" s="32"/>
      <c r="G55" s="32"/>
      <c r="H55" s="33"/>
    </row>
    <row r="56" spans="2:8" ht="15.75" customHeight="1" outlineLevel="3">
      <c r="B56" s="18" t="s">
        <v>57</v>
      </c>
      <c r="C56" s="19">
        <v>91.43</v>
      </c>
      <c r="D56" s="19">
        <f>C56*1.04</f>
        <v>95.08720000000001</v>
      </c>
      <c r="E56" s="19">
        <f>C56*1.08</f>
        <v>98.74440000000001</v>
      </c>
      <c r="F56" s="19">
        <f>C56*1.15</f>
        <v>105.1445</v>
      </c>
      <c r="G56" s="19">
        <f t="shared" si="3"/>
        <v>109.71600000000001</v>
      </c>
      <c r="H56" s="20">
        <f>F56*1.25</f>
        <v>131.430625</v>
      </c>
    </row>
    <row r="57" spans="2:8" ht="15.75" customHeight="1" outlineLevel="3">
      <c r="B57" s="18" t="s">
        <v>58</v>
      </c>
      <c r="C57" s="19">
        <v>102.13</v>
      </c>
      <c r="D57" s="19">
        <f aca="true" t="shared" si="11" ref="D57:D67">C57*1.04</f>
        <v>106.2152</v>
      </c>
      <c r="E57" s="19">
        <f aca="true" t="shared" si="12" ref="E57:E67">C57*1.08</f>
        <v>110.3004</v>
      </c>
      <c r="F57" s="19">
        <f aca="true" t="shared" si="13" ref="F57:F67">C57*1.15</f>
        <v>117.44949999999999</v>
      </c>
      <c r="G57" s="19">
        <f t="shared" si="3"/>
        <v>122.55599999999998</v>
      </c>
      <c r="H57" s="20">
        <f aca="true" t="shared" si="14" ref="H57:H67">F57*1.25</f>
        <v>146.811875</v>
      </c>
    </row>
    <row r="58" spans="2:8" ht="15.75" customHeight="1" outlineLevel="3">
      <c r="B58" s="18" t="s">
        <v>59</v>
      </c>
      <c r="C58" s="19">
        <v>120.85</v>
      </c>
      <c r="D58" s="19">
        <f t="shared" si="11"/>
        <v>125.684</v>
      </c>
      <c r="E58" s="19">
        <f t="shared" si="12"/>
        <v>130.518</v>
      </c>
      <c r="F58" s="19">
        <f t="shared" si="13"/>
        <v>138.9775</v>
      </c>
      <c r="G58" s="19">
        <f t="shared" si="3"/>
        <v>145.01999999999998</v>
      </c>
      <c r="H58" s="20">
        <f t="shared" si="14"/>
        <v>173.72187499999998</v>
      </c>
    </row>
    <row r="59" spans="2:8" ht="15.75" customHeight="1" outlineLevel="3">
      <c r="B59" s="18" t="s">
        <v>60</v>
      </c>
      <c r="C59" s="19">
        <v>115.5</v>
      </c>
      <c r="D59" s="19">
        <f t="shared" si="11"/>
        <v>120.12</v>
      </c>
      <c r="E59" s="19">
        <f t="shared" si="12"/>
        <v>124.74000000000001</v>
      </c>
      <c r="F59" s="19">
        <f t="shared" si="13"/>
        <v>132.825</v>
      </c>
      <c r="G59" s="19">
        <f t="shared" si="3"/>
        <v>138.6</v>
      </c>
      <c r="H59" s="20">
        <f t="shared" si="14"/>
        <v>166.03125</v>
      </c>
    </row>
    <row r="60" spans="2:8" ht="15.75" customHeight="1" outlineLevel="3">
      <c r="B60" s="18" t="s">
        <v>61</v>
      </c>
      <c r="C60" s="19">
        <v>115.5</v>
      </c>
      <c r="D60" s="19">
        <f t="shared" si="11"/>
        <v>120.12</v>
      </c>
      <c r="E60" s="19">
        <f t="shared" si="12"/>
        <v>124.74000000000001</v>
      </c>
      <c r="F60" s="19">
        <f t="shared" si="13"/>
        <v>132.825</v>
      </c>
      <c r="G60" s="19">
        <f t="shared" si="3"/>
        <v>138.6</v>
      </c>
      <c r="H60" s="20">
        <f t="shared" si="14"/>
        <v>166.03125</v>
      </c>
    </row>
    <row r="61" spans="2:8" ht="15.75" customHeight="1" outlineLevel="3">
      <c r="B61" s="18" t="s">
        <v>62</v>
      </c>
      <c r="C61" s="19">
        <v>86.08</v>
      </c>
      <c r="D61" s="19">
        <f t="shared" si="11"/>
        <v>89.5232</v>
      </c>
      <c r="E61" s="19">
        <f t="shared" si="12"/>
        <v>92.96640000000001</v>
      </c>
      <c r="F61" s="19">
        <f t="shared" si="13"/>
        <v>98.99199999999999</v>
      </c>
      <c r="G61" s="19">
        <f t="shared" si="3"/>
        <v>103.29599999999999</v>
      </c>
      <c r="H61" s="20">
        <f t="shared" si="14"/>
        <v>123.73999999999998</v>
      </c>
    </row>
    <row r="62" spans="2:8" ht="15.75" customHeight="1" outlineLevel="3">
      <c r="B62" s="18" t="s">
        <v>63</v>
      </c>
      <c r="C62" s="19">
        <v>71.4</v>
      </c>
      <c r="D62" s="19">
        <f t="shared" si="11"/>
        <v>74.25600000000001</v>
      </c>
      <c r="E62" s="19">
        <f t="shared" si="12"/>
        <v>77.11200000000001</v>
      </c>
      <c r="F62" s="19">
        <f t="shared" si="13"/>
        <v>82.11</v>
      </c>
      <c r="G62" s="19">
        <f t="shared" si="3"/>
        <v>85.68</v>
      </c>
      <c r="H62" s="20">
        <f t="shared" si="14"/>
        <v>102.6375</v>
      </c>
    </row>
    <row r="63" spans="2:8" ht="15.75" customHeight="1" outlineLevel="3">
      <c r="B63" s="18" t="s">
        <v>64</v>
      </c>
      <c r="C63" s="19">
        <v>69.26</v>
      </c>
      <c r="D63" s="19">
        <f t="shared" si="11"/>
        <v>72.03040000000001</v>
      </c>
      <c r="E63" s="19">
        <f t="shared" si="12"/>
        <v>74.80080000000001</v>
      </c>
      <c r="F63" s="19">
        <f t="shared" si="13"/>
        <v>79.649</v>
      </c>
      <c r="G63" s="19">
        <f t="shared" si="3"/>
        <v>83.11200000000001</v>
      </c>
      <c r="H63" s="20">
        <f t="shared" si="14"/>
        <v>99.56125</v>
      </c>
    </row>
    <row r="64" spans="2:8" ht="15.75" customHeight="1" outlineLevel="3">
      <c r="B64" s="18" t="s">
        <v>65</v>
      </c>
      <c r="C64" s="19">
        <v>96.78</v>
      </c>
      <c r="D64" s="19">
        <f t="shared" si="11"/>
        <v>100.6512</v>
      </c>
      <c r="E64" s="19">
        <f t="shared" si="12"/>
        <v>104.5224</v>
      </c>
      <c r="F64" s="19">
        <f t="shared" si="13"/>
        <v>111.297</v>
      </c>
      <c r="G64" s="19">
        <f t="shared" si="3"/>
        <v>116.136</v>
      </c>
      <c r="H64" s="20">
        <f t="shared" si="14"/>
        <v>139.12125</v>
      </c>
    </row>
    <row r="65" spans="2:8" ht="15.75" customHeight="1" outlineLevel="3">
      <c r="B65" s="18" t="s">
        <v>66</v>
      </c>
      <c r="C65" s="19">
        <v>143.86</v>
      </c>
      <c r="D65" s="19">
        <f t="shared" si="11"/>
        <v>149.61440000000002</v>
      </c>
      <c r="E65" s="19">
        <f t="shared" si="12"/>
        <v>155.36880000000002</v>
      </c>
      <c r="F65" s="19">
        <f t="shared" si="13"/>
        <v>165.439</v>
      </c>
      <c r="G65" s="19">
        <f t="shared" si="3"/>
        <v>172.632</v>
      </c>
      <c r="H65" s="20">
        <f t="shared" si="14"/>
        <v>206.79874999999998</v>
      </c>
    </row>
    <row r="66" spans="2:8" ht="15.75" customHeight="1" outlineLevel="3">
      <c r="B66" s="18" t="s">
        <v>67</v>
      </c>
      <c r="C66" s="19">
        <v>135.3</v>
      </c>
      <c r="D66" s="19">
        <f t="shared" si="11"/>
        <v>140.71200000000002</v>
      </c>
      <c r="E66" s="19">
        <f t="shared" si="12"/>
        <v>146.12400000000002</v>
      </c>
      <c r="F66" s="19">
        <f t="shared" si="13"/>
        <v>155.595</v>
      </c>
      <c r="G66" s="19">
        <f t="shared" si="3"/>
        <v>162.36</v>
      </c>
      <c r="H66" s="20">
        <f t="shared" si="14"/>
        <v>194.49375</v>
      </c>
    </row>
    <row r="67" spans="2:8" ht="15.75" customHeight="1" outlineLevel="3">
      <c r="B67" s="18" t="s">
        <v>68</v>
      </c>
      <c r="C67" s="19">
        <v>147.6</v>
      </c>
      <c r="D67" s="19">
        <f t="shared" si="11"/>
        <v>153.504</v>
      </c>
      <c r="E67" s="19">
        <f t="shared" si="12"/>
        <v>159.40800000000002</v>
      </c>
      <c r="F67" s="19">
        <f t="shared" si="13"/>
        <v>169.73999999999998</v>
      </c>
      <c r="G67" s="19">
        <f t="shared" si="3"/>
        <v>177.11999999999998</v>
      </c>
      <c r="H67" s="20">
        <f t="shared" si="14"/>
        <v>212.17499999999998</v>
      </c>
    </row>
    <row r="68" spans="2:8" ht="19.5" customHeight="1" outlineLevel="3">
      <c r="B68" s="31" t="s">
        <v>142</v>
      </c>
      <c r="C68" s="32"/>
      <c r="D68" s="32"/>
      <c r="E68" s="32"/>
      <c r="F68" s="32"/>
      <c r="G68" s="32"/>
      <c r="H68" s="33"/>
    </row>
    <row r="69" spans="2:8" ht="15.75" customHeight="1" outlineLevel="3">
      <c r="B69" s="18" t="s">
        <v>90</v>
      </c>
      <c r="C69" s="19">
        <v>29.9</v>
      </c>
      <c r="D69" s="19">
        <f>C69*1.04</f>
        <v>31.096</v>
      </c>
      <c r="E69" s="19">
        <f>C69*1.08</f>
        <v>32.292</v>
      </c>
      <c r="F69" s="19">
        <f>C69*1.15</f>
        <v>34.385</v>
      </c>
      <c r="G69" s="19">
        <f t="shared" si="3"/>
        <v>35.879999999999995</v>
      </c>
      <c r="H69" s="20">
        <f>F69*1.25</f>
        <v>42.981249999999996</v>
      </c>
    </row>
    <row r="70" spans="2:8" ht="15.75" customHeight="1" outlineLevel="3">
      <c r="B70" s="18" t="s">
        <v>91</v>
      </c>
      <c r="C70" s="19">
        <v>59.9</v>
      </c>
      <c r="D70" s="19">
        <f aca="true" t="shared" si="15" ref="D70:D75">C70*1.04</f>
        <v>62.296</v>
      </c>
      <c r="E70" s="19">
        <f aca="true" t="shared" si="16" ref="E70:E76">C70*1.08</f>
        <v>64.69200000000001</v>
      </c>
      <c r="F70" s="19">
        <f aca="true" t="shared" si="17" ref="F70:F76">C70*1.15</f>
        <v>68.88499999999999</v>
      </c>
      <c r="G70" s="19">
        <f t="shared" si="3"/>
        <v>71.88</v>
      </c>
      <c r="H70" s="20">
        <f aca="true" t="shared" si="18" ref="H70:H75">F70*1.25</f>
        <v>86.10624999999999</v>
      </c>
    </row>
    <row r="71" spans="2:8" ht="15.75" customHeight="1" outlineLevel="3">
      <c r="B71" s="18" t="s">
        <v>92</v>
      </c>
      <c r="C71" s="19">
        <v>28.76</v>
      </c>
      <c r="D71" s="19">
        <f t="shared" si="15"/>
        <v>29.910400000000003</v>
      </c>
      <c r="E71" s="19">
        <f t="shared" si="16"/>
        <v>31.060800000000004</v>
      </c>
      <c r="F71" s="19">
        <f t="shared" si="17"/>
        <v>33.074</v>
      </c>
      <c r="G71" s="19">
        <f t="shared" si="3"/>
        <v>34.512</v>
      </c>
      <c r="H71" s="20">
        <f t="shared" si="18"/>
        <v>41.3425</v>
      </c>
    </row>
    <row r="72" spans="2:8" ht="15.75" customHeight="1" outlineLevel="3">
      <c r="B72" s="18" t="s">
        <v>93</v>
      </c>
      <c r="C72" s="19">
        <v>27.45</v>
      </c>
      <c r="D72" s="19">
        <f t="shared" si="15"/>
        <v>28.548000000000002</v>
      </c>
      <c r="E72" s="19">
        <f t="shared" si="16"/>
        <v>29.646</v>
      </c>
      <c r="F72" s="19">
        <f t="shared" si="17"/>
        <v>31.567499999999995</v>
      </c>
      <c r="G72" s="19">
        <f t="shared" si="3"/>
        <v>32.94</v>
      </c>
      <c r="H72" s="20">
        <f t="shared" si="18"/>
        <v>39.459374999999994</v>
      </c>
    </row>
    <row r="73" spans="2:8" ht="15.75" customHeight="1" outlineLevel="3">
      <c r="B73" s="18" t="s">
        <v>94</v>
      </c>
      <c r="C73" s="19">
        <v>44.65</v>
      </c>
      <c r="D73" s="19">
        <f t="shared" si="15"/>
        <v>46.436</v>
      </c>
      <c r="E73" s="19">
        <f t="shared" si="16"/>
        <v>48.222</v>
      </c>
      <c r="F73" s="19">
        <f t="shared" si="17"/>
        <v>51.3475</v>
      </c>
      <c r="G73" s="19">
        <f t="shared" si="3"/>
        <v>53.58</v>
      </c>
      <c r="H73" s="20">
        <f t="shared" si="18"/>
        <v>64.18437499999999</v>
      </c>
    </row>
    <row r="74" spans="2:8" ht="15.75" customHeight="1" outlineLevel="3">
      <c r="B74" s="18" t="s">
        <v>95</v>
      </c>
      <c r="C74" s="19">
        <v>88.99</v>
      </c>
      <c r="D74" s="19">
        <f t="shared" si="15"/>
        <v>92.5496</v>
      </c>
      <c r="E74" s="19">
        <f t="shared" si="16"/>
        <v>96.1092</v>
      </c>
      <c r="F74" s="19">
        <f t="shared" si="17"/>
        <v>102.33849999999998</v>
      </c>
      <c r="G74" s="19">
        <f t="shared" si="3"/>
        <v>106.788</v>
      </c>
      <c r="H74" s="20">
        <f t="shared" si="18"/>
        <v>127.92312499999997</v>
      </c>
    </row>
    <row r="75" spans="2:8" ht="15.75" customHeight="1" outlineLevel="3">
      <c r="B75" s="18" t="s">
        <v>96</v>
      </c>
      <c r="C75" s="19">
        <v>146.26</v>
      </c>
      <c r="D75" s="19">
        <f t="shared" si="15"/>
        <v>152.1104</v>
      </c>
      <c r="E75" s="19">
        <f t="shared" si="16"/>
        <v>157.9608</v>
      </c>
      <c r="F75" s="19">
        <f t="shared" si="17"/>
        <v>168.19899999999998</v>
      </c>
      <c r="G75" s="19">
        <f t="shared" si="3"/>
        <v>175.51199999999997</v>
      </c>
      <c r="H75" s="20">
        <f t="shared" si="18"/>
        <v>210.24874999999997</v>
      </c>
    </row>
    <row r="76" spans="2:8" ht="15.75" customHeight="1" outlineLevel="3">
      <c r="B76" s="18" t="s">
        <v>105</v>
      </c>
      <c r="C76" s="19">
        <v>29.16</v>
      </c>
      <c r="D76" s="19">
        <f>C76*1.04</f>
        <v>30.3264</v>
      </c>
      <c r="E76" s="19">
        <f t="shared" si="16"/>
        <v>31.492800000000003</v>
      </c>
      <c r="F76" s="19">
        <f t="shared" si="17"/>
        <v>33.534</v>
      </c>
      <c r="G76" s="19">
        <f t="shared" si="3"/>
        <v>34.992</v>
      </c>
      <c r="H76" s="20">
        <f>F76*1.25</f>
        <v>41.9175</v>
      </c>
    </row>
    <row r="77" spans="2:8" ht="22.5" customHeight="1" outlineLevel="3">
      <c r="B77" s="34" t="s">
        <v>139</v>
      </c>
      <c r="C77" s="35"/>
      <c r="D77" s="35"/>
      <c r="E77" s="35"/>
      <c r="F77" s="35"/>
      <c r="G77" s="35"/>
      <c r="H77" s="36"/>
    </row>
    <row r="78" spans="2:8" ht="15.75" customHeight="1" outlineLevel="3">
      <c r="B78" s="18" t="s">
        <v>106</v>
      </c>
      <c r="C78" s="19">
        <v>9.2</v>
      </c>
      <c r="D78" s="19">
        <f aca="true" t="shared" si="19" ref="D78:D83">C78*1.04</f>
        <v>9.568</v>
      </c>
      <c r="E78" s="19">
        <f aca="true" t="shared" si="20" ref="E78:E83">C78*1.08</f>
        <v>9.936</v>
      </c>
      <c r="F78" s="19">
        <f aca="true" t="shared" si="21" ref="F78:F83">C78*1.15</f>
        <v>10.579999999999998</v>
      </c>
      <c r="G78" s="19">
        <f t="shared" si="3"/>
        <v>11.04</v>
      </c>
      <c r="H78" s="20">
        <f aca="true" t="shared" si="22" ref="H78:H83">F78*1.25</f>
        <v>13.224999999999998</v>
      </c>
    </row>
    <row r="79" spans="2:8" ht="15.75" customHeight="1" outlineLevel="3">
      <c r="B79" s="18" t="s">
        <v>107</v>
      </c>
      <c r="C79" s="19">
        <v>9.2</v>
      </c>
      <c r="D79" s="19">
        <f t="shared" si="19"/>
        <v>9.568</v>
      </c>
      <c r="E79" s="19">
        <f t="shared" si="20"/>
        <v>9.936</v>
      </c>
      <c r="F79" s="19">
        <f t="shared" si="21"/>
        <v>10.579999999999998</v>
      </c>
      <c r="G79" s="19">
        <f t="shared" si="3"/>
        <v>11.04</v>
      </c>
      <c r="H79" s="20">
        <f t="shared" si="22"/>
        <v>13.224999999999998</v>
      </c>
    </row>
    <row r="80" spans="2:8" ht="15.75" customHeight="1" outlineLevel="3">
      <c r="B80" s="18" t="s">
        <v>108</v>
      </c>
      <c r="C80" s="19">
        <v>9.2</v>
      </c>
      <c r="D80" s="19">
        <f t="shared" si="19"/>
        <v>9.568</v>
      </c>
      <c r="E80" s="19">
        <f t="shared" si="20"/>
        <v>9.936</v>
      </c>
      <c r="F80" s="19">
        <f t="shared" si="21"/>
        <v>10.579999999999998</v>
      </c>
      <c r="G80" s="19">
        <f aca="true" t="shared" si="23" ref="G80:G105">C80*1.2</f>
        <v>11.04</v>
      </c>
      <c r="H80" s="20">
        <f t="shared" si="22"/>
        <v>13.224999999999998</v>
      </c>
    </row>
    <row r="81" spans="2:8" ht="15.75" customHeight="1" outlineLevel="3">
      <c r="B81" s="18" t="s">
        <v>109</v>
      </c>
      <c r="C81" s="19">
        <v>9.2</v>
      </c>
      <c r="D81" s="19">
        <f t="shared" si="19"/>
        <v>9.568</v>
      </c>
      <c r="E81" s="19">
        <f t="shared" si="20"/>
        <v>9.936</v>
      </c>
      <c r="F81" s="19">
        <f t="shared" si="21"/>
        <v>10.579999999999998</v>
      </c>
      <c r="G81" s="19">
        <f t="shared" si="23"/>
        <v>11.04</v>
      </c>
      <c r="H81" s="20">
        <f t="shared" si="22"/>
        <v>13.224999999999998</v>
      </c>
    </row>
    <row r="82" spans="2:8" ht="15.75" customHeight="1" outlineLevel="3">
      <c r="B82" s="18" t="s">
        <v>110</v>
      </c>
      <c r="C82" s="19">
        <v>9.2</v>
      </c>
      <c r="D82" s="19">
        <f t="shared" si="19"/>
        <v>9.568</v>
      </c>
      <c r="E82" s="19">
        <f t="shared" si="20"/>
        <v>9.936</v>
      </c>
      <c r="F82" s="19">
        <f t="shared" si="21"/>
        <v>10.579999999999998</v>
      </c>
      <c r="G82" s="19">
        <f t="shared" si="23"/>
        <v>11.04</v>
      </c>
      <c r="H82" s="20">
        <f t="shared" si="22"/>
        <v>13.224999999999998</v>
      </c>
    </row>
    <row r="83" spans="2:8" ht="15.75" customHeight="1" outlineLevel="3">
      <c r="B83" s="18" t="s">
        <v>111</v>
      </c>
      <c r="C83" s="19">
        <v>9.2</v>
      </c>
      <c r="D83" s="19">
        <f t="shared" si="19"/>
        <v>9.568</v>
      </c>
      <c r="E83" s="19">
        <f t="shared" si="20"/>
        <v>9.936</v>
      </c>
      <c r="F83" s="19">
        <f t="shared" si="21"/>
        <v>10.579999999999998</v>
      </c>
      <c r="G83" s="19">
        <f t="shared" si="23"/>
        <v>11.04</v>
      </c>
      <c r="H83" s="20">
        <f t="shared" si="22"/>
        <v>13.224999999999998</v>
      </c>
    </row>
    <row r="84" spans="2:8" ht="20.25" customHeight="1" outlineLevel="3">
      <c r="B84" s="34" t="s">
        <v>140</v>
      </c>
      <c r="C84" s="35"/>
      <c r="D84" s="35"/>
      <c r="E84" s="35"/>
      <c r="F84" s="35"/>
      <c r="G84" s="35"/>
      <c r="H84" s="36"/>
    </row>
    <row r="85" spans="2:8" ht="15.75" customHeight="1" outlineLevel="3">
      <c r="B85" s="18" t="s">
        <v>112</v>
      </c>
      <c r="C85" s="19">
        <v>62.25</v>
      </c>
      <c r="D85" s="19">
        <f>C85*1.04</f>
        <v>64.74000000000001</v>
      </c>
      <c r="E85" s="19">
        <f>C85*1.08</f>
        <v>67.23</v>
      </c>
      <c r="F85" s="19">
        <f>C85*1.15</f>
        <v>71.58749999999999</v>
      </c>
      <c r="G85" s="19">
        <f t="shared" si="23"/>
        <v>74.7</v>
      </c>
      <c r="H85" s="20">
        <f>F85*1.25</f>
        <v>89.48437499999999</v>
      </c>
    </row>
    <row r="86" spans="2:8" ht="15.75" customHeight="1" outlineLevel="3">
      <c r="B86" s="18" t="s">
        <v>113</v>
      </c>
      <c r="C86" s="19">
        <v>62.25</v>
      </c>
      <c r="D86" s="19">
        <f aca="true" t="shared" si="24" ref="D86:D105">C86*1.04</f>
        <v>64.74000000000001</v>
      </c>
      <c r="E86" s="19">
        <f aca="true" t="shared" si="25" ref="E86:E105">C86*1.08</f>
        <v>67.23</v>
      </c>
      <c r="F86" s="19">
        <f aca="true" t="shared" si="26" ref="F86:F105">C86*1.15</f>
        <v>71.58749999999999</v>
      </c>
      <c r="G86" s="19">
        <f t="shared" si="23"/>
        <v>74.7</v>
      </c>
      <c r="H86" s="20">
        <f aca="true" t="shared" si="27" ref="H86:H105">F86*1.25</f>
        <v>89.48437499999999</v>
      </c>
    </row>
    <row r="87" spans="2:8" ht="15.75" customHeight="1" outlineLevel="3">
      <c r="B87" s="18" t="s">
        <v>114</v>
      </c>
      <c r="C87" s="19">
        <v>62.25</v>
      </c>
      <c r="D87" s="19">
        <f t="shared" si="24"/>
        <v>64.74000000000001</v>
      </c>
      <c r="E87" s="19">
        <f t="shared" si="25"/>
        <v>67.23</v>
      </c>
      <c r="F87" s="19">
        <f t="shared" si="26"/>
        <v>71.58749999999999</v>
      </c>
      <c r="G87" s="19">
        <f t="shared" si="23"/>
        <v>74.7</v>
      </c>
      <c r="H87" s="20">
        <f t="shared" si="27"/>
        <v>89.48437499999999</v>
      </c>
    </row>
    <row r="88" spans="2:8" ht="15.75" customHeight="1" outlineLevel="3">
      <c r="B88" s="18" t="s">
        <v>115</v>
      </c>
      <c r="C88" s="19">
        <v>62.25</v>
      </c>
      <c r="D88" s="19">
        <f t="shared" si="24"/>
        <v>64.74000000000001</v>
      </c>
      <c r="E88" s="19">
        <f t="shared" si="25"/>
        <v>67.23</v>
      </c>
      <c r="F88" s="19">
        <f t="shared" si="26"/>
        <v>71.58749999999999</v>
      </c>
      <c r="G88" s="19">
        <f t="shared" si="23"/>
        <v>74.7</v>
      </c>
      <c r="H88" s="20">
        <f t="shared" si="27"/>
        <v>89.48437499999999</v>
      </c>
    </row>
    <row r="89" spans="2:8" ht="15.75" customHeight="1" outlineLevel="3">
      <c r="B89" s="18" t="s">
        <v>116</v>
      </c>
      <c r="C89" s="19">
        <v>62.25</v>
      </c>
      <c r="D89" s="19">
        <f t="shared" si="24"/>
        <v>64.74000000000001</v>
      </c>
      <c r="E89" s="19">
        <f t="shared" si="25"/>
        <v>67.23</v>
      </c>
      <c r="F89" s="19">
        <f t="shared" si="26"/>
        <v>71.58749999999999</v>
      </c>
      <c r="G89" s="19">
        <f t="shared" si="23"/>
        <v>74.7</v>
      </c>
      <c r="H89" s="20">
        <f t="shared" si="27"/>
        <v>89.48437499999999</v>
      </c>
    </row>
    <row r="90" spans="2:8" ht="15.75" customHeight="1" outlineLevel="3">
      <c r="B90" s="18" t="s">
        <v>117</v>
      </c>
      <c r="C90" s="19">
        <v>62.25</v>
      </c>
      <c r="D90" s="19">
        <f t="shared" si="24"/>
        <v>64.74000000000001</v>
      </c>
      <c r="E90" s="19">
        <f t="shared" si="25"/>
        <v>67.23</v>
      </c>
      <c r="F90" s="19">
        <f t="shared" si="26"/>
        <v>71.58749999999999</v>
      </c>
      <c r="G90" s="19">
        <f t="shared" si="23"/>
        <v>74.7</v>
      </c>
      <c r="H90" s="20">
        <f t="shared" si="27"/>
        <v>89.48437499999999</v>
      </c>
    </row>
    <row r="91" spans="2:8" ht="15.75" customHeight="1" outlineLevel="3">
      <c r="B91" s="18" t="s">
        <v>118</v>
      </c>
      <c r="C91" s="19">
        <v>62.25</v>
      </c>
      <c r="D91" s="19">
        <f t="shared" si="24"/>
        <v>64.74000000000001</v>
      </c>
      <c r="E91" s="19">
        <f t="shared" si="25"/>
        <v>67.23</v>
      </c>
      <c r="F91" s="19">
        <f t="shared" si="26"/>
        <v>71.58749999999999</v>
      </c>
      <c r="G91" s="19">
        <f t="shared" si="23"/>
        <v>74.7</v>
      </c>
      <c r="H91" s="20">
        <f t="shared" si="27"/>
        <v>89.48437499999999</v>
      </c>
    </row>
    <row r="92" spans="2:8" ht="15.75" customHeight="1" outlineLevel="3">
      <c r="B92" s="18" t="s">
        <v>119</v>
      </c>
      <c r="C92" s="19">
        <v>62.25</v>
      </c>
      <c r="D92" s="19">
        <f t="shared" si="24"/>
        <v>64.74000000000001</v>
      </c>
      <c r="E92" s="19">
        <f t="shared" si="25"/>
        <v>67.23</v>
      </c>
      <c r="F92" s="19">
        <f t="shared" si="26"/>
        <v>71.58749999999999</v>
      </c>
      <c r="G92" s="19">
        <f t="shared" si="23"/>
        <v>74.7</v>
      </c>
      <c r="H92" s="20">
        <f t="shared" si="27"/>
        <v>89.48437499999999</v>
      </c>
    </row>
    <row r="93" spans="2:8" ht="15.75" customHeight="1" outlineLevel="3">
      <c r="B93" s="18" t="s">
        <v>120</v>
      </c>
      <c r="C93" s="19">
        <v>62.25</v>
      </c>
      <c r="D93" s="19">
        <f t="shared" si="24"/>
        <v>64.74000000000001</v>
      </c>
      <c r="E93" s="19">
        <f t="shared" si="25"/>
        <v>67.23</v>
      </c>
      <c r="F93" s="19">
        <f t="shared" si="26"/>
        <v>71.58749999999999</v>
      </c>
      <c r="G93" s="19">
        <f t="shared" si="23"/>
        <v>74.7</v>
      </c>
      <c r="H93" s="20">
        <f t="shared" si="27"/>
        <v>89.48437499999999</v>
      </c>
    </row>
    <row r="94" spans="2:8" ht="15.75" customHeight="1" outlineLevel="3">
      <c r="B94" s="18" t="s">
        <v>121</v>
      </c>
      <c r="C94" s="19">
        <v>62.25</v>
      </c>
      <c r="D94" s="19">
        <f t="shared" si="24"/>
        <v>64.74000000000001</v>
      </c>
      <c r="E94" s="19">
        <f t="shared" si="25"/>
        <v>67.23</v>
      </c>
      <c r="F94" s="19">
        <f t="shared" si="26"/>
        <v>71.58749999999999</v>
      </c>
      <c r="G94" s="19">
        <f t="shared" si="23"/>
        <v>74.7</v>
      </c>
      <c r="H94" s="20">
        <f t="shared" si="27"/>
        <v>89.48437499999999</v>
      </c>
    </row>
    <row r="95" spans="2:8" ht="15.75" customHeight="1" outlineLevel="4">
      <c r="B95" s="18" t="s">
        <v>122</v>
      </c>
      <c r="C95" s="19">
        <v>62.25</v>
      </c>
      <c r="D95" s="19">
        <f t="shared" si="24"/>
        <v>64.74000000000001</v>
      </c>
      <c r="E95" s="19">
        <f t="shared" si="25"/>
        <v>67.23</v>
      </c>
      <c r="F95" s="19">
        <f t="shared" si="26"/>
        <v>71.58749999999999</v>
      </c>
      <c r="G95" s="19">
        <f t="shared" si="23"/>
        <v>74.7</v>
      </c>
      <c r="H95" s="20">
        <f t="shared" si="27"/>
        <v>89.48437499999999</v>
      </c>
    </row>
    <row r="96" spans="2:8" ht="15.75" customHeight="1" outlineLevel="4">
      <c r="B96" s="18" t="s">
        <v>123</v>
      </c>
      <c r="C96" s="19">
        <v>62.25</v>
      </c>
      <c r="D96" s="19">
        <f t="shared" si="24"/>
        <v>64.74000000000001</v>
      </c>
      <c r="E96" s="19">
        <f t="shared" si="25"/>
        <v>67.23</v>
      </c>
      <c r="F96" s="19">
        <f t="shared" si="26"/>
        <v>71.58749999999999</v>
      </c>
      <c r="G96" s="19">
        <f t="shared" si="23"/>
        <v>74.7</v>
      </c>
      <c r="H96" s="20">
        <f t="shared" si="27"/>
        <v>89.48437499999999</v>
      </c>
    </row>
    <row r="97" spans="2:8" ht="15.75" customHeight="1" outlineLevel="4">
      <c r="B97" s="18" t="s">
        <v>124</v>
      </c>
      <c r="C97" s="19">
        <v>62.25</v>
      </c>
      <c r="D97" s="19">
        <f t="shared" si="24"/>
        <v>64.74000000000001</v>
      </c>
      <c r="E97" s="19">
        <f t="shared" si="25"/>
        <v>67.23</v>
      </c>
      <c r="F97" s="19">
        <f t="shared" si="26"/>
        <v>71.58749999999999</v>
      </c>
      <c r="G97" s="19">
        <f t="shared" si="23"/>
        <v>74.7</v>
      </c>
      <c r="H97" s="20">
        <f t="shared" si="27"/>
        <v>89.48437499999999</v>
      </c>
    </row>
    <row r="98" spans="2:8" ht="15.75" customHeight="1" outlineLevel="4">
      <c r="B98" s="18" t="s">
        <v>125</v>
      </c>
      <c r="C98" s="19">
        <v>62.25</v>
      </c>
      <c r="D98" s="19">
        <f t="shared" si="24"/>
        <v>64.74000000000001</v>
      </c>
      <c r="E98" s="19">
        <f t="shared" si="25"/>
        <v>67.23</v>
      </c>
      <c r="F98" s="19">
        <f t="shared" si="26"/>
        <v>71.58749999999999</v>
      </c>
      <c r="G98" s="19">
        <f t="shared" si="23"/>
        <v>74.7</v>
      </c>
      <c r="H98" s="20">
        <f t="shared" si="27"/>
        <v>89.48437499999999</v>
      </c>
    </row>
    <row r="99" spans="2:8" ht="15.75" customHeight="1" outlineLevel="4">
      <c r="B99" s="18" t="s">
        <v>126</v>
      </c>
      <c r="C99" s="19">
        <v>62.25</v>
      </c>
      <c r="D99" s="19">
        <f t="shared" si="24"/>
        <v>64.74000000000001</v>
      </c>
      <c r="E99" s="19">
        <f t="shared" si="25"/>
        <v>67.23</v>
      </c>
      <c r="F99" s="19">
        <f t="shared" si="26"/>
        <v>71.58749999999999</v>
      </c>
      <c r="G99" s="19">
        <f t="shared" si="23"/>
        <v>74.7</v>
      </c>
      <c r="H99" s="20">
        <f t="shared" si="27"/>
        <v>89.48437499999999</v>
      </c>
    </row>
    <row r="100" spans="2:8" ht="15.75" customHeight="1" outlineLevel="4">
      <c r="B100" s="18" t="s">
        <v>127</v>
      </c>
      <c r="C100" s="19">
        <v>62.25</v>
      </c>
      <c r="D100" s="19">
        <f t="shared" si="24"/>
        <v>64.74000000000001</v>
      </c>
      <c r="E100" s="19">
        <f t="shared" si="25"/>
        <v>67.23</v>
      </c>
      <c r="F100" s="19">
        <f t="shared" si="26"/>
        <v>71.58749999999999</v>
      </c>
      <c r="G100" s="19">
        <f t="shared" si="23"/>
        <v>74.7</v>
      </c>
      <c r="H100" s="20">
        <f t="shared" si="27"/>
        <v>89.48437499999999</v>
      </c>
    </row>
    <row r="101" spans="2:8" ht="15.75" customHeight="1" outlineLevel="4">
      <c r="B101" s="18" t="s">
        <v>128</v>
      </c>
      <c r="C101" s="19">
        <v>62.25</v>
      </c>
      <c r="D101" s="19">
        <f t="shared" si="24"/>
        <v>64.74000000000001</v>
      </c>
      <c r="E101" s="19">
        <f t="shared" si="25"/>
        <v>67.23</v>
      </c>
      <c r="F101" s="19">
        <f t="shared" si="26"/>
        <v>71.58749999999999</v>
      </c>
      <c r="G101" s="19">
        <f t="shared" si="23"/>
        <v>74.7</v>
      </c>
      <c r="H101" s="20">
        <f t="shared" si="27"/>
        <v>89.48437499999999</v>
      </c>
    </row>
    <row r="102" spans="2:8" ht="15.75" customHeight="1" outlineLevel="4">
      <c r="B102" s="18" t="s">
        <v>129</v>
      </c>
      <c r="C102" s="19">
        <v>62.25</v>
      </c>
      <c r="D102" s="19">
        <f t="shared" si="24"/>
        <v>64.74000000000001</v>
      </c>
      <c r="E102" s="19">
        <f t="shared" si="25"/>
        <v>67.23</v>
      </c>
      <c r="F102" s="19">
        <f t="shared" si="26"/>
        <v>71.58749999999999</v>
      </c>
      <c r="G102" s="19">
        <f t="shared" si="23"/>
        <v>74.7</v>
      </c>
      <c r="H102" s="20">
        <f t="shared" si="27"/>
        <v>89.48437499999999</v>
      </c>
    </row>
    <row r="103" spans="2:8" ht="15.75" customHeight="1" outlineLevel="4">
      <c r="B103" s="18" t="s">
        <v>130</v>
      </c>
      <c r="C103" s="19">
        <v>62.25</v>
      </c>
      <c r="D103" s="19">
        <f t="shared" si="24"/>
        <v>64.74000000000001</v>
      </c>
      <c r="E103" s="19">
        <f t="shared" si="25"/>
        <v>67.23</v>
      </c>
      <c r="F103" s="19">
        <f t="shared" si="26"/>
        <v>71.58749999999999</v>
      </c>
      <c r="G103" s="19">
        <f t="shared" si="23"/>
        <v>74.7</v>
      </c>
      <c r="H103" s="20">
        <f t="shared" si="27"/>
        <v>89.48437499999999</v>
      </c>
    </row>
    <row r="104" spans="2:8" ht="15.75" customHeight="1" outlineLevel="4">
      <c r="B104" s="18" t="s">
        <v>131</v>
      </c>
      <c r="C104" s="19">
        <v>62.25</v>
      </c>
      <c r="D104" s="19">
        <f t="shared" si="24"/>
        <v>64.74000000000001</v>
      </c>
      <c r="E104" s="19">
        <f t="shared" si="25"/>
        <v>67.23</v>
      </c>
      <c r="F104" s="19">
        <f t="shared" si="26"/>
        <v>71.58749999999999</v>
      </c>
      <c r="G104" s="19">
        <f t="shared" si="23"/>
        <v>74.7</v>
      </c>
      <c r="H104" s="20">
        <f t="shared" si="27"/>
        <v>89.48437499999999</v>
      </c>
    </row>
    <row r="105" spans="2:8" ht="15.75" customHeight="1" outlineLevel="4">
      <c r="B105" s="18" t="s">
        <v>132</v>
      </c>
      <c r="C105" s="19">
        <v>62.25</v>
      </c>
      <c r="D105" s="19">
        <f t="shared" si="24"/>
        <v>64.74000000000001</v>
      </c>
      <c r="E105" s="19">
        <f t="shared" si="25"/>
        <v>67.23</v>
      </c>
      <c r="F105" s="19">
        <f t="shared" si="26"/>
        <v>71.58749999999999</v>
      </c>
      <c r="G105" s="19">
        <f t="shared" si="23"/>
        <v>74.7</v>
      </c>
      <c r="H105" s="20">
        <f t="shared" si="27"/>
        <v>89.48437499999999</v>
      </c>
    </row>
    <row r="106" spans="2:8" ht="18" customHeight="1" outlineLevel="4">
      <c r="B106" s="28" t="s">
        <v>141</v>
      </c>
      <c r="C106" s="29"/>
      <c r="D106" s="23">
        <v>0.07</v>
      </c>
      <c r="E106" s="23">
        <v>0.15</v>
      </c>
      <c r="F106" s="23">
        <v>0.25</v>
      </c>
      <c r="G106" s="23">
        <v>0.3</v>
      </c>
      <c r="H106" s="24">
        <v>0.25</v>
      </c>
    </row>
    <row r="107" spans="2:8" ht="21" customHeight="1" outlineLevel="4">
      <c r="B107" s="39" t="s">
        <v>69</v>
      </c>
      <c r="C107" s="40"/>
      <c r="D107" s="40"/>
      <c r="E107" s="40"/>
      <c r="F107" s="40"/>
      <c r="G107" s="40"/>
      <c r="H107" s="41"/>
    </row>
    <row r="108" spans="2:8" ht="15.75" customHeight="1" outlineLevel="4">
      <c r="B108" s="18" t="s">
        <v>70</v>
      </c>
      <c r="C108" s="19">
        <v>21.7</v>
      </c>
      <c r="D108" s="19">
        <f>C108*1.07</f>
        <v>23.219</v>
      </c>
      <c r="E108" s="19">
        <f aca="true" t="shared" si="28" ref="E108:E113">C108*1.15</f>
        <v>24.955</v>
      </c>
      <c r="F108" s="19">
        <f aca="true" t="shared" si="29" ref="F108:F113">C108*1.25</f>
        <v>27.125</v>
      </c>
      <c r="G108" s="19">
        <f>C108*1.3</f>
        <v>28.21</v>
      </c>
      <c r="H108" s="20">
        <f aca="true" t="shared" si="30" ref="H108:H113">F108*1.25</f>
        <v>33.90625</v>
      </c>
    </row>
    <row r="109" spans="2:8" ht="15.75" customHeight="1" outlineLevel="4">
      <c r="B109" s="18" t="s">
        <v>71</v>
      </c>
      <c r="C109" s="19">
        <v>24.1</v>
      </c>
      <c r="D109" s="19">
        <f aca="true" t="shared" si="31" ref="D109:D123">C109*1.07</f>
        <v>25.787000000000003</v>
      </c>
      <c r="E109" s="19">
        <f t="shared" si="28"/>
        <v>27.715</v>
      </c>
      <c r="F109" s="19">
        <f t="shared" si="29"/>
        <v>30.125</v>
      </c>
      <c r="G109" s="19">
        <f aca="true" t="shared" si="32" ref="G109:G161">C109*1.3</f>
        <v>31.330000000000002</v>
      </c>
      <c r="H109" s="20">
        <f t="shared" si="30"/>
        <v>37.65625</v>
      </c>
    </row>
    <row r="110" spans="2:8" ht="15.75" customHeight="1" outlineLevel="4">
      <c r="B110" s="18" t="s">
        <v>72</v>
      </c>
      <c r="C110" s="19">
        <v>25.2</v>
      </c>
      <c r="D110" s="19">
        <f t="shared" si="31"/>
        <v>26.964000000000002</v>
      </c>
      <c r="E110" s="19">
        <f t="shared" si="28"/>
        <v>28.979999999999997</v>
      </c>
      <c r="F110" s="19">
        <f t="shared" si="29"/>
        <v>31.5</v>
      </c>
      <c r="G110" s="19">
        <f t="shared" si="32"/>
        <v>32.76</v>
      </c>
      <c r="H110" s="20">
        <f t="shared" si="30"/>
        <v>39.375</v>
      </c>
    </row>
    <row r="111" spans="2:8" ht="15.75" customHeight="1" outlineLevel="4">
      <c r="B111" s="18" t="s">
        <v>73</v>
      </c>
      <c r="C111" s="19">
        <v>22.6</v>
      </c>
      <c r="D111" s="19">
        <f t="shared" si="31"/>
        <v>24.182000000000002</v>
      </c>
      <c r="E111" s="19">
        <f t="shared" si="28"/>
        <v>25.99</v>
      </c>
      <c r="F111" s="19">
        <f t="shared" si="29"/>
        <v>28.25</v>
      </c>
      <c r="G111" s="19">
        <f t="shared" si="32"/>
        <v>29.380000000000003</v>
      </c>
      <c r="H111" s="20">
        <f t="shared" si="30"/>
        <v>35.3125</v>
      </c>
    </row>
    <row r="112" spans="2:8" ht="15.75" customHeight="1" outlineLevel="4">
      <c r="B112" s="18" t="s">
        <v>74</v>
      </c>
      <c r="C112" s="19">
        <v>33.2</v>
      </c>
      <c r="D112" s="19">
        <f t="shared" si="31"/>
        <v>35.52400000000001</v>
      </c>
      <c r="E112" s="19">
        <f t="shared" si="28"/>
        <v>38.18</v>
      </c>
      <c r="F112" s="19">
        <f t="shared" si="29"/>
        <v>41.5</v>
      </c>
      <c r="G112" s="19">
        <f t="shared" si="32"/>
        <v>43.160000000000004</v>
      </c>
      <c r="H112" s="20">
        <f t="shared" si="30"/>
        <v>51.875</v>
      </c>
    </row>
    <row r="113" spans="2:8" ht="15.75" customHeight="1" outlineLevel="4">
      <c r="B113" s="18" t="s">
        <v>75</v>
      </c>
      <c r="C113" s="19">
        <v>34</v>
      </c>
      <c r="D113" s="19">
        <f t="shared" si="31"/>
        <v>36.38</v>
      </c>
      <c r="E113" s="19">
        <f t="shared" si="28"/>
        <v>39.099999999999994</v>
      </c>
      <c r="F113" s="19">
        <f t="shared" si="29"/>
        <v>42.5</v>
      </c>
      <c r="G113" s="19">
        <f t="shared" si="32"/>
        <v>44.2</v>
      </c>
      <c r="H113" s="20">
        <f t="shared" si="30"/>
        <v>53.125</v>
      </c>
    </row>
    <row r="114" spans="2:8" ht="19.5" customHeight="1" outlineLevel="4">
      <c r="B114" s="39" t="s">
        <v>76</v>
      </c>
      <c r="C114" s="40"/>
      <c r="D114" s="40"/>
      <c r="E114" s="40"/>
      <c r="F114" s="40"/>
      <c r="G114" s="40"/>
      <c r="H114" s="41"/>
    </row>
    <row r="115" spans="2:8" ht="15.75" customHeight="1" outlineLevel="4">
      <c r="B115" s="18" t="s">
        <v>77</v>
      </c>
      <c r="C115" s="19">
        <v>18.5</v>
      </c>
      <c r="D115" s="19">
        <f t="shared" si="31"/>
        <v>19.795</v>
      </c>
      <c r="E115" s="19">
        <f>C115*1.15</f>
        <v>21.275</v>
      </c>
      <c r="F115" s="19">
        <f>C115*1.25</f>
        <v>23.125</v>
      </c>
      <c r="G115" s="19">
        <f t="shared" si="32"/>
        <v>24.05</v>
      </c>
      <c r="H115" s="20">
        <f>F115*1.25</f>
        <v>28.90625</v>
      </c>
    </row>
    <row r="116" spans="2:8" ht="15.75" customHeight="1" outlineLevel="4">
      <c r="B116" s="18" t="s">
        <v>78</v>
      </c>
      <c r="C116" s="19">
        <v>29</v>
      </c>
      <c r="D116" s="19">
        <f t="shared" si="31"/>
        <v>31.03</v>
      </c>
      <c r="E116" s="19">
        <f aca="true" t="shared" si="33" ref="E116:E123">C116*1.15</f>
        <v>33.349999999999994</v>
      </c>
      <c r="F116" s="19">
        <f aca="true" t="shared" si="34" ref="F116:F123">C116*1.25</f>
        <v>36.25</v>
      </c>
      <c r="G116" s="19">
        <f t="shared" si="32"/>
        <v>37.7</v>
      </c>
      <c r="H116" s="20">
        <f aca="true" t="shared" si="35" ref="H116:H135">F116*1.25</f>
        <v>45.3125</v>
      </c>
    </row>
    <row r="117" spans="2:8" ht="15.75" customHeight="1" outlineLevel="4">
      <c r="B117" s="18" t="s">
        <v>79</v>
      </c>
      <c r="C117" s="19">
        <v>20.1</v>
      </c>
      <c r="D117" s="19">
        <f t="shared" si="31"/>
        <v>21.507</v>
      </c>
      <c r="E117" s="19">
        <f t="shared" si="33"/>
        <v>23.115</v>
      </c>
      <c r="F117" s="19">
        <f t="shared" si="34"/>
        <v>25.125</v>
      </c>
      <c r="G117" s="19">
        <f t="shared" si="32"/>
        <v>26.130000000000003</v>
      </c>
      <c r="H117" s="20">
        <f t="shared" si="35"/>
        <v>31.40625</v>
      </c>
    </row>
    <row r="118" spans="2:8" ht="15.75" customHeight="1" outlineLevel="4">
      <c r="B118" s="18" t="s">
        <v>80</v>
      </c>
      <c r="C118" s="19">
        <v>14.9</v>
      </c>
      <c r="D118" s="19">
        <f t="shared" si="31"/>
        <v>15.943000000000001</v>
      </c>
      <c r="E118" s="19">
        <f t="shared" si="33"/>
        <v>17.134999999999998</v>
      </c>
      <c r="F118" s="19">
        <f t="shared" si="34"/>
        <v>18.625</v>
      </c>
      <c r="G118" s="19">
        <f t="shared" si="32"/>
        <v>19.37</v>
      </c>
      <c r="H118" s="20">
        <f t="shared" si="35"/>
        <v>23.28125</v>
      </c>
    </row>
    <row r="119" spans="2:8" ht="15.75" customHeight="1" outlineLevel="4">
      <c r="B119" s="18" t="s">
        <v>81</v>
      </c>
      <c r="C119" s="19">
        <v>17</v>
      </c>
      <c r="D119" s="19">
        <f t="shared" si="31"/>
        <v>18.19</v>
      </c>
      <c r="E119" s="19">
        <f t="shared" si="33"/>
        <v>19.549999999999997</v>
      </c>
      <c r="F119" s="19">
        <f t="shared" si="34"/>
        <v>21.25</v>
      </c>
      <c r="G119" s="19">
        <f t="shared" si="32"/>
        <v>22.1</v>
      </c>
      <c r="H119" s="20">
        <f t="shared" si="35"/>
        <v>26.5625</v>
      </c>
    </row>
    <row r="120" spans="2:8" ht="15.75" customHeight="1" outlineLevel="4">
      <c r="B120" s="18" t="s">
        <v>82</v>
      </c>
      <c r="C120" s="19">
        <v>16</v>
      </c>
      <c r="D120" s="19">
        <f t="shared" si="31"/>
        <v>17.12</v>
      </c>
      <c r="E120" s="19">
        <f t="shared" si="33"/>
        <v>18.4</v>
      </c>
      <c r="F120" s="19">
        <f t="shared" si="34"/>
        <v>20</v>
      </c>
      <c r="G120" s="19">
        <f t="shared" si="32"/>
        <v>20.8</v>
      </c>
      <c r="H120" s="20">
        <f t="shared" si="35"/>
        <v>25</v>
      </c>
    </row>
    <row r="121" spans="2:8" ht="15.75" customHeight="1" outlineLevel="4">
      <c r="B121" s="18" t="s">
        <v>83</v>
      </c>
      <c r="C121" s="19">
        <v>17.6</v>
      </c>
      <c r="D121" s="19">
        <f t="shared" si="31"/>
        <v>18.832000000000004</v>
      </c>
      <c r="E121" s="19">
        <f t="shared" si="33"/>
        <v>20.24</v>
      </c>
      <c r="F121" s="19">
        <f t="shared" si="34"/>
        <v>22</v>
      </c>
      <c r="G121" s="19">
        <f t="shared" si="32"/>
        <v>22.880000000000003</v>
      </c>
      <c r="H121" s="20">
        <f t="shared" si="35"/>
        <v>27.5</v>
      </c>
    </row>
    <row r="122" spans="2:8" ht="15.75" customHeight="1" outlineLevel="4">
      <c r="B122" s="18" t="s">
        <v>84</v>
      </c>
      <c r="C122" s="19">
        <v>25.5</v>
      </c>
      <c r="D122" s="19">
        <f t="shared" si="31"/>
        <v>27.285</v>
      </c>
      <c r="E122" s="19">
        <f t="shared" si="33"/>
        <v>29.325</v>
      </c>
      <c r="F122" s="19">
        <f t="shared" si="34"/>
        <v>31.875</v>
      </c>
      <c r="G122" s="19">
        <f t="shared" si="32"/>
        <v>33.15</v>
      </c>
      <c r="H122" s="20">
        <f t="shared" si="35"/>
        <v>39.84375</v>
      </c>
    </row>
    <row r="123" spans="2:8" ht="15.75" customHeight="1" outlineLevel="4">
      <c r="B123" s="18" t="s">
        <v>85</v>
      </c>
      <c r="C123" s="19">
        <v>22.9</v>
      </c>
      <c r="D123" s="19">
        <f t="shared" si="31"/>
        <v>24.503</v>
      </c>
      <c r="E123" s="19">
        <f t="shared" si="33"/>
        <v>26.334999999999997</v>
      </c>
      <c r="F123" s="19">
        <f t="shared" si="34"/>
        <v>28.625</v>
      </c>
      <c r="G123" s="19">
        <f t="shared" si="32"/>
        <v>29.77</v>
      </c>
      <c r="H123" s="20">
        <f t="shared" si="35"/>
        <v>35.78125</v>
      </c>
    </row>
    <row r="124" spans="2:8" ht="21.75" customHeight="1" outlineLevel="4">
      <c r="B124" s="31" t="s">
        <v>3</v>
      </c>
      <c r="C124" s="32"/>
      <c r="D124" s="32"/>
      <c r="E124" s="32"/>
      <c r="F124" s="32"/>
      <c r="G124" s="32"/>
      <c r="H124" s="33"/>
    </row>
    <row r="125" spans="2:8" ht="15.75" customHeight="1" outlineLevel="4">
      <c r="B125" s="18" t="s">
        <v>4</v>
      </c>
      <c r="C125" s="19">
        <v>32.9</v>
      </c>
      <c r="D125" s="19">
        <f>C125*1.07</f>
        <v>35.203</v>
      </c>
      <c r="E125" s="19">
        <f>C125*1.15</f>
        <v>37.834999999999994</v>
      </c>
      <c r="F125" s="19">
        <f>C125*1.25</f>
        <v>41.125</v>
      </c>
      <c r="G125" s="19">
        <f t="shared" si="32"/>
        <v>42.77</v>
      </c>
      <c r="H125" s="20">
        <f t="shared" si="35"/>
        <v>51.40625</v>
      </c>
    </row>
    <row r="126" spans="2:8" ht="15.75" customHeight="1" outlineLevel="4">
      <c r="B126" s="22" t="s">
        <v>158</v>
      </c>
      <c r="C126" s="19">
        <v>32.9</v>
      </c>
      <c r="D126" s="19">
        <f>C126*1.07</f>
        <v>35.203</v>
      </c>
      <c r="E126" s="19">
        <f>C126*1.15</f>
        <v>37.834999999999994</v>
      </c>
      <c r="F126" s="19">
        <f>C126*1.25</f>
        <v>41.125</v>
      </c>
      <c r="G126" s="19">
        <f>C126*1.3</f>
        <v>42.77</v>
      </c>
      <c r="H126" s="20">
        <f>F126*1.25</f>
        <v>51.40625</v>
      </c>
    </row>
    <row r="127" spans="2:8" ht="15.75" customHeight="1" outlineLevel="4">
      <c r="B127" s="18" t="s">
        <v>5</v>
      </c>
      <c r="C127" s="19">
        <v>28.9</v>
      </c>
      <c r="D127" s="19">
        <f>C127*1.07</f>
        <v>30.923000000000002</v>
      </c>
      <c r="E127" s="19">
        <f>C127*1.15</f>
        <v>33.23499999999999</v>
      </c>
      <c r="F127" s="19">
        <f>C127*1.25</f>
        <v>36.125</v>
      </c>
      <c r="G127" s="19">
        <f t="shared" si="32"/>
        <v>37.57</v>
      </c>
      <c r="H127" s="20">
        <f t="shared" si="35"/>
        <v>45.15625</v>
      </c>
    </row>
    <row r="128" spans="2:8" ht="15.75" customHeight="1" outlineLevel="4">
      <c r="B128" s="22" t="s">
        <v>159</v>
      </c>
      <c r="C128" s="19">
        <v>34.9</v>
      </c>
      <c r="D128" s="19">
        <f>C128*1.07</f>
        <v>37.343</v>
      </c>
      <c r="E128" s="19">
        <f>C128*1.15</f>
        <v>40.135</v>
      </c>
      <c r="F128" s="19">
        <f>C128*1.25</f>
        <v>43.625</v>
      </c>
      <c r="G128" s="19">
        <f>C128*1.3</f>
        <v>45.37</v>
      </c>
      <c r="H128" s="20">
        <f>F128*1.25</f>
        <v>54.53125</v>
      </c>
    </row>
    <row r="129" spans="2:8" ht="20.25" customHeight="1" outlineLevel="4">
      <c r="B129" s="31" t="s">
        <v>160</v>
      </c>
      <c r="C129" s="32"/>
      <c r="D129" s="32"/>
      <c r="E129" s="32"/>
      <c r="F129" s="32"/>
      <c r="G129" s="32"/>
      <c r="H129" s="33"/>
    </row>
    <row r="130" spans="2:8" ht="15.75" customHeight="1" outlineLevel="4">
      <c r="B130" s="18" t="s">
        <v>6</v>
      </c>
      <c r="C130" s="19">
        <v>38.4</v>
      </c>
      <c r="D130" s="19">
        <f>C130*1.07</f>
        <v>41.088</v>
      </c>
      <c r="E130" s="19">
        <f>C130*1.15</f>
        <v>44.16</v>
      </c>
      <c r="F130" s="19">
        <f>C130*1.25</f>
        <v>48</v>
      </c>
      <c r="G130" s="19">
        <f t="shared" si="32"/>
        <v>49.92</v>
      </c>
      <c r="H130" s="20">
        <f t="shared" si="35"/>
        <v>60</v>
      </c>
    </row>
    <row r="131" spans="2:8" ht="15.75" customHeight="1" outlineLevel="4">
      <c r="B131" s="18" t="s">
        <v>7</v>
      </c>
      <c r="C131" s="19">
        <v>38.4</v>
      </c>
      <c r="D131" s="19">
        <f>C131*1.07</f>
        <v>41.088</v>
      </c>
      <c r="E131" s="19">
        <f>C131*1.15</f>
        <v>44.16</v>
      </c>
      <c r="F131" s="19">
        <f>C131*1.25</f>
        <v>48</v>
      </c>
      <c r="G131" s="19">
        <f t="shared" si="32"/>
        <v>49.92</v>
      </c>
      <c r="H131" s="20">
        <f t="shared" si="35"/>
        <v>60</v>
      </c>
    </row>
    <row r="132" spans="2:8" ht="21.75" customHeight="1" outlineLevel="4">
      <c r="B132" s="34" t="s">
        <v>86</v>
      </c>
      <c r="C132" s="35"/>
      <c r="D132" s="35"/>
      <c r="E132" s="35"/>
      <c r="F132" s="35"/>
      <c r="G132" s="35"/>
      <c r="H132" s="36"/>
    </row>
    <row r="133" spans="2:8" ht="15.75" customHeight="1" outlineLevel="4">
      <c r="B133" s="18" t="s">
        <v>87</v>
      </c>
      <c r="C133" s="19">
        <v>15.3</v>
      </c>
      <c r="D133" s="19">
        <f>C133*1.07</f>
        <v>16.371000000000002</v>
      </c>
      <c r="E133" s="19">
        <f>C133*1.15</f>
        <v>17.595</v>
      </c>
      <c r="F133" s="19">
        <f>C133*1.25</f>
        <v>19.125</v>
      </c>
      <c r="G133" s="19">
        <f t="shared" si="32"/>
        <v>19.89</v>
      </c>
      <c r="H133" s="20">
        <f t="shared" si="35"/>
        <v>23.90625</v>
      </c>
    </row>
    <row r="134" spans="2:8" ht="15.75" customHeight="1" outlineLevel="4">
      <c r="B134" s="18" t="s">
        <v>88</v>
      </c>
      <c r="C134" s="19">
        <v>15.3</v>
      </c>
      <c r="D134" s="19">
        <f>C134*1.07</f>
        <v>16.371000000000002</v>
      </c>
      <c r="E134" s="19">
        <f>C134*1.15</f>
        <v>17.595</v>
      </c>
      <c r="F134" s="19">
        <f>C134*1.25</f>
        <v>19.125</v>
      </c>
      <c r="G134" s="19">
        <f t="shared" si="32"/>
        <v>19.89</v>
      </c>
      <c r="H134" s="20">
        <f t="shared" si="35"/>
        <v>23.90625</v>
      </c>
    </row>
    <row r="135" spans="2:8" ht="15.75" customHeight="1" outlineLevel="4">
      <c r="B135" s="18" t="s">
        <v>89</v>
      </c>
      <c r="C135" s="19">
        <v>15.3</v>
      </c>
      <c r="D135" s="19">
        <f>C135*1.07</f>
        <v>16.371000000000002</v>
      </c>
      <c r="E135" s="19">
        <f>C135*1.15</f>
        <v>17.595</v>
      </c>
      <c r="F135" s="19">
        <f>C135*1.25</f>
        <v>19.125</v>
      </c>
      <c r="G135" s="19">
        <f t="shared" si="32"/>
        <v>19.89</v>
      </c>
      <c r="H135" s="20">
        <f t="shared" si="35"/>
        <v>23.90625</v>
      </c>
    </row>
    <row r="136" spans="2:8" ht="23.25" customHeight="1" outlineLevel="5">
      <c r="B136" s="34" t="s">
        <v>8</v>
      </c>
      <c r="C136" s="35"/>
      <c r="D136" s="35"/>
      <c r="E136" s="35"/>
      <c r="F136" s="35"/>
      <c r="G136" s="35"/>
      <c r="H136" s="36"/>
    </row>
    <row r="137" spans="2:8" ht="15.75" customHeight="1" outlineLevel="6">
      <c r="B137" s="18" t="s">
        <v>9</v>
      </c>
      <c r="C137" s="19">
        <v>42.9</v>
      </c>
      <c r="D137" s="19">
        <f aca="true" t="shared" si="36" ref="D137:D153">C137*1.07</f>
        <v>45.903</v>
      </c>
      <c r="E137" s="19">
        <f aca="true" t="shared" si="37" ref="E137:E144">C137*1.15</f>
        <v>49.334999999999994</v>
      </c>
      <c r="F137" s="19">
        <f aca="true" t="shared" si="38" ref="F137:F144">C137*1.25</f>
        <v>53.625</v>
      </c>
      <c r="G137" s="19">
        <f t="shared" si="32"/>
        <v>55.77</v>
      </c>
      <c r="H137" s="20">
        <f aca="true" t="shared" si="39" ref="H137:H161">G137*1.25</f>
        <v>69.7125</v>
      </c>
    </row>
    <row r="138" spans="2:8" ht="15.75" customHeight="1" outlineLevel="6">
      <c r="B138" s="18" t="s">
        <v>10</v>
      </c>
      <c r="C138" s="19">
        <v>42.9</v>
      </c>
      <c r="D138" s="19">
        <f t="shared" si="36"/>
        <v>45.903</v>
      </c>
      <c r="E138" s="19">
        <f t="shared" si="37"/>
        <v>49.334999999999994</v>
      </c>
      <c r="F138" s="19">
        <f t="shared" si="38"/>
        <v>53.625</v>
      </c>
      <c r="G138" s="19">
        <f t="shared" si="32"/>
        <v>55.77</v>
      </c>
      <c r="H138" s="20">
        <f t="shared" si="39"/>
        <v>69.7125</v>
      </c>
    </row>
    <row r="139" spans="2:8" ht="15.75" customHeight="1" outlineLevel="6">
      <c r="B139" s="18" t="s">
        <v>11</v>
      </c>
      <c r="C139" s="19">
        <v>44.9</v>
      </c>
      <c r="D139" s="19">
        <f t="shared" si="36"/>
        <v>48.043</v>
      </c>
      <c r="E139" s="19">
        <f t="shared" si="37"/>
        <v>51.63499999999999</v>
      </c>
      <c r="F139" s="19">
        <f t="shared" si="38"/>
        <v>56.125</v>
      </c>
      <c r="G139" s="19">
        <f t="shared" si="32"/>
        <v>58.37</v>
      </c>
      <c r="H139" s="20">
        <f t="shared" si="39"/>
        <v>72.96249999999999</v>
      </c>
    </row>
    <row r="140" spans="2:8" ht="15.75" customHeight="1" outlineLevel="6">
      <c r="B140" s="18" t="s">
        <v>12</v>
      </c>
      <c r="C140" s="19">
        <v>42.9</v>
      </c>
      <c r="D140" s="19">
        <f t="shared" si="36"/>
        <v>45.903</v>
      </c>
      <c r="E140" s="19">
        <f t="shared" si="37"/>
        <v>49.334999999999994</v>
      </c>
      <c r="F140" s="19">
        <f t="shared" si="38"/>
        <v>53.625</v>
      </c>
      <c r="G140" s="19">
        <f t="shared" si="32"/>
        <v>55.77</v>
      </c>
      <c r="H140" s="20">
        <f t="shared" si="39"/>
        <v>69.7125</v>
      </c>
    </row>
    <row r="141" spans="2:8" ht="15.75" customHeight="1" outlineLevel="6">
      <c r="B141" s="18" t="s">
        <v>13</v>
      </c>
      <c r="C141" s="19">
        <v>44.9</v>
      </c>
      <c r="D141" s="19">
        <f t="shared" si="36"/>
        <v>48.043</v>
      </c>
      <c r="E141" s="19">
        <f t="shared" si="37"/>
        <v>51.63499999999999</v>
      </c>
      <c r="F141" s="19">
        <f t="shared" si="38"/>
        <v>56.125</v>
      </c>
      <c r="G141" s="19">
        <f t="shared" si="32"/>
        <v>58.37</v>
      </c>
      <c r="H141" s="20">
        <f t="shared" si="39"/>
        <v>72.96249999999999</v>
      </c>
    </row>
    <row r="142" spans="2:8" ht="15.75" customHeight="1" outlineLevel="6">
      <c r="B142" s="18" t="s">
        <v>14</v>
      </c>
      <c r="C142" s="19">
        <v>42.9</v>
      </c>
      <c r="D142" s="19">
        <f t="shared" si="36"/>
        <v>45.903</v>
      </c>
      <c r="E142" s="19">
        <f t="shared" si="37"/>
        <v>49.334999999999994</v>
      </c>
      <c r="F142" s="19">
        <f t="shared" si="38"/>
        <v>53.625</v>
      </c>
      <c r="G142" s="19">
        <f t="shared" si="32"/>
        <v>55.77</v>
      </c>
      <c r="H142" s="20">
        <f t="shared" si="39"/>
        <v>69.7125</v>
      </c>
    </row>
    <row r="143" spans="2:8" ht="15.75" customHeight="1" outlineLevel="6">
      <c r="B143" s="18" t="s">
        <v>15</v>
      </c>
      <c r="C143" s="19">
        <v>42.9</v>
      </c>
      <c r="D143" s="19">
        <f t="shared" si="36"/>
        <v>45.903</v>
      </c>
      <c r="E143" s="19">
        <f t="shared" si="37"/>
        <v>49.334999999999994</v>
      </c>
      <c r="F143" s="19">
        <f t="shared" si="38"/>
        <v>53.625</v>
      </c>
      <c r="G143" s="19">
        <f t="shared" si="32"/>
        <v>55.77</v>
      </c>
      <c r="H143" s="20">
        <f t="shared" si="39"/>
        <v>69.7125</v>
      </c>
    </row>
    <row r="144" spans="2:8" ht="15.75" customHeight="1" outlineLevel="6">
      <c r="B144" s="18" t="s">
        <v>16</v>
      </c>
      <c r="C144" s="19">
        <v>44.9</v>
      </c>
      <c r="D144" s="19">
        <f t="shared" si="36"/>
        <v>48.043</v>
      </c>
      <c r="E144" s="19">
        <f t="shared" si="37"/>
        <v>51.63499999999999</v>
      </c>
      <c r="F144" s="19">
        <f t="shared" si="38"/>
        <v>56.125</v>
      </c>
      <c r="G144" s="19">
        <f t="shared" si="32"/>
        <v>58.37</v>
      </c>
      <c r="H144" s="20">
        <f t="shared" si="39"/>
        <v>72.96249999999999</v>
      </c>
    </row>
    <row r="145" spans="2:8" ht="23.25" customHeight="1" outlineLevel="6">
      <c r="B145" s="34" t="s">
        <v>148</v>
      </c>
      <c r="C145" s="35"/>
      <c r="D145" s="35"/>
      <c r="E145" s="35"/>
      <c r="F145" s="35"/>
      <c r="G145" s="35"/>
      <c r="H145" s="36"/>
    </row>
    <row r="146" spans="2:8" ht="15.75" customHeight="1" outlineLevel="6">
      <c r="B146" s="22" t="s">
        <v>149</v>
      </c>
      <c r="C146" s="19">
        <v>10.9</v>
      </c>
      <c r="D146" s="19">
        <f t="shared" si="36"/>
        <v>11.663</v>
      </c>
      <c r="E146" s="19">
        <f aca="true" t="shared" si="40" ref="E146:E153">C146*1.15</f>
        <v>12.535</v>
      </c>
      <c r="F146" s="19">
        <f aca="true" t="shared" si="41" ref="F146:F153">C146*1.25</f>
        <v>13.625</v>
      </c>
      <c r="G146" s="19">
        <f t="shared" si="32"/>
        <v>14.170000000000002</v>
      </c>
      <c r="H146" s="20">
        <f t="shared" si="39"/>
        <v>17.712500000000002</v>
      </c>
    </row>
    <row r="147" spans="2:8" ht="15.75" customHeight="1" outlineLevel="6">
      <c r="B147" s="22" t="s">
        <v>150</v>
      </c>
      <c r="C147" s="19">
        <v>10.9</v>
      </c>
      <c r="D147" s="19">
        <f t="shared" si="36"/>
        <v>11.663</v>
      </c>
      <c r="E147" s="19">
        <f t="shared" si="40"/>
        <v>12.535</v>
      </c>
      <c r="F147" s="19">
        <f t="shared" si="41"/>
        <v>13.625</v>
      </c>
      <c r="G147" s="19">
        <f t="shared" si="32"/>
        <v>14.170000000000002</v>
      </c>
      <c r="H147" s="20">
        <f t="shared" si="39"/>
        <v>17.712500000000002</v>
      </c>
    </row>
    <row r="148" spans="2:8" ht="15.75" customHeight="1" outlineLevel="6">
      <c r="B148" s="22" t="s">
        <v>151</v>
      </c>
      <c r="C148" s="19">
        <v>10.9</v>
      </c>
      <c r="D148" s="19">
        <f t="shared" si="36"/>
        <v>11.663</v>
      </c>
      <c r="E148" s="19">
        <f t="shared" si="40"/>
        <v>12.535</v>
      </c>
      <c r="F148" s="19">
        <f t="shared" si="41"/>
        <v>13.625</v>
      </c>
      <c r="G148" s="19">
        <f t="shared" si="32"/>
        <v>14.170000000000002</v>
      </c>
      <c r="H148" s="20">
        <f t="shared" si="39"/>
        <v>17.712500000000002</v>
      </c>
    </row>
    <row r="149" spans="2:8" ht="15.75" customHeight="1" outlineLevel="6">
      <c r="B149" s="22" t="s">
        <v>152</v>
      </c>
      <c r="C149" s="19">
        <v>10.9</v>
      </c>
      <c r="D149" s="19">
        <f t="shared" si="36"/>
        <v>11.663</v>
      </c>
      <c r="E149" s="19">
        <f t="shared" si="40"/>
        <v>12.535</v>
      </c>
      <c r="F149" s="19">
        <f t="shared" si="41"/>
        <v>13.625</v>
      </c>
      <c r="G149" s="19">
        <f t="shared" si="32"/>
        <v>14.170000000000002</v>
      </c>
      <c r="H149" s="20">
        <f t="shared" si="39"/>
        <v>17.712500000000002</v>
      </c>
    </row>
    <row r="150" spans="2:8" ht="15.75" customHeight="1" outlineLevel="6">
      <c r="B150" s="22" t="s">
        <v>153</v>
      </c>
      <c r="C150" s="19">
        <v>10.9</v>
      </c>
      <c r="D150" s="19">
        <f t="shared" si="36"/>
        <v>11.663</v>
      </c>
      <c r="E150" s="19">
        <f t="shared" si="40"/>
        <v>12.535</v>
      </c>
      <c r="F150" s="19">
        <f t="shared" si="41"/>
        <v>13.625</v>
      </c>
      <c r="G150" s="19">
        <f t="shared" si="32"/>
        <v>14.170000000000002</v>
      </c>
      <c r="H150" s="20">
        <f t="shared" si="39"/>
        <v>17.712500000000002</v>
      </c>
    </row>
    <row r="151" spans="2:8" ht="15.75" customHeight="1" outlineLevel="6">
      <c r="B151" s="22" t="s">
        <v>154</v>
      </c>
      <c r="C151" s="19">
        <v>10.9</v>
      </c>
      <c r="D151" s="19">
        <f t="shared" si="36"/>
        <v>11.663</v>
      </c>
      <c r="E151" s="19">
        <f t="shared" si="40"/>
        <v>12.535</v>
      </c>
      <c r="F151" s="19">
        <f t="shared" si="41"/>
        <v>13.625</v>
      </c>
      <c r="G151" s="19">
        <f t="shared" si="32"/>
        <v>14.170000000000002</v>
      </c>
      <c r="H151" s="20">
        <f t="shared" si="39"/>
        <v>17.712500000000002</v>
      </c>
    </row>
    <row r="152" spans="2:8" ht="15.75" customHeight="1" outlineLevel="6">
      <c r="B152" s="22" t="s">
        <v>155</v>
      </c>
      <c r="C152" s="19">
        <v>10.9</v>
      </c>
      <c r="D152" s="19">
        <f t="shared" si="36"/>
        <v>11.663</v>
      </c>
      <c r="E152" s="19">
        <f t="shared" si="40"/>
        <v>12.535</v>
      </c>
      <c r="F152" s="19">
        <f t="shared" si="41"/>
        <v>13.625</v>
      </c>
      <c r="G152" s="19">
        <f t="shared" si="32"/>
        <v>14.170000000000002</v>
      </c>
      <c r="H152" s="20">
        <f t="shared" si="39"/>
        <v>17.712500000000002</v>
      </c>
    </row>
    <row r="153" spans="2:8" ht="15.75" customHeight="1" outlineLevel="6">
      <c r="B153" s="22" t="s">
        <v>156</v>
      </c>
      <c r="C153" s="19">
        <v>10.9</v>
      </c>
      <c r="D153" s="19">
        <f t="shared" si="36"/>
        <v>11.663</v>
      </c>
      <c r="E153" s="19">
        <f t="shared" si="40"/>
        <v>12.535</v>
      </c>
      <c r="F153" s="19">
        <f t="shared" si="41"/>
        <v>13.625</v>
      </c>
      <c r="G153" s="19">
        <f t="shared" si="32"/>
        <v>14.170000000000002</v>
      </c>
      <c r="H153" s="20">
        <f t="shared" si="39"/>
        <v>17.712500000000002</v>
      </c>
    </row>
    <row r="154" spans="2:8" ht="21" customHeight="1" outlineLevel="4">
      <c r="B154" s="31" t="s">
        <v>97</v>
      </c>
      <c r="C154" s="32"/>
      <c r="D154" s="32"/>
      <c r="E154" s="32"/>
      <c r="F154" s="32"/>
      <c r="G154" s="32"/>
      <c r="H154" s="33"/>
    </row>
    <row r="155" spans="2:8" ht="15.75" customHeight="1" outlineLevel="5">
      <c r="B155" s="18" t="s">
        <v>98</v>
      </c>
      <c r="C155" s="19">
        <v>27.5</v>
      </c>
      <c r="D155" s="19">
        <f>C155*1.07</f>
        <v>29.425</v>
      </c>
      <c r="E155" s="19">
        <f>C155*1.15</f>
        <v>31.624999999999996</v>
      </c>
      <c r="F155" s="19">
        <f>C155*1.25</f>
        <v>34.375</v>
      </c>
      <c r="G155" s="19">
        <f t="shared" si="32"/>
        <v>35.75</v>
      </c>
      <c r="H155" s="20">
        <f>G155*1.25</f>
        <v>44.6875</v>
      </c>
    </row>
    <row r="156" spans="2:8" ht="15.75" customHeight="1" outlineLevel="5">
      <c r="B156" s="18" t="s">
        <v>99</v>
      </c>
      <c r="C156" s="19">
        <v>27.5</v>
      </c>
      <c r="D156" s="19">
        <f aca="true" t="shared" si="42" ref="D156:D161">C156*1.07</f>
        <v>29.425</v>
      </c>
      <c r="E156" s="19">
        <f aca="true" t="shared" si="43" ref="E156:E161">C156*1.15</f>
        <v>31.624999999999996</v>
      </c>
      <c r="F156" s="19">
        <f aca="true" t="shared" si="44" ref="F156:F161">C156*1.25</f>
        <v>34.375</v>
      </c>
      <c r="G156" s="19">
        <f t="shared" si="32"/>
        <v>35.75</v>
      </c>
      <c r="H156" s="20">
        <f t="shared" si="39"/>
        <v>44.6875</v>
      </c>
    </row>
    <row r="157" spans="2:8" ht="15.75" customHeight="1" outlineLevel="5">
      <c r="B157" s="18" t="s">
        <v>100</v>
      </c>
      <c r="C157" s="19">
        <v>27.5</v>
      </c>
      <c r="D157" s="19">
        <f t="shared" si="42"/>
        <v>29.425</v>
      </c>
      <c r="E157" s="19">
        <f t="shared" si="43"/>
        <v>31.624999999999996</v>
      </c>
      <c r="F157" s="19">
        <f t="shared" si="44"/>
        <v>34.375</v>
      </c>
      <c r="G157" s="19">
        <f t="shared" si="32"/>
        <v>35.75</v>
      </c>
      <c r="H157" s="20">
        <f t="shared" si="39"/>
        <v>44.6875</v>
      </c>
    </row>
    <row r="158" spans="2:8" ht="15.75" customHeight="1" outlineLevel="5">
      <c r="B158" s="18" t="s">
        <v>101</v>
      </c>
      <c r="C158" s="19">
        <v>27.5</v>
      </c>
      <c r="D158" s="19">
        <f t="shared" si="42"/>
        <v>29.425</v>
      </c>
      <c r="E158" s="19">
        <f t="shared" si="43"/>
        <v>31.624999999999996</v>
      </c>
      <c r="F158" s="19">
        <f t="shared" si="44"/>
        <v>34.375</v>
      </c>
      <c r="G158" s="19">
        <f t="shared" si="32"/>
        <v>35.75</v>
      </c>
      <c r="H158" s="20">
        <f t="shared" si="39"/>
        <v>44.6875</v>
      </c>
    </row>
    <row r="159" spans="2:8" ht="15.75" customHeight="1" outlineLevel="5">
      <c r="B159" s="18" t="s">
        <v>102</v>
      </c>
      <c r="C159" s="19">
        <v>15</v>
      </c>
      <c r="D159" s="19">
        <f t="shared" si="42"/>
        <v>16.05</v>
      </c>
      <c r="E159" s="19">
        <f t="shared" si="43"/>
        <v>17.25</v>
      </c>
      <c r="F159" s="19">
        <f t="shared" si="44"/>
        <v>18.75</v>
      </c>
      <c r="G159" s="19">
        <f t="shared" si="32"/>
        <v>19.5</v>
      </c>
      <c r="H159" s="20">
        <f t="shared" si="39"/>
        <v>24.375</v>
      </c>
    </row>
    <row r="160" spans="2:8" ht="15.75" customHeight="1" outlineLevel="5">
      <c r="B160" s="18" t="s">
        <v>103</v>
      </c>
      <c r="C160" s="19">
        <v>40.7</v>
      </c>
      <c r="D160" s="19">
        <f t="shared" si="42"/>
        <v>43.54900000000001</v>
      </c>
      <c r="E160" s="19">
        <f t="shared" si="43"/>
        <v>46.805</v>
      </c>
      <c r="F160" s="19">
        <f t="shared" si="44"/>
        <v>50.875</v>
      </c>
      <c r="G160" s="19">
        <f t="shared" si="32"/>
        <v>52.910000000000004</v>
      </c>
      <c r="H160" s="20">
        <f t="shared" si="39"/>
        <v>66.1375</v>
      </c>
    </row>
    <row r="161" spans="2:8" ht="15.75" customHeight="1" outlineLevel="5" thickBot="1">
      <c r="B161" s="25" t="s">
        <v>104</v>
      </c>
      <c r="C161" s="26">
        <v>18.7</v>
      </c>
      <c r="D161" s="26">
        <f t="shared" si="42"/>
        <v>20.009</v>
      </c>
      <c r="E161" s="26">
        <f t="shared" si="43"/>
        <v>21.505</v>
      </c>
      <c r="F161" s="26">
        <f t="shared" si="44"/>
        <v>23.375</v>
      </c>
      <c r="G161" s="19">
        <f t="shared" si="32"/>
        <v>24.31</v>
      </c>
      <c r="H161" s="27">
        <f t="shared" si="39"/>
        <v>30.3875</v>
      </c>
    </row>
    <row r="162" ht="11.25" customHeight="1" outlineLevel="4"/>
    <row r="163" ht="12" customHeight="1" outlineLevel="3"/>
    <row r="164" ht="12" customHeight="1" outlineLevel="4"/>
    <row r="165" ht="12" customHeight="1" outlineLevel="5"/>
    <row r="166" ht="11.25" customHeight="1" outlineLevel="6"/>
    <row r="167" ht="11.25" customHeight="1" outlineLevel="6"/>
    <row r="168" ht="11.25" customHeight="1" outlineLevel="6"/>
    <row r="169" ht="11.25" customHeight="1" outlineLevel="6"/>
    <row r="170" ht="11.25" customHeight="1" outlineLevel="6"/>
    <row r="171" ht="11.25" customHeight="1" outlineLevel="6"/>
    <row r="172" ht="12" customHeight="1" outlineLevel="5"/>
    <row r="173" ht="11.25" customHeight="1" outlineLevel="6"/>
    <row r="174" ht="11.25" customHeight="1" outlineLevel="6"/>
    <row r="175" ht="11.25" customHeight="1" outlineLevel="6"/>
    <row r="176" ht="11.25" customHeight="1" outlineLevel="6"/>
    <row r="177" ht="11.25" customHeight="1" outlineLevel="6"/>
    <row r="178" ht="11.25" customHeight="1" outlineLevel="6"/>
    <row r="179" ht="11.25" customHeight="1" outlineLevel="6"/>
    <row r="180" ht="11.25" customHeight="1" outlineLevel="6"/>
    <row r="181" ht="11.25" customHeight="1" outlineLevel="6"/>
    <row r="182" ht="11.25" customHeight="1" outlineLevel="6"/>
    <row r="183" ht="11.25" customHeight="1" outlineLevel="6"/>
    <row r="184" ht="11.25" customHeight="1" outlineLevel="6"/>
    <row r="185" ht="11.25" customHeight="1" outlineLevel="6"/>
    <row r="186" ht="11.25" customHeight="1" outlineLevel="6"/>
    <row r="187" ht="11.25" customHeight="1" outlineLevel="6"/>
    <row r="188" ht="11.25" customHeight="1" outlineLevel="6"/>
    <row r="189" ht="11.25" customHeight="1" outlineLevel="6"/>
    <row r="190" ht="11.25" customHeight="1" outlineLevel="6"/>
    <row r="191" ht="11.25" customHeight="1" outlineLevel="6"/>
    <row r="192" ht="11.25" customHeight="1" outlineLevel="6"/>
    <row r="193" ht="11.25" customHeight="1" outlineLevel="6"/>
  </sheetData>
  <sheetProtection/>
  <mergeCells count="16">
    <mergeCell ref="B9:B10"/>
    <mergeCell ref="B136:H136"/>
    <mergeCell ref="B13:H13"/>
    <mergeCell ref="B30:H30"/>
    <mergeCell ref="B43:H43"/>
    <mergeCell ref="B55:H55"/>
    <mergeCell ref="B77:H77"/>
    <mergeCell ref="B84:H84"/>
    <mergeCell ref="B107:H107"/>
    <mergeCell ref="B114:H114"/>
    <mergeCell ref="B124:H124"/>
    <mergeCell ref="B132:H132"/>
    <mergeCell ref="B68:H68"/>
    <mergeCell ref="B154:H154"/>
    <mergeCell ref="B145:H145"/>
    <mergeCell ref="B129:H129"/>
  </mergeCells>
  <printOptions/>
  <pageMargins left="0.16" right="0.17" top="0.16" bottom="0.16" header="0.16" footer="0.2"/>
  <pageSetup horizontalDpi="600" verticalDpi="600" orientation="portrait" paperSize="9" scale="64" r:id="rId1"/>
  <rowBreaks count="1" manualBreakCount="1">
    <brk id="8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Менеджер</cp:lastModifiedBy>
  <cp:lastPrinted>2013-01-22T10:29:22Z</cp:lastPrinted>
  <dcterms:created xsi:type="dcterms:W3CDTF">2012-12-25T10:36:16Z</dcterms:created>
  <dcterms:modified xsi:type="dcterms:W3CDTF">2013-05-14T05:39:31Z</dcterms:modified>
  <cp:category/>
  <cp:version/>
  <cp:contentType/>
  <cp:contentStatus/>
  <cp:revision>1</cp:revision>
</cp:coreProperties>
</file>