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6" activeTab="0"/>
  </bookViews>
  <sheets>
    <sheet name="Arkusz1" sheetId="1" r:id="rId1"/>
  </sheets>
  <definedNames>
    <definedName name="_xlnm._FilterDatabase">'Arkusz1'!$A$9:$B$9</definedName>
  </definedNames>
  <calcPr fullCalcOnLoad="1"/>
</workbook>
</file>

<file path=xl/sharedStrings.xml><?xml version="1.0" encoding="utf-8"?>
<sst xmlns="http://schemas.openxmlformats.org/spreadsheetml/2006/main" count="806" uniqueCount="764">
  <si>
    <t>ООО "Юнимарк Дистрибьюторс"</t>
  </si>
  <si>
    <t>http://www.babyono.com</t>
  </si>
  <si>
    <t>новинки</t>
  </si>
  <si>
    <t>Розничные покупатели в графе заказ ставят любое количество в штуках</t>
  </si>
  <si>
    <t>курс 31 руб.</t>
  </si>
  <si>
    <t>Оптовые покупатели в графе заказ ставят количество в штуках кратное количеству в коробках</t>
  </si>
  <si>
    <t>Но. кат.</t>
  </si>
  <si>
    <t>Наименование</t>
  </si>
  <si>
    <t>Ваш заказ</t>
  </si>
  <si>
    <t>штук в  мал Кор</t>
  </si>
  <si>
    <t>штук в  бол Кор</t>
  </si>
  <si>
    <t>Базовая цена руб. с НДС</t>
  </si>
  <si>
    <t>Базовая цена руб. без НДС</t>
  </si>
  <si>
    <t>НДС</t>
  </si>
  <si>
    <t>Стоимость</t>
  </si>
  <si>
    <t>Вес /кг</t>
  </si>
  <si>
    <t>Вес всего</t>
  </si>
  <si>
    <t>Объём /м3</t>
  </si>
  <si>
    <t>Объём всего</t>
  </si>
  <si>
    <t>Штрих код</t>
  </si>
  <si>
    <t>Для мамы</t>
  </si>
  <si>
    <t>Молокоотсосы</t>
  </si>
  <si>
    <t xml:space="preserve">Ручной молокоотсос с силиконовой насадкой </t>
  </si>
  <si>
    <t xml:space="preserve">Молокоотсос электрический         </t>
  </si>
  <si>
    <t>052</t>
  </si>
  <si>
    <t>Молокоотсос электрический SENSIDUO</t>
  </si>
  <si>
    <t>053</t>
  </si>
  <si>
    <t>Молокоотсос ручной NATUREL</t>
  </si>
  <si>
    <t>Хранение молока и еды</t>
  </si>
  <si>
    <t xml:space="preserve">Емкость для молочной смеси и пищевых продуктов            </t>
  </si>
  <si>
    <t>Емкость для хранения молока \ 4 шт</t>
  </si>
  <si>
    <t>Пакеты Babyono для стерилизации в микроволновой печи \ 5 шт.</t>
  </si>
  <si>
    <t>Пакеты для хранения грудного молока \ 20 шт.</t>
  </si>
  <si>
    <t>5904341207560</t>
  </si>
  <si>
    <t>Вкладыши в бюстгалтер</t>
  </si>
  <si>
    <t>Вкладыши для бюстгальтера PREMIUM\ 24 шт</t>
  </si>
  <si>
    <t>031\60</t>
  </si>
  <si>
    <t xml:space="preserve">Вкладыши для бюстгальтера PREMIUM\60 шт </t>
  </si>
  <si>
    <t>504\60</t>
  </si>
  <si>
    <t xml:space="preserve">Ночные вкладыши для бюстгальтера PREMIUM ночные\60 шт </t>
  </si>
  <si>
    <t>Накладки на грудь</t>
  </si>
  <si>
    <t>Накладки на грудь из силикона размер S \ 2 шт.</t>
  </si>
  <si>
    <t>5904341207430</t>
  </si>
  <si>
    <t>Накладки на грудь из силикона размер M \ 2 шт.</t>
  </si>
  <si>
    <t>5904341207447</t>
  </si>
  <si>
    <t>Прокладки послеродовые</t>
  </si>
  <si>
    <t>Белье послеродовое</t>
  </si>
  <si>
    <t>500\M</t>
  </si>
  <si>
    <t>Одноразовые трусики послеродовые р-р М</t>
  </si>
  <si>
    <t>500\L</t>
  </si>
  <si>
    <t>Одноразовые трусики послеродовые р-р L</t>
  </si>
  <si>
    <t>500\XL</t>
  </si>
  <si>
    <t>Одноразовые трусики послеродовые р-р XL</t>
  </si>
  <si>
    <t>Кормление</t>
  </si>
  <si>
    <t>Стандартные бутылочки</t>
  </si>
  <si>
    <t>Бутылочка BabyOno цветная 250мл с ручкой</t>
  </si>
  <si>
    <t>Бутылочка BabyOno цвет. 250мл</t>
  </si>
  <si>
    <t>Бутылочка BabyOno цвет. 125мл с ручкой</t>
  </si>
  <si>
    <t>Бутылочка BabyOno цвет. 125мл</t>
  </si>
  <si>
    <t>Бутылочка BabyOno 120мл</t>
  </si>
  <si>
    <t>Бутылочка BabyOno 240мл</t>
  </si>
  <si>
    <t>Бутылочки с широким горлышком</t>
  </si>
  <si>
    <t>Бутылочка BabyOno с широким горлышком 120мл</t>
  </si>
  <si>
    <t>Бутылочка BabyOno с широким горлышком 240мл</t>
  </si>
  <si>
    <t>Соски для бутылочек</t>
  </si>
  <si>
    <t>Соска антиколиковая из силикона д\ станд. Бутылочек, медленный поток (1)</t>
  </si>
  <si>
    <t>Соска антиколиковая из силикона д\ станд. бутылочек средний поток (2)</t>
  </si>
  <si>
    <t>Соска антиколиковая из силикона д\ станд. бутылочек быстрый поток (3)</t>
  </si>
  <si>
    <t>Соска антиколиковая из силикона д\ станд. бутылочек очень быстрый поток (Х)</t>
  </si>
  <si>
    <t>Соска антиколиковая из силикона д\ бутылочек с широким горлышком, медленный поток (1)</t>
  </si>
  <si>
    <t>Соска антиколиковая из силикона д\ бутылочек с широким горлышком средний поток (2)</t>
  </si>
  <si>
    <t>Соска антиколиковая из силикона д\ бутылочек с широким горлышком,  быстрый поток (3)</t>
  </si>
  <si>
    <t>Соска антиколиковая из силикона д\бутылочек с широким горлышком, очень быстрый поток (Х)</t>
  </si>
  <si>
    <t>Ёршики</t>
  </si>
  <si>
    <t xml:space="preserve">Щётка для бутылок с губкой   </t>
  </si>
  <si>
    <t xml:space="preserve">Щётка для бутылок  </t>
  </si>
  <si>
    <t>Ершик для бутылок и сосок, двойной</t>
  </si>
  <si>
    <t>5904341203777</t>
  </si>
  <si>
    <t>Набор из 2-х ершиков для бутылок и сосок</t>
  </si>
  <si>
    <t>5904341203784</t>
  </si>
  <si>
    <t>Подогреватели для бутылок</t>
  </si>
  <si>
    <t xml:space="preserve">Автомобильный подогреватель         </t>
  </si>
  <si>
    <t>Электрический подогреватель и стерилизатор</t>
  </si>
  <si>
    <t>Электрический подогреватель</t>
  </si>
  <si>
    <t>Термоупаковка</t>
  </si>
  <si>
    <t xml:space="preserve">Термоупаковка одинарная  </t>
  </si>
  <si>
    <t>5904341200738</t>
  </si>
  <si>
    <t xml:space="preserve">Термоупаковка универсальная двойная с пластиковым вкладышем </t>
  </si>
  <si>
    <t>5904341200752</t>
  </si>
  <si>
    <t>Универсальная одинарная термоупаковка</t>
  </si>
  <si>
    <t>Одинарная термоупаковка, универсальная с пластмассовым вкладышем</t>
  </si>
  <si>
    <t>Тарелочки</t>
  </si>
  <si>
    <t>Тарелка для кормления из рук</t>
  </si>
  <si>
    <t>5906008705327</t>
  </si>
  <si>
    <t>Тарелка с подогревающим дном</t>
  </si>
  <si>
    <t>5907791839282</t>
  </si>
  <si>
    <t xml:space="preserve">Тарелка с присоской                                    </t>
  </si>
  <si>
    <t xml:space="preserve">Мисочка с ложечкой                                    </t>
  </si>
  <si>
    <t>Тарелочка на присоске</t>
  </si>
  <si>
    <t xml:space="preserve">Тарелочка на присоске с ложечкой                                    </t>
  </si>
  <si>
    <t xml:space="preserve">Тарелочка с ложечкой и вилочкой                                    </t>
  </si>
  <si>
    <t>Обеденные наборы</t>
  </si>
  <si>
    <t>Набор посуды</t>
  </si>
  <si>
    <t>5904341201582</t>
  </si>
  <si>
    <t>5906008705273</t>
  </si>
  <si>
    <t>5907791839350</t>
  </si>
  <si>
    <t>1034\01</t>
  </si>
  <si>
    <t>Набор посуды(тарелочка ,поильник, ложечка с вилочкой), розовый</t>
  </si>
  <si>
    <t>1034\02</t>
  </si>
  <si>
    <t>Набор посуды(тарелочка ,поильник, ложечка с вилочкой), голубой</t>
  </si>
  <si>
    <t>Поильники</t>
  </si>
  <si>
    <t xml:space="preserve">Поильник с мягким мундштуком </t>
  </si>
  <si>
    <t>5904341203920</t>
  </si>
  <si>
    <t>5904341203937</t>
  </si>
  <si>
    <t>5904341203944</t>
  </si>
  <si>
    <t xml:space="preserve">Поильник с соломинкой </t>
  </si>
  <si>
    <t>5904341203951</t>
  </si>
  <si>
    <t xml:space="preserve">Поильник с клапаном   300 мл.                                              </t>
  </si>
  <si>
    <t>Поильник со складным носиком</t>
  </si>
  <si>
    <t>Поильник 300 мл.</t>
  </si>
  <si>
    <t>Поильник 650 мл.</t>
  </si>
  <si>
    <t>Поильник с мягким мундштуком 220 мл.</t>
  </si>
  <si>
    <t>Поильник 350 мл.</t>
  </si>
  <si>
    <t>Поильник с соломинкой 220мл.</t>
  </si>
  <si>
    <t>Поильник с соломинкой 280мл.</t>
  </si>
  <si>
    <t>Поильник сo соломинкой 360мл</t>
  </si>
  <si>
    <t>Столовые приборы</t>
  </si>
  <si>
    <t>Столовые приборы пластмассовые</t>
  </si>
  <si>
    <t>5906008705341</t>
  </si>
  <si>
    <t>Столовые приборы металические</t>
  </si>
  <si>
    <t>5907791839275</t>
  </si>
  <si>
    <t>Столовые приборы анатомические метал</t>
  </si>
  <si>
    <t>5906008705365</t>
  </si>
  <si>
    <t>Набор: 2 мягкие силиконовые ложечки</t>
  </si>
  <si>
    <t>5904341203456</t>
  </si>
  <si>
    <t xml:space="preserve">Ложечка с силиконовым наконечником маленькая </t>
  </si>
  <si>
    <t>5904341201230</t>
  </si>
  <si>
    <t xml:space="preserve">Ложечка с силиконовым наконечником большая </t>
  </si>
  <si>
    <t>5904341201247</t>
  </si>
  <si>
    <t xml:space="preserve">Ложечка анатомической формы большая </t>
  </si>
  <si>
    <t>5904341201575</t>
  </si>
  <si>
    <t>Маленькая силиконовая ложечка</t>
  </si>
  <si>
    <t>5904341203463</t>
  </si>
  <si>
    <t>Большая силиконовая ложечка</t>
  </si>
  <si>
    <t>5904341203470</t>
  </si>
  <si>
    <t xml:space="preserve">Столовые приборы пластмассовые </t>
  </si>
  <si>
    <t>5904341204071</t>
  </si>
  <si>
    <t xml:space="preserve">Пластмассовые ложечки  \ 4 шт.                  </t>
  </si>
  <si>
    <t>Маленькая силиконовая ложечка \ 6 шт.</t>
  </si>
  <si>
    <t>Ложечка и вилочка из нержавеющей стали</t>
  </si>
  <si>
    <t>Ложечка и вилочка из пластмассы</t>
  </si>
  <si>
    <t>Ложечки эластичные 2 шт</t>
  </si>
  <si>
    <t>Слюнявчики</t>
  </si>
  <si>
    <t>Слюнявчик клеенчатый для детей от 24 до 36 мес.</t>
  </si>
  <si>
    <t>5904341208291</t>
  </si>
  <si>
    <t>Слюнявчик клеенчатый для детей от 36 мес.</t>
  </si>
  <si>
    <t>5904341208307</t>
  </si>
  <si>
    <t>Нагрудники</t>
  </si>
  <si>
    <t>Нагрудник маленький 28 см.</t>
  </si>
  <si>
    <t>5904341209113</t>
  </si>
  <si>
    <t>Нагрудник средний 35 см.</t>
  </si>
  <si>
    <t>5904341209120</t>
  </si>
  <si>
    <t>Нагрудник-кенгурёнок с расстёгиваемая карманом</t>
  </si>
  <si>
    <t xml:space="preserve">Нагрудник из хлопчатобумажной ткани с клеёнкой на липучке большого размера (1 штука) </t>
  </si>
  <si>
    <t>5904341204859</t>
  </si>
  <si>
    <t xml:space="preserve">Мягкий слюнявчик  из пластика                                   </t>
  </si>
  <si>
    <t>Стульчики для кормления</t>
  </si>
  <si>
    <t>2848k</t>
  </si>
  <si>
    <t>Стульчик для кормления - цветочек (синий)</t>
  </si>
  <si>
    <t>Стульчик для кормления - цветочек (зелёный)</t>
  </si>
  <si>
    <t>Стульчик для кормления - цветочек (оранжевый)</t>
  </si>
  <si>
    <t>2858 k</t>
  </si>
  <si>
    <t xml:space="preserve">Стульчик для кормления - цветочек (синий) - коровка </t>
  </si>
  <si>
    <t>Стульчик для кормления - цветочек (оранжевый)- обезьянка</t>
  </si>
  <si>
    <t>Стульчик для кормления - цветочек (зеленый) - ослик</t>
  </si>
  <si>
    <t>Уход</t>
  </si>
  <si>
    <t>Термометры</t>
  </si>
  <si>
    <t>Термометр без ртути</t>
  </si>
  <si>
    <t>Термометр бесконтактный</t>
  </si>
  <si>
    <t>Термометр цифровой для лба и ушей</t>
  </si>
  <si>
    <t xml:space="preserve">Термометр электронный для передней части головы </t>
  </si>
  <si>
    <t>5904341203692</t>
  </si>
  <si>
    <t xml:space="preserve">Термометр электронный с мягким окончанием </t>
  </si>
  <si>
    <t>5904341203258</t>
  </si>
  <si>
    <t>Термометры для воды</t>
  </si>
  <si>
    <t>Термометр плавающий караблик</t>
  </si>
  <si>
    <t xml:space="preserve">Термометр плавающий Жираф </t>
  </si>
  <si>
    <t>5904341206785</t>
  </si>
  <si>
    <t>Термометр плавающий Рыбка</t>
  </si>
  <si>
    <t>5904341209656</t>
  </si>
  <si>
    <t>Термометр плавающий Морской конек</t>
  </si>
  <si>
    <t>5904341209670</t>
  </si>
  <si>
    <t>5904341209663</t>
  </si>
  <si>
    <t>Термометр плавающий Лягушонок</t>
  </si>
  <si>
    <t>Полотенца</t>
  </si>
  <si>
    <t>Рукавичка для купания</t>
  </si>
  <si>
    <t>5904341203173</t>
  </si>
  <si>
    <t>Полотенце 76х76, 100% хлопок</t>
  </si>
  <si>
    <t>5904341201223</t>
  </si>
  <si>
    <t>Полотенце собачка</t>
  </si>
  <si>
    <t>5904341203081</t>
  </si>
  <si>
    <t xml:space="preserve">Полотенце 100x100   100% хлопок </t>
  </si>
  <si>
    <t>Полотенце банное 50х100</t>
  </si>
  <si>
    <t>5904341203197</t>
  </si>
  <si>
    <t>Полотенце банное 70х140</t>
  </si>
  <si>
    <t>5904341203388</t>
  </si>
  <si>
    <t>Щетки и расчески для волос</t>
  </si>
  <si>
    <t>Щётка с мягкой щетиной  для детей с рождения</t>
  </si>
  <si>
    <t>5907791839855</t>
  </si>
  <si>
    <t>Щётка с жёсткой щетиной + гребешок  для детей с 6 мес</t>
  </si>
  <si>
    <t>5907791839862</t>
  </si>
  <si>
    <t>Щётка с мягкой щетиной + гребешок  для детей с рождения</t>
  </si>
  <si>
    <t>5907791839879</t>
  </si>
  <si>
    <t>5904341203975</t>
  </si>
  <si>
    <t>Щетка с натуральной мягкой щетиной для детей с рождения</t>
  </si>
  <si>
    <t>5904341207614</t>
  </si>
  <si>
    <t>Щетка с натуральной супер-мягкой щетиной для детей с рождения</t>
  </si>
  <si>
    <t>5904341207621</t>
  </si>
  <si>
    <t>Щетка для волос с мягкой щетиной для детей с рождения</t>
  </si>
  <si>
    <t>5904341207638</t>
  </si>
  <si>
    <t>Аксессуары для ухода</t>
  </si>
  <si>
    <t xml:space="preserve">Косметический набор в упаковке с зеркальцем </t>
  </si>
  <si>
    <t>Эргономические щипчики</t>
  </si>
  <si>
    <t>Безопасные ножнички</t>
  </si>
  <si>
    <t>Косметический набор – пилочка, ножницы, щипчики</t>
  </si>
  <si>
    <t>Пустышки</t>
  </si>
  <si>
    <t>Пустышка прорезыватель латексная анатомическая 0-6м</t>
  </si>
  <si>
    <t>5904341202657</t>
  </si>
  <si>
    <t>Пустышка прорезыватель латексная анатомическая +6м</t>
  </si>
  <si>
    <t>5904341202664</t>
  </si>
  <si>
    <t>Пустышка прорезыватель латексная анатомическая +18м</t>
  </si>
  <si>
    <t>5904341202671</t>
  </si>
  <si>
    <t>Пустышка прорезыватель силиконовая анатомическая 0-6м</t>
  </si>
  <si>
    <t>5904341202824</t>
  </si>
  <si>
    <t>Пустышка прорезыватель силиконовая анатомическая +6м</t>
  </si>
  <si>
    <t>5904341202831</t>
  </si>
  <si>
    <t>1212/01</t>
  </si>
  <si>
    <t>Пустышка силиконовая анатомическая 0-6м розовая</t>
  </si>
  <si>
    <t>1212/02</t>
  </si>
  <si>
    <t>Пустышка силиконовая анатомическая 0-6м голубая</t>
  </si>
  <si>
    <t>1212/03</t>
  </si>
  <si>
    <t>Пустышка силиконовая анатомическая 0-6м зеленая</t>
  </si>
  <si>
    <t>1213/01</t>
  </si>
  <si>
    <t>Пустышка силиконовая анатомическая 6-18м розовая</t>
  </si>
  <si>
    <t>1213/02</t>
  </si>
  <si>
    <t>Пустышка силиконовая анатомическая 6-18м голубая</t>
  </si>
  <si>
    <t>1213/03</t>
  </si>
  <si>
    <t>Пустышка силиконовая анатомическая 6-18м зеленая</t>
  </si>
  <si>
    <t>1214/01</t>
  </si>
  <si>
    <t>1214/02</t>
  </si>
  <si>
    <t>1215/01</t>
  </si>
  <si>
    <t>1215/02</t>
  </si>
  <si>
    <t>1217/01</t>
  </si>
  <si>
    <t>Пустышка силиконовая симметричная 0-6м голубая</t>
  </si>
  <si>
    <t>1217/02</t>
  </si>
  <si>
    <t>Пустышка силиконовая симметричная 0-6м желтая</t>
  </si>
  <si>
    <t>1218/01</t>
  </si>
  <si>
    <t>Пустышка силиконовая симметричная 6-18м голубая</t>
  </si>
  <si>
    <t>1218/02</t>
  </si>
  <si>
    <t>Пустышка силиконовая симметричная 6-18м желтая</t>
  </si>
  <si>
    <t>Футляры для пустышек</t>
  </si>
  <si>
    <t>Футляр для пустышек</t>
  </si>
  <si>
    <t xml:space="preserve">Футляр для пустышек - сердечко </t>
  </si>
  <si>
    <t>5904341207553</t>
  </si>
  <si>
    <t>Держатели для пустышек</t>
  </si>
  <si>
    <t>Держатель-клипса для пустышек для пустышек</t>
  </si>
  <si>
    <t>Держатель-клипса для пустышек мухомор</t>
  </si>
  <si>
    <t>5904341202879</t>
  </si>
  <si>
    <t xml:space="preserve">Держатель-клипса для пустышек машинка </t>
  </si>
  <si>
    <t>5904341202886</t>
  </si>
  <si>
    <t xml:space="preserve">Держатель-клипса для пустышек рыбка </t>
  </si>
  <si>
    <t>5904341202909</t>
  </si>
  <si>
    <t xml:space="preserve">Держатель-клипса для пустышек ослик </t>
  </si>
  <si>
    <t>Держатель-клипса для пустышек коровка бело-голубая</t>
  </si>
  <si>
    <t>5904341202923</t>
  </si>
  <si>
    <t>Держатель-клипса для пустышек коровка бело-синяя</t>
  </si>
  <si>
    <t>5904341202930</t>
  </si>
  <si>
    <t>Держатель-клипса для пустышек паровозик</t>
  </si>
  <si>
    <t>Держатель-клипса для пустышек мишка</t>
  </si>
  <si>
    <t>Держатель-клипса для пустышек слоненок</t>
  </si>
  <si>
    <t>Держатель-клипса для пустышек львенок</t>
  </si>
  <si>
    <t>Комната малыша</t>
  </si>
  <si>
    <t>Манежи</t>
  </si>
  <si>
    <t>282/1</t>
  </si>
  <si>
    <t>Манеж (Туристическая кроватка) оливковый - бежевый</t>
  </si>
  <si>
    <t>282/2</t>
  </si>
  <si>
    <t>Манеж (Туристическая кроватка) голубой- синий</t>
  </si>
  <si>
    <t>5904341203357</t>
  </si>
  <si>
    <t>285/1</t>
  </si>
  <si>
    <t>Манеж (Туристическая кроватка) - гиппопотам</t>
  </si>
  <si>
    <t>285/2</t>
  </si>
  <si>
    <t>Манеж (Туристическая кроватка) - тукан</t>
  </si>
  <si>
    <t>293/1</t>
  </si>
  <si>
    <t>Манеж (Туристическая кроватка) серый\розовый</t>
  </si>
  <si>
    <t>293/2</t>
  </si>
  <si>
    <t>Манеж (Туристическая кроватка) серый\голубой</t>
  </si>
  <si>
    <t>294/1</t>
  </si>
  <si>
    <t>Манеж (Туристическая кроватка) оливковый</t>
  </si>
  <si>
    <t>294/2</t>
  </si>
  <si>
    <t>Манеж (Туристическая кроватка) бежевый\коричневый</t>
  </si>
  <si>
    <t>Радионяни</t>
  </si>
  <si>
    <t xml:space="preserve">Радио – няня без батарей </t>
  </si>
  <si>
    <t>5904341204378</t>
  </si>
  <si>
    <t xml:space="preserve">Радио – няня c лампочкой на батарейках </t>
  </si>
  <si>
    <t>5904341200721</t>
  </si>
  <si>
    <t xml:space="preserve">Радио – няня с датчиком движения </t>
  </si>
  <si>
    <t>5904341203395</t>
  </si>
  <si>
    <t>Безопасность</t>
  </si>
  <si>
    <t>Защита на углы из силикона круглая (4 шт.)</t>
  </si>
  <si>
    <t xml:space="preserve">Защита электророзеток (6 шт.) </t>
  </si>
  <si>
    <t>5904341205009</t>
  </si>
  <si>
    <t>Защита на углы из силикона треугольная (4 шт.)</t>
  </si>
  <si>
    <t>5904341205016</t>
  </si>
  <si>
    <t xml:space="preserve">Защита для шкафчиков (2 шт.) </t>
  </si>
  <si>
    <t>5904341205023</t>
  </si>
  <si>
    <t xml:space="preserve">Универсальная защита  ящиков холодильников (2 шт.) </t>
  </si>
  <si>
    <t>5904341205030</t>
  </si>
  <si>
    <t xml:space="preserve">Защита  дверей (1 шт.) </t>
  </si>
  <si>
    <t>5904341205047</t>
  </si>
  <si>
    <t>Защита  шкафчиков (2 шт.)</t>
  </si>
  <si>
    <t>Защита  выдвижныех ящиков</t>
  </si>
  <si>
    <t>Аксессуары для коляски</t>
  </si>
  <si>
    <t>Ремни для поддержки при хождении и для коляски</t>
  </si>
  <si>
    <t>5907791840165</t>
  </si>
  <si>
    <t>Сетка в коляску</t>
  </si>
  <si>
    <t>5904341200479</t>
  </si>
  <si>
    <t>Сетка в коляску против насекомых</t>
  </si>
  <si>
    <t>5904341200486</t>
  </si>
  <si>
    <t>Одеяльца Флисовые</t>
  </si>
  <si>
    <t>813/01</t>
  </si>
  <si>
    <t>Флисовое одеяльце цветы 90/110</t>
  </si>
  <si>
    <t>5904341208130</t>
  </si>
  <si>
    <t>813/02</t>
  </si>
  <si>
    <t>Флисовое одеяльце машинка 90/110</t>
  </si>
  <si>
    <t>5904341208192</t>
  </si>
  <si>
    <t>813/03</t>
  </si>
  <si>
    <t>Флисовое одеяльце звездочка 90/110</t>
  </si>
  <si>
    <t>5904341208451</t>
  </si>
  <si>
    <t>814/01</t>
  </si>
  <si>
    <t>Флисовое одеяльце овечка 90/110</t>
  </si>
  <si>
    <t>5904341208147</t>
  </si>
  <si>
    <t>814/02</t>
  </si>
  <si>
    <t>Флисовое одеяльце гиппо 90/110</t>
  </si>
  <si>
    <t>5904341208154</t>
  </si>
  <si>
    <t>814/03</t>
  </si>
  <si>
    <t>Флисовое одеяльце жираф 90/110</t>
  </si>
  <si>
    <t>5904341208161</t>
  </si>
  <si>
    <t>815/01</t>
  </si>
  <si>
    <t>Флисовое одеяльце розы 90/110</t>
  </si>
  <si>
    <t>5904341208178</t>
  </si>
  <si>
    <t>815/02</t>
  </si>
  <si>
    <t>5904341208185</t>
  </si>
  <si>
    <t>819/01</t>
  </si>
  <si>
    <t>Флисовое одеяльце розовый котик 90/110</t>
  </si>
  <si>
    <t>5904341208468</t>
  </si>
  <si>
    <t>819/02</t>
  </si>
  <si>
    <t>Флисовое одеяльце голубой самолетик 90/110</t>
  </si>
  <si>
    <t>5904341208475</t>
  </si>
  <si>
    <t>Одеяльца из микрофибры</t>
  </si>
  <si>
    <t>816/01</t>
  </si>
  <si>
    <t>Одеяльце из микрофибры 90х110 - розовое</t>
  </si>
  <si>
    <t>5904341208208</t>
  </si>
  <si>
    <t>816/02</t>
  </si>
  <si>
    <t>Одеяльце из микрофибры 90х110 - синее</t>
  </si>
  <si>
    <t>5904341208215</t>
  </si>
  <si>
    <t>816/03</t>
  </si>
  <si>
    <t>Одеяльце из микрофибры 90х110 - серовато-бежевое</t>
  </si>
  <si>
    <t>5904341208222</t>
  </si>
  <si>
    <t>817/01</t>
  </si>
  <si>
    <t>5904341208246</t>
  </si>
  <si>
    <t>817/02</t>
  </si>
  <si>
    <t>Одеяльце из микрофибры 90х110 - фисташковое</t>
  </si>
  <si>
    <t>5904341208253</t>
  </si>
  <si>
    <t>817/03</t>
  </si>
  <si>
    <t>5904341208260</t>
  </si>
  <si>
    <t>818/01</t>
  </si>
  <si>
    <t>5904341208277</t>
  </si>
  <si>
    <t>818/02</t>
  </si>
  <si>
    <t>Одеяльце из микрофибры 90х110 - голубое</t>
  </si>
  <si>
    <t>5904341208284</t>
  </si>
  <si>
    <t>820/01</t>
  </si>
  <si>
    <t>Одеяльце из микрофибры 90х110 двустороннее - точки</t>
  </si>
  <si>
    <t>5904341209625</t>
  </si>
  <si>
    <t>820/02</t>
  </si>
  <si>
    <t>Одеяльце из микрофибры 90х110 двустороннее - обезъяны</t>
  </si>
  <si>
    <t>5904341209632</t>
  </si>
  <si>
    <t>820/03</t>
  </si>
  <si>
    <t>Одеяльце из микрофибры 90х110 двустороннее - сова</t>
  </si>
  <si>
    <t>5904341209649</t>
  </si>
  <si>
    <t>Одеяльца акриловые</t>
  </si>
  <si>
    <t>Одеяльце акриловое PREMIUM 80/110  слон</t>
  </si>
  <si>
    <t>5904341207690</t>
  </si>
  <si>
    <t>Одеяльце акриловое PREMIUM 80/110  луна</t>
  </si>
  <si>
    <t>5904341207706</t>
  </si>
  <si>
    <t>Одеяльце акриловое PREMIUM 80/110  бабочки</t>
  </si>
  <si>
    <t>5904341207713</t>
  </si>
  <si>
    <t>Одеяльце акриловое PREMIUM 90/110</t>
  </si>
  <si>
    <t>5904341207720</t>
  </si>
  <si>
    <t xml:space="preserve">Одеяльце акриловое PREMIUM 110/140 фея </t>
  </si>
  <si>
    <t>5904341207737</t>
  </si>
  <si>
    <t>Одеяльце акриловое PREMIUM 110/140 автомобиль</t>
  </si>
  <si>
    <t>5904341207744</t>
  </si>
  <si>
    <t>Носочки (см. так же в каталоге "носочки махровые")</t>
  </si>
  <si>
    <t>412/01</t>
  </si>
  <si>
    <t>Носочки махровые противоскользящие для детей 0-6 мес</t>
  </si>
  <si>
    <t>5904341203982</t>
  </si>
  <si>
    <t>412/02</t>
  </si>
  <si>
    <t>413/01</t>
  </si>
  <si>
    <t>Носочки махровые противоскользящие для детей 6-12 мес</t>
  </si>
  <si>
    <t>5904341203999</t>
  </si>
  <si>
    <t>413/02</t>
  </si>
  <si>
    <t>414/01</t>
  </si>
  <si>
    <t>Носочки махровые противоскользящие для детей 12-24 мес</t>
  </si>
  <si>
    <t>5904341204002</t>
  </si>
  <si>
    <t>414/02</t>
  </si>
  <si>
    <t>5904341207911</t>
  </si>
  <si>
    <t>415/01</t>
  </si>
  <si>
    <t>Носочки хлопчатобумажные противоскользящие для детей 0-6 мес</t>
  </si>
  <si>
    <t>5904341204385</t>
  </si>
  <si>
    <t>416/01</t>
  </si>
  <si>
    <t>Носочки хлопчатобумажные противоскользящие для детей 6-12 мес</t>
  </si>
  <si>
    <t>5904341204392</t>
  </si>
  <si>
    <t>416/02</t>
  </si>
  <si>
    <t>5904341207980</t>
  </si>
  <si>
    <t>417/01</t>
  </si>
  <si>
    <t>Носочки хлопчатобумажные противоскользящие для детей 12-24 мес</t>
  </si>
  <si>
    <t>5904341204408</t>
  </si>
  <si>
    <t>434/01</t>
  </si>
  <si>
    <t>Носочки хлопчатобумажные для детей 0-6 мес</t>
  </si>
  <si>
    <t>434/02</t>
  </si>
  <si>
    <t>5904341207966</t>
  </si>
  <si>
    <t>435/01</t>
  </si>
  <si>
    <t>Носочки хлопчатобумажные для детей 6-12 мес</t>
  </si>
  <si>
    <t>5904341206990</t>
  </si>
  <si>
    <t>435/02</t>
  </si>
  <si>
    <t>436/01</t>
  </si>
  <si>
    <t>Носочки хлопчатобумажные для детей 12-24 мес</t>
  </si>
  <si>
    <t>439/01</t>
  </si>
  <si>
    <t>5904341207942</t>
  </si>
  <si>
    <t>439/02</t>
  </si>
  <si>
    <t>5904341207959</t>
  </si>
  <si>
    <t>573/01</t>
  </si>
  <si>
    <t>Носки махровые для детей 0-6 мес</t>
  </si>
  <si>
    <t>5904341207850</t>
  </si>
  <si>
    <t>573/02</t>
  </si>
  <si>
    <t>5904341207867</t>
  </si>
  <si>
    <t>574/01</t>
  </si>
  <si>
    <t>Носки махровые для детей 6-12 мес</t>
  </si>
  <si>
    <t>5904341207874</t>
  </si>
  <si>
    <t>575/01</t>
  </si>
  <si>
    <t>Носки махровые для детей 12-24 мес</t>
  </si>
  <si>
    <t>5904341207881</t>
  </si>
  <si>
    <t>576/01</t>
  </si>
  <si>
    <t>5904341207928</t>
  </si>
  <si>
    <t>577/01</t>
  </si>
  <si>
    <t>5904341207935</t>
  </si>
  <si>
    <t>Игрушки</t>
  </si>
  <si>
    <t>Развивающие коврики</t>
  </si>
  <si>
    <t>Развивающий коврик складной - Мишка</t>
  </si>
  <si>
    <t xml:space="preserve">Развивающий коврик морские животные (голубой) </t>
  </si>
  <si>
    <t xml:space="preserve">Развивающий коврик морские животные (розавая) </t>
  </si>
  <si>
    <t xml:space="preserve">Развивающий коврик  животные </t>
  </si>
  <si>
    <t xml:space="preserve">Развивающий коврик Ферма    </t>
  </si>
  <si>
    <t xml:space="preserve">Развивающий коврик- Маленькие детективы </t>
  </si>
  <si>
    <t>Развивающий коврик - Пляж</t>
  </si>
  <si>
    <t>Развивающий коврик складной - Клоун</t>
  </si>
  <si>
    <t>Развивающий коврик складной - Бегемотик</t>
  </si>
  <si>
    <t>Развивающий коврик складной - Лев</t>
  </si>
  <si>
    <t>Развивающий коврик складной - Жираф</t>
  </si>
  <si>
    <t>Развивающий коврик</t>
  </si>
  <si>
    <t>5904341206419</t>
  </si>
  <si>
    <t xml:space="preserve">Развивающий коврик -Божья коровка          </t>
  </si>
  <si>
    <t xml:space="preserve">Развивающий коврик -Жираф и лев </t>
  </si>
  <si>
    <t>5904341206969</t>
  </si>
  <si>
    <t xml:space="preserve">Развивающий коврик - Звери </t>
  </si>
  <si>
    <t>5904341206976</t>
  </si>
  <si>
    <t>Развивающий коврик - Лев</t>
  </si>
  <si>
    <t>Развивающий коврик - Клоун</t>
  </si>
  <si>
    <t>Развивающий коврик - Бегемотик</t>
  </si>
  <si>
    <t>Мягкие игрушки</t>
  </si>
  <si>
    <t>Игрушка велюр с погремушкой - Божья коровка большая</t>
  </si>
  <si>
    <t>5904341206334</t>
  </si>
  <si>
    <t>Игрушка велюр с погремушка маленькая жираф</t>
  </si>
  <si>
    <t>5904341206716</t>
  </si>
  <si>
    <t>Игрушка велюр с погремушкой божья коровка</t>
  </si>
  <si>
    <t>5904341206723</t>
  </si>
  <si>
    <t>Игрушка велюр с погремушкой Гиппопотам</t>
  </si>
  <si>
    <t>5904341206754</t>
  </si>
  <si>
    <t>Игрушка велюр с погремушкой Овечка</t>
  </si>
  <si>
    <t>5904341206761</t>
  </si>
  <si>
    <t>Мягкая игрушка  с прорезывателем для детей от 6 мес.</t>
  </si>
  <si>
    <t>5904341207270</t>
  </si>
  <si>
    <t>Игрушка велюр с погремушкой Лев</t>
  </si>
  <si>
    <t>Игрушка велюр с погремушкой Собачка</t>
  </si>
  <si>
    <t>Игрушка велюр с погремушкой Корова</t>
  </si>
  <si>
    <t>Игрушка велюр Божья коровка с мячиком</t>
  </si>
  <si>
    <t>Игрушка велюр Львенок с мячиком</t>
  </si>
  <si>
    <t>Игрушка велюр с погремушкой Слоненок</t>
  </si>
  <si>
    <t>Игрушка велюр с погремушкой Жираф</t>
  </si>
  <si>
    <t>Игрушка велюр Слоненок большой</t>
  </si>
  <si>
    <t>Игрушка велюр с мячом Коровка</t>
  </si>
  <si>
    <t>Игрушка велюр с мячом Собака</t>
  </si>
  <si>
    <t>Игрушка велюр с трещеткой Собака</t>
  </si>
  <si>
    <t>Игрушка велюр с трещеткой Лев</t>
  </si>
  <si>
    <t>Игрушка велюр с трещеткой Обезьяна</t>
  </si>
  <si>
    <t>Игрушка велюр с трещеткой Кролик</t>
  </si>
  <si>
    <t>Игрушка велюр с трещеткой Медвежонок</t>
  </si>
  <si>
    <t>Игрушка велюр с трещеткой Обезьяна большая</t>
  </si>
  <si>
    <t>Игрушка мягкая треугольник</t>
  </si>
  <si>
    <t>Игрушка мягкая кубик</t>
  </si>
  <si>
    <t>Игрушка велюр Мяч</t>
  </si>
  <si>
    <t>Игрушки-обнимашки</t>
  </si>
  <si>
    <t>Мягкая игрушка  с погремушкой - Собачка</t>
  </si>
  <si>
    <t>Мягкая игрушка  с погремушкой - Корова</t>
  </si>
  <si>
    <t>Мягкая игрушка  с погремушкой - Лев</t>
  </si>
  <si>
    <t>Велюровая игрушка с погремушкой Бегемотик</t>
  </si>
  <si>
    <t>Велюровая игрушка со звуком и погремушкой Бегемотик</t>
  </si>
  <si>
    <t>Велюровая игрушка со звуком и погремушкой Лев</t>
  </si>
  <si>
    <t>Игрушка велюровая с карманом Коровка</t>
  </si>
  <si>
    <t>Игрушка велюровая с карманом Лев</t>
  </si>
  <si>
    <t>Игрушка велюровая с карманом Собака</t>
  </si>
  <si>
    <t>Игрушка велюровая с карманом Динозаврик</t>
  </si>
  <si>
    <t>Музыкальные игрушки</t>
  </si>
  <si>
    <t xml:space="preserve">Музыкальная игрушка (велюр) - медведь </t>
  </si>
  <si>
    <t>5904341204873</t>
  </si>
  <si>
    <t xml:space="preserve">Музыкальная игрушка (велюр) - пчела </t>
  </si>
  <si>
    <t>5904341204880</t>
  </si>
  <si>
    <t xml:space="preserve">Музыкальная игрушка (велюр) - медведь на луне </t>
  </si>
  <si>
    <t>5904341204910</t>
  </si>
  <si>
    <t>Музыкальная игрушка (велюр) - Мальчик</t>
  </si>
  <si>
    <t>5904341204927</t>
  </si>
  <si>
    <t xml:space="preserve">Музыкальная игрушка (велюр) - пчела с бабочкой </t>
  </si>
  <si>
    <t>5904341204934</t>
  </si>
  <si>
    <t>Музыкальная игрушка (велюр) - Мышка</t>
  </si>
  <si>
    <t>5904341206167</t>
  </si>
  <si>
    <t>Музыкальная игрушка (велюр) - Зайчик</t>
  </si>
  <si>
    <t>5904341206174</t>
  </si>
  <si>
    <t>Музыкальная игрушка (велюр) - Девочка</t>
  </si>
  <si>
    <t>5904341206181</t>
  </si>
  <si>
    <t>Музыкальная игрушка (велюр) - Кукла</t>
  </si>
  <si>
    <t>5904341206426</t>
  </si>
  <si>
    <t>Музыкальная игрушка (велюр) - Божья коровка</t>
  </si>
  <si>
    <t>5904341206730</t>
  </si>
  <si>
    <t>Музыкальная игрушка (велюр) - Лев</t>
  </si>
  <si>
    <t>Музыкальная игрушка - Бегемотик</t>
  </si>
  <si>
    <t>Музыкальная игрушка -Жирафик</t>
  </si>
  <si>
    <t>Музыкальная игрушка - Крокодильчик</t>
  </si>
  <si>
    <t>Музыкальная игрушка - Сердце</t>
  </si>
  <si>
    <t>Музыкальная игрушка - Луна</t>
  </si>
  <si>
    <t>Музыкальная игрушка (велюр) - Динозаврик</t>
  </si>
  <si>
    <t>Музыкальная игрушка (вельвет) - Смеющийся клоун</t>
  </si>
  <si>
    <t>Музыкальная игрушка (вельвет) - Бегемотик</t>
  </si>
  <si>
    <t>Музыкальная игрушка (вельвет) - Собачка</t>
  </si>
  <si>
    <t>Игрушки со звуком или вибрацией</t>
  </si>
  <si>
    <t>Игрушка (велюр) со звуком - Собачка</t>
  </si>
  <si>
    <t>Игрушка (велюр) со звуком - Лягушка</t>
  </si>
  <si>
    <t>Игрушка (велюр) со звуком - Коровка</t>
  </si>
  <si>
    <t>Игрушка (велюр) с вибрацией - Смеющаяся собачка</t>
  </si>
  <si>
    <t>Игрушка (велюр) с вибрацией - Смеющаяся коровка</t>
  </si>
  <si>
    <t>Игрушка (велюр) с вибрацией - Смеющаяся уточка</t>
  </si>
  <si>
    <t>Велюровая игрушка звонящая Божья коровка</t>
  </si>
  <si>
    <t>Велюровая игрушка звонящая Краб</t>
  </si>
  <si>
    <t>Велюровая игрушка звонящая Овечка</t>
  </si>
  <si>
    <t>Игрушка (велюр) со звуком - Краб</t>
  </si>
  <si>
    <t>Игрушка (велюр) - Божья коровка</t>
  </si>
  <si>
    <t>Игрушки подвески для коляски</t>
  </si>
  <si>
    <t xml:space="preserve">Погремушка в коляску – пчёлка </t>
  </si>
  <si>
    <t>5904341200769</t>
  </si>
  <si>
    <t xml:space="preserve">Погремушка в коляску – птичка </t>
  </si>
  <si>
    <t>5904341200776</t>
  </si>
  <si>
    <t xml:space="preserve">Погремушка в коляску – собачка </t>
  </si>
  <si>
    <t>5904341202954</t>
  </si>
  <si>
    <t>Игрушка подвеска велюровая с вибрацией Кукла</t>
  </si>
  <si>
    <t>Игрушка подвеска велюровая с вибрацией Божья Коровка</t>
  </si>
  <si>
    <t>Игрушка подвеска велюровая с вибрацией Овечка</t>
  </si>
  <si>
    <t>Игрушка подвеска велюровая Жирафик</t>
  </si>
  <si>
    <t>5904341207225</t>
  </si>
  <si>
    <t>Игрушка подвеска велюровая Бегемотик</t>
  </si>
  <si>
    <t>5904341207232</t>
  </si>
  <si>
    <t>Игрушка подвеска велюровая Лев</t>
  </si>
  <si>
    <t>5904341207249</t>
  </si>
  <si>
    <t>Игрушка подвеска велюровая с вибрацией Лягушонок</t>
  </si>
  <si>
    <t>5904341207294</t>
  </si>
  <si>
    <t>Игрушка подвеска велюровая с вибрацией Лев</t>
  </si>
  <si>
    <t>5904341207300</t>
  </si>
  <si>
    <t>Игрушка подвеска велюровая с вибрацией Крокодильчик</t>
  </si>
  <si>
    <t>Игрушка подвеска велюровая с вибрацией Лягушка</t>
  </si>
  <si>
    <t>Игрушка подвеска велюровая с вибрацией Собачка</t>
  </si>
  <si>
    <t>Игрушка подвеска велюровая Цыпленок</t>
  </si>
  <si>
    <t>Игрушка подвеска велюровая Божья коровка</t>
  </si>
  <si>
    <t>Игрушка подвеска велюровая Черепашка</t>
  </si>
  <si>
    <t>Игрушки подвески для кроватки или манежа</t>
  </si>
  <si>
    <t xml:space="preserve">Подвеска - Девочка и мальчик </t>
  </si>
  <si>
    <t>5904341205498</t>
  </si>
  <si>
    <t xml:space="preserve">Подвеска для кроватки и тележки   </t>
  </si>
  <si>
    <t>5904341206204</t>
  </si>
  <si>
    <t>Подвеска для кроватки и тележки Морские животные</t>
  </si>
  <si>
    <t>5904341206211</t>
  </si>
  <si>
    <t>Подвеска велюр для кроватки Кукла</t>
  </si>
  <si>
    <t>5904341206365</t>
  </si>
  <si>
    <t xml:space="preserve">Подвеска велюр для кроватки и тележки   </t>
  </si>
  <si>
    <t>5904341206372</t>
  </si>
  <si>
    <t xml:space="preserve">Подвеска для кроватки Божья коровка          </t>
  </si>
  <si>
    <t xml:space="preserve">Подвеска для кроватки Овечка                       </t>
  </si>
  <si>
    <t>Музыкальные карусели (мобиле)</t>
  </si>
  <si>
    <t xml:space="preserve">Карусель с мелодией (коровки) </t>
  </si>
  <si>
    <t>5904341204262</t>
  </si>
  <si>
    <t xml:space="preserve">Карусель с мелодией (собачки) </t>
  </si>
  <si>
    <t>Карусель с мелодией (пчелы)</t>
  </si>
  <si>
    <t>Карусель с мелодией (жирафа и гиппо)</t>
  </si>
  <si>
    <t xml:space="preserve">Карусель с мелодией - звери с фермы </t>
  </si>
  <si>
    <t>5904341205405</t>
  </si>
  <si>
    <t xml:space="preserve">Карусель с мелодией - девочки и мальчики </t>
  </si>
  <si>
    <t>5904341205412</t>
  </si>
  <si>
    <t xml:space="preserve">Карусель с мелодией - обезьяны и жирафы </t>
  </si>
  <si>
    <t>5904341205429</t>
  </si>
  <si>
    <t xml:space="preserve">Карусель с мелодией - утки </t>
  </si>
  <si>
    <t>5904341205450</t>
  </si>
  <si>
    <t xml:space="preserve">Карусель с мелодией - морские звери </t>
  </si>
  <si>
    <t>5904341205467</t>
  </si>
  <si>
    <t>Карусель с мелодией - червячки</t>
  </si>
  <si>
    <t xml:space="preserve">Карусель велюр            </t>
  </si>
  <si>
    <t>5904341206402</t>
  </si>
  <si>
    <t>Карусель с мелодией - Пчёлки</t>
  </si>
  <si>
    <t>Карусель с мелодией - бабочки</t>
  </si>
  <si>
    <t>Карусель с мелодией - слоны</t>
  </si>
  <si>
    <t>Карусель с мелодией - коровы</t>
  </si>
  <si>
    <t>Игрушки с пищалкой и прорезывателем</t>
  </si>
  <si>
    <t>Игрушка пищащая с прорезывательем - Кукла</t>
  </si>
  <si>
    <t>5904341206358</t>
  </si>
  <si>
    <t>Игрушка пищащая с прорезывательем - Божья коровка</t>
  </si>
  <si>
    <t>5904341206747</t>
  </si>
  <si>
    <t>Игрушка пищащая с прорезывательем - Овечка</t>
  </si>
  <si>
    <t>5904341206778</t>
  </si>
  <si>
    <t xml:space="preserve">Игрушка с пищалкой и прорезывателем - Жирафик                          </t>
  </si>
  <si>
    <t xml:space="preserve">Игрушка с пищалкой и прорезывателем - Бегемотик             </t>
  </si>
  <si>
    <t xml:space="preserve">Игрушка с пищалкой и прорезывателем - Лев        </t>
  </si>
  <si>
    <t>5904341207256</t>
  </si>
  <si>
    <t>Игрушка с пищалкой и прорезывателем - Лягушонок</t>
  </si>
  <si>
    <t>5904341207263</t>
  </si>
  <si>
    <t>Игрушка с пищалкой и прорезывателем - Крокодильчик</t>
  </si>
  <si>
    <t>Игрушка с пищалкой и прорезывателем (велюр) - Черепашка</t>
  </si>
  <si>
    <t>Игрушка с пищалкой и прорезывателем (вельвет) - Бегемотик</t>
  </si>
  <si>
    <t>Игрушка с пищалкой и прорезывателем (велюр) - Собачка</t>
  </si>
  <si>
    <t>Игрушка с пищалкой и прорезывателем (велюр) - Лягушка</t>
  </si>
  <si>
    <t>Игрушка с пищалкой и прорезывателем (велюр) - Коровка</t>
  </si>
  <si>
    <t>Вельветовая игрушка Собака</t>
  </si>
  <si>
    <t>Игрушка с пищалкой Слоник</t>
  </si>
  <si>
    <t xml:space="preserve">Bелюровая игрушка Собака </t>
  </si>
  <si>
    <t>Bелюровая игрушка Лев</t>
  </si>
  <si>
    <t>Прорезыватели для зубов</t>
  </si>
  <si>
    <t>Водный прорезыватель губная гармоника</t>
  </si>
  <si>
    <t>5904341205740</t>
  </si>
  <si>
    <t>Водный прорезыватель фрукт</t>
  </si>
  <si>
    <t>5904341205771</t>
  </si>
  <si>
    <t>Водный прорезыватель дом</t>
  </si>
  <si>
    <t>5904341205795</t>
  </si>
  <si>
    <t>Водный прорезыватель рыба</t>
  </si>
  <si>
    <t>5904341205832</t>
  </si>
  <si>
    <t xml:space="preserve">Прорезыватель водный дельфин  </t>
  </si>
  <si>
    <t>5904341205887</t>
  </si>
  <si>
    <t xml:space="preserve">Водный прорезыватель фрукты </t>
  </si>
  <si>
    <t>5904341205924</t>
  </si>
  <si>
    <t xml:space="preserve">Прорезыватель водный гамбургер </t>
  </si>
  <si>
    <t>5904341205931</t>
  </si>
  <si>
    <t xml:space="preserve">Прорезыватель бабочка      </t>
  </si>
  <si>
    <t>5904341206266</t>
  </si>
  <si>
    <t>5904341206273</t>
  </si>
  <si>
    <t>Мягкий силиконовый прорезыватель  для зубов</t>
  </si>
  <si>
    <t xml:space="preserve">Эластический прорезыватель для зубов         </t>
  </si>
  <si>
    <t>Охлаждающий гелевый прорезыватель для зубов Цветок</t>
  </si>
  <si>
    <t>Охлаждающий гелевый прорезыватель для зубов мишка</t>
  </si>
  <si>
    <t>Охлаждающий гелевый прорезыватель для зубов улитка</t>
  </si>
  <si>
    <t>Охлаждающий гелевый прорезыватель для зубов квадратный</t>
  </si>
  <si>
    <t>Охлаждающий гелевый прорезыватель для зубов банан</t>
  </si>
  <si>
    <t>Охлаждающий гелевый прорезыватель для зубов овальный</t>
  </si>
  <si>
    <t>Охлаждающий гелевый прорезыватель для зубов цветок</t>
  </si>
  <si>
    <t>Погремушки</t>
  </si>
  <si>
    <t xml:space="preserve">Погремушка образовательная крутящаяся </t>
  </si>
  <si>
    <t xml:space="preserve">Погремушка крутящаяся </t>
  </si>
  <si>
    <t>5904341201179</t>
  </si>
  <si>
    <t xml:space="preserve">Погремушка лошадка </t>
  </si>
  <si>
    <t>5904341201186</t>
  </si>
  <si>
    <t xml:space="preserve">Погремушка с мелодиями – телефон </t>
  </si>
  <si>
    <t>5904341200622</t>
  </si>
  <si>
    <t xml:space="preserve">Погремушка машина </t>
  </si>
  <si>
    <t>5904341204361</t>
  </si>
  <si>
    <t>Погремушка божья коровка</t>
  </si>
  <si>
    <t>5904341204354</t>
  </si>
  <si>
    <t xml:space="preserve">Погремушка магический треугольник </t>
  </si>
  <si>
    <t>5904341205306</t>
  </si>
  <si>
    <t xml:space="preserve">Погремушка бочонок </t>
  </si>
  <si>
    <t>5904341205320</t>
  </si>
  <si>
    <t xml:space="preserve">Погремушка два шара </t>
  </si>
  <si>
    <t>5904341205344</t>
  </si>
  <si>
    <t xml:space="preserve">Погремушка шар </t>
  </si>
  <si>
    <t>5904341205375</t>
  </si>
  <si>
    <t xml:space="preserve">Погремушка штанга </t>
  </si>
  <si>
    <t>5904341205382</t>
  </si>
  <si>
    <t xml:space="preserve">Погремушка черепашка </t>
  </si>
  <si>
    <t>5904341205399</t>
  </si>
  <si>
    <t>Погремушка спиральная</t>
  </si>
  <si>
    <t>5904341206259</t>
  </si>
  <si>
    <t xml:space="preserve">Погремушка  восьмерка      </t>
  </si>
  <si>
    <t>5904341206297</t>
  </si>
  <si>
    <t>Погремушка с пищалкой и прорезывателем - Лев</t>
  </si>
  <si>
    <t>Погремушка с пищалкой и прорезывателем - Бегемотик</t>
  </si>
  <si>
    <t>Погремушка велюровая - Цветок</t>
  </si>
  <si>
    <t>Погремушка велюровая - Бабочка</t>
  </si>
  <si>
    <t>Погремушка велюровая - Божья коровка</t>
  </si>
  <si>
    <t>Игрушки на ремень безопасности автомобиля</t>
  </si>
  <si>
    <t>Мягкая игрушка на ремень безопасности автомобиля - Солнышко</t>
  </si>
  <si>
    <t>Мягкая игрушка на ремень безопасности автомобиля - Бегемотик</t>
  </si>
  <si>
    <t>Мягкая игрушка на ремень безопасности автомобиля - Божья коровка</t>
  </si>
  <si>
    <t>Мягкая игрушка на ремень безопасности автомобиля - Лев</t>
  </si>
  <si>
    <t>Мягкая игрушка-подголовник -Жирафик</t>
  </si>
  <si>
    <t>Мягкая игрушка-подголовник -Лев</t>
  </si>
  <si>
    <t>Игрушки для ванной</t>
  </si>
  <si>
    <t>Игрушка для ванны – уточка</t>
  </si>
  <si>
    <t>5907791839336</t>
  </si>
  <si>
    <t>Игрушка для ванны  - плавающий мишка</t>
  </si>
  <si>
    <t>5907791839343</t>
  </si>
  <si>
    <t>Игрушка - набор кружечек \5 шт\</t>
  </si>
  <si>
    <t xml:space="preserve">Игрушка - пищащая книжка   </t>
  </si>
  <si>
    <t>5904341206525</t>
  </si>
  <si>
    <t>5904341206532</t>
  </si>
  <si>
    <t>5904341206549</t>
  </si>
  <si>
    <t>Игрушка кубик \1 шт\</t>
  </si>
  <si>
    <t>5904341206556</t>
  </si>
  <si>
    <t>Игрушка набор кубиков \6 шт\</t>
  </si>
  <si>
    <t>5904341206563</t>
  </si>
  <si>
    <t>Игрушка для ванны цилиндр</t>
  </si>
  <si>
    <t>5904341206907</t>
  </si>
  <si>
    <t>Набор игрушек для купания \4 шт\</t>
  </si>
  <si>
    <t>5904341209588</t>
  </si>
  <si>
    <t>5904341209595</t>
  </si>
  <si>
    <t>Игрушка для купания уточки \2шт\</t>
  </si>
  <si>
    <t>5904341209601</t>
  </si>
  <si>
    <t>Игрушка для купания уточки \3шт\</t>
  </si>
  <si>
    <t>5904341209618</t>
  </si>
  <si>
    <t>Игрушка - набор кружечек цифры \8 шт\</t>
  </si>
  <si>
    <t>Игрушка - набор кружечек животные \8 шт\</t>
  </si>
  <si>
    <t>скидки</t>
  </si>
  <si>
    <t>не забудьте вычесть вашу скидку:-)</t>
  </si>
  <si>
    <t>и прибавить ндс:-)</t>
  </si>
  <si>
    <t>магазины (розничные точки)</t>
  </si>
  <si>
    <t>от 30000-3%</t>
  </si>
  <si>
    <t>от 60000-4%</t>
  </si>
  <si>
    <t>от 90000-5%</t>
  </si>
  <si>
    <t>от 120000-6%</t>
  </si>
  <si>
    <t>от 150000-7%</t>
  </si>
  <si>
    <t>от 180000-8%</t>
  </si>
  <si>
    <t>от 210000-9%</t>
  </si>
  <si>
    <t>от 240000-10%</t>
  </si>
  <si>
    <t>от 270000-11%</t>
  </si>
  <si>
    <t>от 300000-12%</t>
  </si>
  <si>
    <t>от 350000-13%</t>
  </si>
  <si>
    <t>от 400000-14%</t>
  </si>
  <si>
    <t>от 500000-15%</t>
  </si>
  <si>
    <t>Предоплата 100% безнал, наличные - по факту</t>
  </si>
  <si>
    <t>Заказ:</t>
  </si>
  <si>
    <t>8-(926)-535-38-38</t>
  </si>
  <si>
    <t>rma@mail.ru</t>
  </si>
  <si>
    <t>Минимальная партия 30 000 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</si>
</sst>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"/>
    <numFmt numFmtId="166" formatCode="#,##0\ _z_ł"/>
    <numFmt numFmtId="167" formatCode="000"/>
    <numFmt numFmtId="168" formatCode="0;[Red]0"/>
  </numFmts>
  <fonts count="46">
    <font>
      <sz val="10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0"/>
      <name val="Arial Cyr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33" applyBorder="1" applyAlignment="1" applyProtection="1">
      <alignment horizontal="center"/>
      <protection/>
    </xf>
    <xf numFmtId="0" fontId="0" fillId="0" borderId="11" xfId="33" applyBorder="1" applyAlignment="1" applyProtection="1">
      <alignment horizontal="justify" vertical="top" wrapText="1"/>
      <protection/>
    </xf>
    <xf numFmtId="1" fontId="2" fillId="0" borderId="12" xfId="0" applyNumberFormat="1" applyFont="1" applyBorder="1" applyAlignment="1" applyProtection="1">
      <alignment horizontal="center"/>
      <protection/>
    </xf>
    <xf numFmtId="0" fontId="0" fillId="0" borderId="11" xfId="33" applyFill="1" applyBorder="1" applyAlignment="1" applyProtection="1">
      <alignment horizontal="center"/>
      <protection/>
    </xf>
    <xf numFmtId="1" fontId="0" fillId="0" borderId="11" xfId="33" applyNumberFormat="1" applyFill="1" applyBorder="1" applyAlignment="1" applyProtection="1">
      <alignment horizontal="center"/>
      <protection/>
    </xf>
    <xf numFmtId="2" fontId="2" fillId="33" borderId="11" xfId="33" applyNumberFormat="1" applyFont="1" applyFill="1" applyBorder="1" applyAlignment="1" applyProtection="1">
      <alignment horizontal="right"/>
      <protection/>
    </xf>
    <xf numFmtId="2" fontId="2" fillId="33" borderId="11" xfId="33" applyNumberFormat="1" applyFont="1" applyFill="1" applyBorder="1" applyAlignment="1" applyProtection="1">
      <alignment horizontal="center"/>
      <protection/>
    </xf>
    <xf numFmtId="1" fontId="0" fillId="0" borderId="11" xfId="33" applyNumberFormat="1" applyBorder="1" applyProtection="1">
      <alignment/>
      <protection/>
    </xf>
    <xf numFmtId="2" fontId="0" fillId="34" borderId="11" xfId="33" applyNumberFormat="1" applyFont="1" applyFill="1" applyBorder="1" applyAlignment="1" applyProtection="1">
      <alignment horizontal="center"/>
      <protection/>
    </xf>
    <xf numFmtId="164" fontId="0" fillId="0" borderId="11" xfId="33" applyNumberFormat="1" applyFont="1" applyFill="1" applyBorder="1" applyAlignment="1" applyProtection="1">
      <alignment/>
      <protection/>
    </xf>
    <xf numFmtId="165" fontId="0" fillId="0" borderId="11" xfId="33" applyNumberFormat="1" applyFont="1" applyFill="1" applyBorder="1" applyAlignment="1" applyProtection="1">
      <alignment/>
      <protection/>
    </xf>
    <xf numFmtId="165" fontId="0" fillId="0" borderId="10" xfId="33" applyNumberFormat="1" applyFont="1" applyFill="1" applyBorder="1" applyAlignment="1" applyProtection="1">
      <alignment/>
      <protection/>
    </xf>
    <xf numFmtId="1" fontId="0" fillId="0" borderId="11" xfId="33" applyNumberFormat="1" applyBorder="1" applyAlignment="1" applyProtection="1">
      <alignment horizontal="right"/>
      <protection/>
    </xf>
    <xf numFmtId="0" fontId="0" fillId="0" borderId="12" xfId="33" applyBorder="1" applyProtection="1">
      <alignment/>
      <protection/>
    </xf>
    <xf numFmtId="0" fontId="0" fillId="0" borderId="11" xfId="33" applyBorder="1" applyProtection="1">
      <alignment/>
      <protection/>
    </xf>
    <xf numFmtId="0" fontId="2" fillId="0" borderId="11" xfId="33" applyFont="1" applyBorder="1" applyAlignment="1" applyProtection="1">
      <alignment horizontal="justify" vertical="top" wrapText="1"/>
      <protection/>
    </xf>
    <xf numFmtId="2" fontId="1" fillId="33" borderId="11" xfId="55" applyNumberFormat="1" applyFill="1" applyBorder="1" applyAlignment="1">
      <alignment horizontal="right"/>
      <protection/>
    </xf>
    <xf numFmtId="2" fontId="3" fillId="33" borderId="11" xfId="55" applyNumberFormat="1" applyFont="1" applyFill="1" applyBorder="1">
      <alignment/>
      <protection/>
    </xf>
    <xf numFmtId="0" fontId="0" fillId="0" borderId="10" xfId="33" applyFont="1" applyBorder="1" applyAlignment="1" applyProtection="1">
      <alignment horizontal="center" vertical="center"/>
      <protection/>
    </xf>
    <xf numFmtId="0" fontId="4" fillId="0" borderId="11" xfId="44" applyFont="1" applyBorder="1">
      <alignment/>
      <protection/>
    </xf>
    <xf numFmtId="1" fontId="2" fillId="0" borderId="12" xfId="0" applyNumberFormat="1" applyFont="1" applyBorder="1" applyAlignment="1" applyProtection="1">
      <alignment horizontal="center" vertical="center"/>
      <protection/>
    </xf>
    <xf numFmtId="0" fontId="0" fillId="0" borderId="11" xfId="33" applyFont="1" applyFill="1" applyBorder="1" applyAlignment="1" applyProtection="1">
      <alignment horizontal="center" vertical="center"/>
      <protection/>
    </xf>
    <xf numFmtId="1" fontId="0" fillId="0" borderId="11" xfId="33" applyNumberFormat="1" applyFont="1" applyFill="1" applyBorder="1" applyAlignment="1" applyProtection="1">
      <alignment horizontal="center" vertical="center"/>
      <protection/>
    </xf>
    <xf numFmtId="1" fontId="0" fillId="0" borderId="11" xfId="33" applyNumberFormat="1" applyBorder="1" applyAlignment="1" applyProtection="1">
      <alignment horizontal="center" vertical="center"/>
      <protection/>
    </xf>
    <xf numFmtId="2" fontId="0" fillId="34" borderId="11" xfId="33" applyNumberFormat="1" applyFont="1" applyFill="1" applyBorder="1" applyAlignment="1" applyProtection="1">
      <alignment horizontal="center" vertical="center"/>
      <protection/>
    </xf>
    <xf numFmtId="164" fontId="0" fillId="0" borderId="11" xfId="33" applyNumberFormat="1" applyFont="1" applyFill="1" applyBorder="1" applyAlignment="1" applyProtection="1">
      <alignment vertical="center"/>
      <protection/>
    </xf>
    <xf numFmtId="165" fontId="0" fillId="0" borderId="11" xfId="33" applyNumberFormat="1" applyFont="1" applyFill="1" applyBorder="1" applyAlignment="1" applyProtection="1">
      <alignment vertical="center"/>
      <protection/>
    </xf>
    <xf numFmtId="165" fontId="0" fillId="0" borderId="10" xfId="33" applyNumberFormat="1" applyFont="1" applyFill="1" applyBorder="1" applyAlignment="1" applyProtection="1">
      <alignment vertical="center"/>
      <protection/>
    </xf>
    <xf numFmtId="1" fontId="0" fillId="0" borderId="11" xfId="33" applyNumberFormat="1" applyBorder="1" applyAlignment="1" applyProtection="1">
      <alignment horizontal="right" vertical="center"/>
      <protection/>
    </xf>
    <xf numFmtId="0" fontId="0" fillId="0" borderId="12" xfId="33" applyBorder="1" applyAlignment="1" applyProtection="1">
      <alignment horizontal="center" vertical="center"/>
      <protection/>
    </xf>
    <xf numFmtId="0" fontId="0" fillId="0" borderId="11" xfId="33" applyBorder="1" applyAlignment="1" applyProtection="1">
      <alignment horizontal="center" vertical="center"/>
      <protection/>
    </xf>
    <xf numFmtId="0" fontId="0" fillId="35" borderId="10" xfId="33" applyFont="1" applyFill="1" applyBorder="1" applyAlignment="1" applyProtection="1">
      <alignment horizontal="center" vertical="center"/>
      <protection/>
    </xf>
    <xf numFmtId="1" fontId="2" fillId="35" borderId="12" xfId="0" applyNumberFormat="1" applyFont="1" applyFill="1" applyBorder="1" applyAlignment="1" applyProtection="1">
      <alignment horizontal="center" vertical="center"/>
      <protection/>
    </xf>
    <xf numFmtId="0" fontId="0" fillId="35" borderId="11" xfId="33" applyFont="1" applyFill="1" applyBorder="1" applyAlignment="1" applyProtection="1">
      <alignment horizontal="center" vertical="center"/>
      <protection/>
    </xf>
    <xf numFmtId="1" fontId="0" fillId="35" borderId="11" xfId="33" applyNumberFormat="1" applyFont="1" applyFill="1" applyBorder="1" applyAlignment="1" applyProtection="1">
      <alignment horizontal="center" vertical="center"/>
      <protection/>
    </xf>
    <xf numFmtId="1" fontId="0" fillId="35" borderId="11" xfId="33" applyNumberFormat="1" applyFill="1" applyBorder="1" applyAlignment="1" applyProtection="1">
      <alignment horizontal="center" vertical="center"/>
      <protection/>
    </xf>
    <xf numFmtId="164" fontId="0" fillId="35" borderId="11" xfId="33" applyNumberFormat="1" applyFont="1" applyFill="1" applyBorder="1" applyAlignment="1" applyProtection="1">
      <alignment vertical="center"/>
      <protection/>
    </xf>
    <xf numFmtId="165" fontId="0" fillId="35" borderId="11" xfId="33" applyNumberFormat="1" applyFont="1" applyFill="1" applyBorder="1" applyAlignment="1" applyProtection="1">
      <alignment vertical="center"/>
      <protection/>
    </xf>
    <xf numFmtId="165" fontId="0" fillId="35" borderId="10" xfId="33" applyNumberFormat="1" applyFont="1" applyFill="1" applyBorder="1" applyAlignment="1" applyProtection="1">
      <alignment vertical="center"/>
      <protection/>
    </xf>
    <xf numFmtId="1" fontId="0" fillId="35" borderId="11" xfId="33" applyNumberFormat="1" applyFill="1" applyBorder="1" applyAlignment="1" applyProtection="1">
      <alignment horizontal="right" vertical="center"/>
      <protection/>
    </xf>
    <xf numFmtId="0" fontId="0" fillId="35" borderId="12" xfId="33" applyFill="1" applyBorder="1" applyAlignment="1" applyProtection="1">
      <alignment horizontal="center" vertical="center"/>
      <protection/>
    </xf>
    <xf numFmtId="0" fontId="0" fillId="35" borderId="11" xfId="33" applyFill="1" applyBorder="1" applyAlignment="1" applyProtection="1">
      <alignment horizontal="center" vertical="center"/>
      <protection/>
    </xf>
    <xf numFmtId="0" fontId="5" fillId="36" borderId="10" xfId="33" applyFont="1" applyFill="1" applyBorder="1" applyAlignment="1" applyProtection="1">
      <alignment horizontal="center" vertical="center"/>
      <protection/>
    </xf>
    <xf numFmtId="0" fontId="6" fillId="35" borderId="11" xfId="33" applyFont="1" applyFill="1" applyBorder="1" applyAlignment="1" applyProtection="1">
      <alignment horizontal="justify" vertical="top" wrapText="1"/>
      <protection/>
    </xf>
    <xf numFmtId="1" fontId="6" fillId="35" borderId="12" xfId="0" applyNumberFormat="1" applyFont="1" applyFill="1" applyBorder="1" applyAlignment="1" applyProtection="1">
      <alignment horizontal="left" vertical="center"/>
      <protection/>
    </xf>
    <xf numFmtId="0" fontId="5" fillId="35" borderId="11" xfId="33" applyFont="1" applyFill="1" applyBorder="1" applyAlignment="1" applyProtection="1">
      <alignment horizontal="center" vertical="center"/>
      <protection/>
    </xf>
    <xf numFmtId="1" fontId="5" fillId="35" borderId="11" xfId="33" applyNumberFormat="1" applyFont="1" applyFill="1" applyBorder="1" applyAlignment="1" applyProtection="1">
      <alignment horizontal="center" vertical="center"/>
      <protection/>
    </xf>
    <xf numFmtId="2" fontId="5" fillId="34" borderId="11" xfId="33" applyNumberFormat="1" applyFont="1" applyFill="1" applyBorder="1" applyAlignment="1" applyProtection="1">
      <alignment horizontal="center" vertical="center"/>
      <protection/>
    </xf>
    <xf numFmtId="164" fontId="5" fillId="35" borderId="11" xfId="33" applyNumberFormat="1" applyFont="1" applyFill="1" applyBorder="1" applyAlignment="1" applyProtection="1">
      <alignment vertical="center"/>
      <protection/>
    </xf>
    <xf numFmtId="165" fontId="5" fillId="35" borderId="11" xfId="33" applyNumberFormat="1" applyFont="1" applyFill="1" applyBorder="1" applyAlignment="1" applyProtection="1">
      <alignment vertical="center"/>
      <protection/>
    </xf>
    <xf numFmtId="165" fontId="5" fillId="35" borderId="10" xfId="33" applyNumberFormat="1" applyFont="1" applyFill="1" applyBorder="1" applyAlignment="1" applyProtection="1">
      <alignment vertical="center"/>
      <protection/>
    </xf>
    <xf numFmtId="1" fontId="5" fillId="35" borderId="11" xfId="33" applyNumberFormat="1" applyFont="1" applyFill="1" applyBorder="1" applyAlignment="1" applyProtection="1">
      <alignment horizontal="right" vertical="center"/>
      <protection/>
    </xf>
    <xf numFmtId="0" fontId="5" fillId="35" borderId="12" xfId="33" applyFont="1" applyFill="1" applyBorder="1" applyAlignment="1" applyProtection="1">
      <alignment horizontal="center" vertical="center"/>
      <protection/>
    </xf>
    <xf numFmtId="0" fontId="5" fillId="0" borderId="10" xfId="33" applyFont="1" applyFill="1" applyBorder="1" applyAlignment="1" applyProtection="1">
      <alignment horizontal="center" vertical="center"/>
      <protection/>
    </xf>
    <xf numFmtId="0" fontId="6" fillId="0" borderId="11" xfId="33" applyFont="1" applyBorder="1" applyAlignment="1" applyProtection="1">
      <alignment horizontal="justify" vertical="top" wrapText="1"/>
      <protection/>
    </xf>
    <xf numFmtId="0" fontId="5" fillId="0" borderId="11" xfId="33" applyFont="1" applyFill="1" applyBorder="1" applyAlignment="1" applyProtection="1">
      <alignment horizontal="center" vertical="center"/>
      <protection/>
    </xf>
    <xf numFmtId="1" fontId="5" fillId="0" borderId="11" xfId="33" applyNumberFormat="1" applyFont="1" applyFill="1" applyBorder="1" applyAlignment="1" applyProtection="1">
      <alignment horizontal="center" vertical="center"/>
      <protection/>
    </xf>
    <xf numFmtId="1" fontId="5" fillId="0" borderId="11" xfId="33" applyNumberFormat="1" applyFont="1" applyBorder="1" applyAlignment="1" applyProtection="1">
      <alignment horizontal="center" vertical="center"/>
      <protection/>
    </xf>
    <xf numFmtId="164" fontId="5" fillId="0" borderId="11" xfId="33" applyNumberFormat="1" applyFont="1" applyFill="1" applyBorder="1" applyAlignment="1" applyProtection="1">
      <alignment vertical="center"/>
      <protection/>
    </xf>
    <xf numFmtId="165" fontId="5" fillId="0" borderId="11" xfId="33" applyNumberFormat="1" applyFont="1" applyFill="1" applyBorder="1" applyAlignment="1" applyProtection="1">
      <alignment vertical="center"/>
      <protection/>
    </xf>
    <xf numFmtId="165" fontId="5" fillId="0" borderId="10" xfId="33" applyNumberFormat="1" applyFont="1" applyFill="1" applyBorder="1" applyAlignment="1" applyProtection="1">
      <alignment vertical="center"/>
      <protection/>
    </xf>
    <xf numFmtId="1" fontId="5" fillId="0" borderId="11" xfId="33" applyNumberFormat="1" applyFont="1" applyBorder="1" applyAlignment="1" applyProtection="1">
      <alignment horizontal="right" vertical="center"/>
      <protection/>
    </xf>
    <xf numFmtId="0" fontId="5" fillId="0" borderId="12" xfId="33" applyFont="1" applyBorder="1" applyAlignment="1" applyProtection="1">
      <alignment horizontal="center" vertical="center"/>
      <protection/>
    </xf>
    <xf numFmtId="0" fontId="5" fillId="0" borderId="11" xfId="33" applyFont="1" applyBorder="1" applyAlignment="1" applyProtection="1">
      <alignment horizontal="center" vertical="center"/>
      <protection/>
    </xf>
    <xf numFmtId="0" fontId="2" fillId="0" borderId="10" xfId="33" applyNumberFormat="1" applyFont="1" applyFill="1" applyBorder="1" applyAlignment="1" applyProtection="1">
      <alignment horizontal="center" vertical="center" wrapText="1"/>
      <protection/>
    </xf>
    <xf numFmtId="1" fontId="2" fillId="0" borderId="11" xfId="33" applyNumberFormat="1" applyFont="1" applyBorder="1" applyAlignment="1" applyProtection="1">
      <alignment horizontal="justify" vertical="top" wrapText="1"/>
      <protection/>
    </xf>
    <xf numFmtId="1" fontId="6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1" xfId="33" applyFont="1" applyFill="1" applyBorder="1" applyAlignment="1" applyProtection="1">
      <alignment horizontal="center" vertical="center" wrapText="1"/>
      <protection/>
    </xf>
    <xf numFmtId="1" fontId="0" fillId="0" borderId="11" xfId="33" applyNumberFormat="1" applyFont="1" applyFill="1" applyBorder="1" applyAlignment="1" applyProtection="1">
      <alignment horizontal="center" vertical="center" wrapText="1"/>
      <protection/>
    </xf>
    <xf numFmtId="2" fontId="0" fillId="33" borderId="11" xfId="56" applyNumberFormat="1" applyFont="1" applyFill="1" applyBorder="1" applyAlignment="1">
      <alignment horizontal="center" wrapText="1"/>
      <protection/>
    </xf>
    <xf numFmtId="2" fontId="2" fillId="33" borderId="11" xfId="56" applyNumberFormat="1" applyFont="1" applyFill="1" applyBorder="1" applyAlignment="1">
      <alignment horizontal="center" wrapText="1"/>
      <protection/>
    </xf>
    <xf numFmtId="1" fontId="0" fillId="0" borderId="11" xfId="33" applyNumberFormat="1" applyFont="1" applyBorder="1" applyAlignment="1" applyProtection="1">
      <alignment horizontal="center" vertical="center" wrapText="1"/>
      <protection/>
    </xf>
    <xf numFmtId="2" fontId="0" fillId="34" borderId="11" xfId="33" applyNumberFormat="1" applyFont="1" applyFill="1" applyBorder="1" applyAlignment="1" applyProtection="1">
      <alignment horizontal="center" vertical="center" wrapText="1"/>
      <protection/>
    </xf>
    <xf numFmtId="164" fontId="0" fillId="0" borderId="11" xfId="33" applyNumberFormat="1" applyFont="1" applyFill="1" applyBorder="1" applyAlignment="1" applyProtection="1">
      <alignment vertical="center" wrapText="1"/>
      <protection/>
    </xf>
    <xf numFmtId="165" fontId="0" fillId="0" borderId="11" xfId="33" applyNumberFormat="1" applyFont="1" applyFill="1" applyBorder="1" applyAlignment="1" applyProtection="1">
      <alignment vertical="center" wrapText="1"/>
      <protection/>
    </xf>
    <xf numFmtId="165" fontId="0" fillId="0" borderId="10" xfId="33" applyNumberFormat="1" applyFont="1" applyFill="1" applyBorder="1" applyAlignment="1" applyProtection="1">
      <alignment vertical="center" wrapText="1"/>
      <protection/>
    </xf>
    <xf numFmtId="1" fontId="0" fillId="0" borderId="11" xfId="33" applyNumberFormat="1" applyFont="1" applyBorder="1" applyAlignment="1" applyProtection="1">
      <alignment horizontal="right" vertical="center" wrapText="1"/>
      <protection/>
    </xf>
    <xf numFmtId="0" fontId="0" fillId="0" borderId="12" xfId="33" applyBorder="1" applyAlignment="1" applyProtection="1">
      <alignment horizontal="center" vertical="center" wrapText="1"/>
      <protection/>
    </xf>
    <xf numFmtId="0" fontId="0" fillId="0" borderId="11" xfId="33" applyBorder="1" applyAlignment="1" applyProtection="1">
      <alignment horizontal="center" vertical="center" wrapText="1"/>
      <protection/>
    </xf>
    <xf numFmtId="0" fontId="7" fillId="0" borderId="11" xfId="33" applyFont="1" applyBorder="1" applyAlignment="1" applyProtection="1">
      <alignment horizontal="justify" vertical="top" wrapText="1"/>
      <protection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1" fontId="0" fillId="0" borderId="11" xfId="33" applyNumberFormat="1" applyBorder="1" applyAlignment="1" applyProtection="1">
      <alignment horizontal="right" vertical="center" wrapText="1"/>
      <protection/>
    </xf>
    <xf numFmtId="0" fontId="5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11" xfId="33" applyFont="1" applyBorder="1" applyAlignment="1" applyProtection="1">
      <alignment horizontal="justify" vertical="top" wrapText="1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1" fontId="4" fillId="0" borderId="11" xfId="44" applyNumberFormat="1" applyFont="1" applyFill="1" applyBorder="1" applyAlignment="1" applyProtection="1">
      <alignment horizontal="justify" vertical="top" wrapText="1"/>
      <protection/>
    </xf>
    <xf numFmtId="166" fontId="0" fillId="0" borderId="11" xfId="33" applyNumberFormat="1" applyFont="1" applyBorder="1" applyAlignment="1" applyProtection="1">
      <alignment horizontal="center" vertical="center"/>
      <protection locked="0"/>
    </xf>
    <xf numFmtId="1" fontId="0" fillId="0" borderId="11" xfId="33" applyNumberFormat="1" applyFont="1" applyBorder="1" applyAlignment="1" applyProtection="1">
      <alignment horizontal="center" vertical="center"/>
      <protection locked="0"/>
    </xf>
    <xf numFmtId="164" fontId="0" fillId="0" borderId="11" xfId="33" applyNumberFormat="1" applyFont="1" applyBorder="1" applyAlignment="1" applyProtection="1">
      <alignment vertical="center"/>
      <protection/>
    </xf>
    <xf numFmtId="165" fontId="0" fillId="0" borderId="11" xfId="33" applyNumberFormat="1" applyFont="1" applyBorder="1" applyAlignment="1" applyProtection="1">
      <alignment vertical="center"/>
      <protection/>
    </xf>
    <xf numFmtId="1" fontId="0" fillId="0" borderId="11" xfId="33" applyNumberFormat="1" applyFont="1" applyFill="1" applyBorder="1" applyAlignment="1" applyProtection="1">
      <alignment horizontal="right" vertical="center"/>
      <protection/>
    </xf>
    <xf numFmtId="0" fontId="0" fillId="0" borderId="12" xfId="33" applyFont="1" applyFill="1" applyBorder="1" applyAlignment="1" applyProtection="1">
      <alignment horizontal="center" vertical="center"/>
      <protection/>
    </xf>
    <xf numFmtId="0" fontId="0" fillId="0" borderId="11" xfId="33" applyFont="1" applyBorder="1" applyAlignment="1" applyProtection="1">
      <alignment horizontal="center" vertical="center"/>
      <protection/>
    </xf>
    <xf numFmtId="167" fontId="8" fillId="0" borderId="10" xfId="33" applyNumberFormat="1" applyFont="1" applyFill="1" applyBorder="1" applyAlignment="1" applyProtection="1">
      <alignment horizontal="center" vertical="center" wrapText="1"/>
      <protection/>
    </xf>
    <xf numFmtId="0" fontId="0" fillId="0" borderId="11" xfId="33" applyFont="1" applyBorder="1" applyAlignment="1" applyProtection="1">
      <alignment horizontal="justify" vertical="top" wrapText="1"/>
      <protection/>
    </xf>
    <xf numFmtId="2" fontId="0" fillId="33" borderId="11" xfId="33" applyNumberFormat="1" applyFont="1" applyFill="1" applyBorder="1" applyAlignment="1" applyProtection="1">
      <alignment vertical="center"/>
      <protection/>
    </xf>
    <xf numFmtId="1" fontId="0" fillId="35" borderId="11" xfId="33" applyNumberFormat="1" applyFont="1" applyFill="1" applyBorder="1" applyAlignment="1" applyProtection="1">
      <alignment horizontal="right" vertical="center"/>
      <protection/>
    </xf>
    <xf numFmtId="167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0" fillId="0" borderId="11" xfId="33" applyNumberFormat="1" applyFont="1" applyFill="1" applyBorder="1" applyAlignment="1" applyProtection="1">
      <alignment horizontal="justify" vertical="top" wrapText="1"/>
      <protection/>
    </xf>
    <xf numFmtId="49" fontId="2" fillId="36" borderId="13" xfId="33" applyNumberFormat="1" applyFont="1" applyFill="1" applyBorder="1" applyAlignment="1" applyProtection="1">
      <alignment horizontal="center" vertical="center" wrapText="1"/>
      <protection/>
    </xf>
    <xf numFmtId="0" fontId="2" fillId="0" borderId="11" xfId="33" applyFont="1" applyBorder="1" applyAlignment="1" applyProtection="1">
      <alignment horizontal="justify" vertical="top" wrapText="1"/>
      <protection/>
    </xf>
    <xf numFmtId="2" fontId="0" fillId="33" borderId="14" xfId="34" applyNumberFormat="1" applyFont="1" applyFill="1" applyBorder="1" applyAlignment="1" applyProtection="1">
      <alignment vertical="center"/>
      <protection/>
    </xf>
    <xf numFmtId="164" fontId="0" fillId="0" borderId="14" xfId="33" applyNumberFormat="1" applyFont="1" applyFill="1" applyBorder="1" applyAlignment="1" applyProtection="1">
      <alignment vertical="center"/>
      <protection/>
    </xf>
    <xf numFmtId="2" fontId="0" fillId="33" borderId="11" xfId="34" applyNumberFormat="1" applyFont="1" applyFill="1" applyBorder="1" applyAlignment="1" applyProtection="1">
      <alignment vertical="center"/>
      <protection/>
    </xf>
    <xf numFmtId="0" fontId="4" fillId="0" borderId="11" xfId="44" applyNumberFormat="1" applyFont="1" applyFill="1" applyBorder="1" applyAlignment="1" applyProtection="1">
      <alignment horizontal="justify" vertical="top" wrapText="1"/>
      <protection/>
    </xf>
    <xf numFmtId="1" fontId="0" fillId="0" borderId="12" xfId="0" applyNumberFormat="1" applyBorder="1" applyAlignment="1" applyProtection="1">
      <alignment horizontal="center" vertical="center"/>
      <protection/>
    </xf>
    <xf numFmtId="0" fontId="0" fillId="35" borderId="10" xfId="33" applyNumberFormat="1" applyFont="1" applyFill="1" applyBorder="1" applyAlignment="1" applyProtection="1">
      <alignment horizontal="center" vertical="center" wrapText="1"/>
      <protection/>
    </xf>
    <xf numFmtId="0" fontId="0" fillId="35" borderId="11" xfId="33" applyFont="1" applyFill="1" applyBorder="1" applyAlignment="1" applyProtection="1">
      <alignment horizontal="justify" vertical="top" wrapText="1"/>
      <protection/>
    </xf>
    <xf numFmtId="1" fontId="2" fillId="35" borderId="12" xfId="0" applyNumberFormat="1" applyFont="1" applyFill="1" applyBorder="1" applyAlignment="1" applyProtection="1">
      <alignment horizontal="center" vertical="center"/>
      <protection/>
    </xf>
    <xf numFmtId="1" fontId="0" fillId="0" borderId="11" xfId="33" applyNumberFormat="1" applyFont="1" applyBorder="1" applyAlignment="1" applyProtection="1">
      <alignment horizontal="center" vertical="center"/>
      <protection/>
    </xf>
    <xf numFmtId="1" fontId="0" fillId="35" borderId="11" xfId="33" applyNumberFormat="1" applyFont="1" applyFill="1" applyBorder="1" applyAlignment="1">
      <alignment horizontal="right" vertical="center" wrapText="1"/>
      <protection/>
    </xf>
    <xf numFmtId="0" fontId="0" fillId="0" borderId="12" xfId="33" applyFont="1" applyBorder="1" applyAlignment="1" applyProtection="1">
      <alignment horizontal="center" vertical="center"/>
      <protection/>
    </xf>
    <xf numFmtId="0" fontId="0" fillId="35" borderId="11" xfId="33" applyFont="1" applyFill="1" applyBorder="1" applyAlignment="1">
      <alignment horizontal="justify" vertical="top" wrapText="1"/>
      <protection/>
    </xf>
    <xf numFmtId="2" fontId="0" fillId="33" borderId="11" xfId="33" applyNumberFormat="1" applyFont="1" applyFill="1" applyBorder="1" applyAlignment="1" applyProtection="1">
      <alignment horizontal="right" vertical="center"/>
      <protection/>
    </xf>
    <xf numFmtId="0" fontId="4" fillId="0" borderId="11" xfId="44" applyFont="1" applyBorder="1" applyAlignment="1">
      <alignment horizontal="justify" vertical="top" wrapText="1"/>
      <protection/>
    </xf>
    <xf numFmtId="167" fontId="2" fillId="36" borderId="10" xfId="33" applyNumberFormat="1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justify" vertical="top" wrapText="1"/>
      <protection/>
    </xf>
    <xf numFmtId="164" fontId="0" fillId="0" borderId="11" xfId="0" applyNumberFormat="1" applyFont="1" applyBorder="1" applyAlignment="1" applyProtection="1">
      <alignment vertical="center"/>
      <protection/>
    </xf>
    <xf numFmtId="165" fontId="0" fillId="0" borderId="11" xfId="0" applyNumberFormat="1" applyFont="1" applyBorder="1" applyAlignment="1" applyProtection="1">
      <alignment vertical="center"/>
      <protection/>
    </xf>
    <xf numFmtId="1" fontId="0" fillId="35" borderId="11" xfId="0" applyNumberFormat="1" applyFont="1" applyFill="1" applyBorder="1" applyAlignment="1" applyProtection="1">
      <alignment horizontal="right" vertical="center"/>
      <protection/>
    </xf>
    <xf numFmtId="0" fontId="2" fillId="36" borderId="10" xfId="33" applyNumberFormat="1" applyFont="1" applyFill="1" applyBorder="1" applyAlignment="1" applyProtection="1">
      <alignment horizontal="center" vertical="center" wrapText="1"/>
      <protection/>
    </xf>
    <xf numFmtId="2" fontId="1" fillId="33" borderId="11" xfId="55" applyNumberFormat="1" applyFont="1" applyFill="1" applyBorder="1" applyAlignment="1">
      <alignment horizontal="right"/>
      <protection/>
    </xf>
    <xf numFmtId="164" fontId="0" fillId="0" borderId="11" xfId="0" applyNumberFormat="1" applyFont="1" applyFill="1" applyBorder="1" applyAlignment="1" applyProtection="1">
      <alignment vertical="center"/>
      <protection/>
    </xf>
    <xf numFmtId="165" fontId="0" fillId="0" borderId="11" xfId="0" applyNumberFormat="1" applyFont="1" applyFill="1" applyBorder="1" applyAlignment="1" applyProtection="1">
      <alignment vertical="center"/>
      <protection/>
    </xf>
    <xf numFmtId="164" fontId="0" fillId="35" borderId="11" xfId="0" applyNumberFormat="1" applyFont="1" applyFill="1" applyBorder="1" applyAlignment="1" applyProtection="1">
      <alignment vertical="center"/>
      <protection/>
    </xf>
    <xf numFmtId="165" fontId="0" fillId="35" borderId="11" xfId="0" applyNumberFormat="1" applyFont="1" applyFill="1" applyBorder="1" applyAlignment="1" applyProtection="1">
      <alignment vertical="center"/>
      <protection/>
    </xf>
    <xf numFmtId="1" fontId="0" fillId="35" borderId="14" xfId="33" applyNumberFormat="1" applyFont="1" applyFill="1" applyBorder="1" applyAlignment="1">
      <alignment horizontal="right" vertical="center" wrapText="1"/>
      <protection/>
    </xf>
    <xf numFmtId="0" fontId="2" fillId="35" borderId="11" xfId="33" applyFont="1" applyFill="1" applyBorder="1" applyAlignment="1">
      <alignment horizontal="justify" vertical="top" wrapText="1"/>
      <protection/>
    </xf>
    <xf numFmtId="49" fontId="0" fillId="35" borderId="11" xfId="33" applyNumberFormat="1" applyFont="1" applyFill="1" applyBorder="1" applyAlignment="1">
      <alignment horizontal="right" vertical="center" wrapText="1"/>
      <protection/>
    </xf>
    <xf numFmtId="0" fontId="2" fillId="0" borderId="10" xfId="33" applyNumberFormat="1" applyFont="1" applyFill="1" applyBorder="1" applyAlignment="1" applyProtection="1">
      <alignment horizontal="center" vertical="center" wrapText="1"/>
      <protection/>
    </xf>
    <xf numFmtId="165" fontId="0" fillId="35" borderId="10" xfId="0" applyNumberFormat="1" applyFont="1" applyFill="1" applyBorder="1" applyAlignment="1" applyProtection="1">
      <alignment vertical="center"/>
      <protection/>
    </xf>
    <xf numFmtId="164" fontId="0" fillId="35" borderId="11" xfId="0" applyNumberFormat="1" applyFont="1" applyFill="1" applyBorder="1" applyAlignment="1" applyProtection="1">
      <alignment horizontal="center" vertical="center"/>
      <protection/>
    </xf>
    <xf numFmtId="165" fontId="0" fillId="35" borderId="11" xfId="0" applyNumberFormat="1" applyFont="1" applyFill="1" applyBorder="1" applyAlignment="1" applyProtection="1">
      <alignment horizontal="center" vertical="center"/>
      <protection/>
    </xf>
    <xf numFmtId="1" fontId="0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1" xfId="33" applyFont="1" applyFill="1" applyBorder="1" applyAlignment="1">
      <alignment horizontal="justify" vertical="top" wrapText="1"/>
      <protection/>
    </xf>
    <xf numFmtId="164" fontId="0" fillId="35" borderId="14" xfId="33" applyNumberFormat="1" applyFont="1" applyFill="1" applyBorder="1" applyAlignment="1" applyProtection="1">
      <alignment vertical="center"/>
      <protection/>
    </xf>
    <xf numFmtId="165" fontId="0" fillId="35" borderId="14" xfId="33" applyNumberFormat="1" applyFont="1" applyFill="1" applyBorder="1" applyAlignment="1" applyProtection="1">
      <alignment vertical="center"/>
      <protection/>
    </xf>
    <xf numFmtId="165" fontId="0" fillId="35" borderId="16" xfId="33" applyNumberFormat="1" applyFont="1" applyFill="1" applyBorder="1" applyAlignment="1" applyProtection="1">
      <alignment vertical="center"/>
      <protection/>
    </xf>
    <xf numFmtId="0" fontId="0" fillId="35" borderId="14" xfId="33" applyFont="1" applyFill="1" applyBorder="1" applyAlignment="1" applyProtection="1">
      <alignment horizontal="center" vertical="center"/>
      <protection/>
    </xf>
    <xf numFmtId="0" fontId="0" fillId="35" borderId="17" xfId="33" applyNumberFormat="1" applyFont="1" applyFill="1" applyBorder="1" applyAlignment="1" applyProtection="1">
      <alignment horizontal="center" vertical="center"/>
      <protection/>
    </xf>
    <xf numFmtId="0" fontId="0" fillId="35" borderId="18" xfId="33" applyNumberFormat="1" applyFont="1" applyFill="1" applyBorder="1" applyAlignment="1" applyProtection="1">
      <alignment horizontal="center" vertical="center"/>
      <protection/>
    </xf>
    <xf numFmtId="0" fontId="0" fillId="35" borderId="12" xfId="33" applyNumberFormat="1" applyFont="1" applyFill="1" applyBorder="1" applyAlignment="1" applyProtection="1">
      <alignment horizontal="center" vertical="center"/>
      <protection/>
    </xf>
    <xf numFmtId="0" fontId="0" fillId="35" borderId="11" xfId="33" applyNumberFormat="1" applyFont="1" applyFill="1" applyBorder="1" applyAlignment="1" applyProtection="1">
      <alignment horizontal="center" vertical="center"/>
      <protection/>
    </xf>
    <xf numFmtId="167" fontId="0" fillId="0" borderId="16" xfId="33" applyNumberFormat="1" applyFont="1" applyFill="1" applyBorder="1" applyAlignment="1" applyProtection="1">
      <alignment horizontal="center" vertical="center" wrapText="1"/>
      <protection/>
    </xf>
    <xf numFmtId="0" fontId="0" fillId="0" borderId="14" xfId="33" applyFont="1" applyFill="1" applyBorder="1" applyAlignment="1" applyProtection="1">
      <alignment horizontal="center" vertical="center"/>
      <protection/>
    </xf>
    <xf numFmtId="1" fontId="0" fillId="0" borderId="14" xfId="33" applyNumberFormat="1" applyFont="1" applyFill="1" applyBorder="1" applyAlignment="1" applyProtection="1">
      <alignment horizontal="center" vertical="center"/>
      <protection/>
    </xf>
    <xf numFmtId="165" fontId="0" fillId="0" borderId="14" xfId="33" applyNumberFormat="1" applyFont="1" applyFill="1" applyBorder="1" applyAlignment="1" applyProtection="1">
      <alignment vertical="center"/>
      <protection/>
    </xf>
    <xf numFmtId="165" fontId="0" fillId="0" borderId="16" xfId="33" applyNumberFormat="1" applyFont="1" applyFill="1" applyBorder="1" applyAlignment="1" applyProtection="1">
      <alignment vertical="center"/>
      <protection/>
    </xf>
    <xf numFmtId="0" fontId="0" fillId="0" borderId="10" xfId="33" applyBorder="1" applyAlignment="1" applyProtection="1">
      <alignment horizontal="center" vertical="center"/>
      <protection/>
    </xf>
    <xf numFmtId="164" fontId="0" fillId="0" borderId="11" xfId="33" applyNumberFormat="1" applyBorder="1" applyAlignment="1" applyProtection="1">
      <alignment vertical="center"/>
      <protection/>
    </xf>
    <xf numFmtId="165" fontId="0" fillId="0" borderId="11" xfId="33" applyNumberFormat="1" applyBorder="1" applyAlignment="1" applyProtection="1">
      <alignment vertical="center"/>
      <protection/>
    </xf>
    <xf numFmtId="167" fontId="9" fillId="0" borderId="10" xfId="33" applyNumberFormat="1" applyFont="1" applyFill="1" applyBorder="1" applyAlignment="1" applyProtection="1">
      <alignment horizontal="center" vertical="center" wrapText="1"/>
      <protection/>
    </xf>
    <xf numFmtId="0" fontId="0" fillId="35" borderId="11" xfId="33" applyFont="1" applyFill="1" applyBorder="1" applyAlignment="1" applyProtection="1">
      <alignment horizontal="justify" vertical="top" wrapText="1"/>
      <protection/>
    </xf>
    <xf numFmtId="0" fontId="2" fillId="0" borderId="12" xfId="33" applyFont="1" applyBorder="1" applyAlignment="1" applyProtection="1">
      <alignment horizontal="center" vertical="center"/>
      <protection/>
    </xf>
    <xf numFmtId="0" fontId="2" fillId="0" borderId="11" xfId="33" applyFont="1" applyBorder="1" applyAlignment="1" applyProtection="1">
      <alignment horizontal="center" vertical="center"/>
      <protection/>
    </xf>
    <xf numFmtId="167" fontId="0" fillId="35" borderId="10" xfId="33" applyNumberFormat="1" applyFont="1" applyFill="1" applyBorder="1" applyAlignment="1" applyProtection="1">
      <alignment horizontal="center" vertical="center" wrapText="1"/>
      <protection/>
    </xf>
    <xf numFmtId="0" fontId="2" fillId="35" borderId="11" xfId="33" applyFont="1" applyFill="1" applyBorder="1" applyAlignment="1" applyProtection="1">
      <alignment horizontal="justify" vertical="top" wrapText="1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1" xfId="33" applyNumberFormat="1" applyFont="1" applyFill="1" applyBorder="1" applyAlignment="1" applyProtection="1">
      <alignment horizontal="justify" vertical="top" wrapText="1"/>
      <protection/>
    </xf>
    <xf numFmtId="0" fontId="10" fillId="35" borderId="11" xfId="0" applyFont="1" applyFill="1" applyBorder="1" applyAlignment="1">
      <alignment/>
    </xf>
    <xf numFmtId="164" fontId="0" fillId="35" borderId="14" xfId="0" applyNumberFormat="1" applyFont="1" applyFill="1" applyBorder="1" applyAlignment="1" applyProtection="1">
      <alignment vertical="center"/>
      <protection/>
    </xf>
    <xf numFmtId="165" fontId="0" fillId="35" borderId="14" xfId="0" applyNumberFormat="1" applyFont="1" applyFill="1" applyBorder="1" applyAlignment="1" applyProtection="1">
      <alignment vertical="center"/>
      <protection/>
    </xf>
    <xf numFmtId="165" fontId="0" fillId="35" borderId="16" xfId="0" applyNumberFormat="1" applyFont="1" applyFill="1" applyBorder="1" applyAlignment="1" applyProtection="1">
      <alignment vertical="center"/>
      <protection/>
    </xf>
    <xf numFmtId="1" fontId="0" fillId="35" borderId="11" xfId="0" applyNumberFormat="1" applyFont="1" applyFill="1" applyBorder="1" applyAlignment="1">
      <alignment horizontal="right" vertical="center" wrapText="1"/>
    </xf>
    <xf numFmtId="164" fontId="0" fillId="35" borderId="19" xfId="0" applyNumberFormat="1" applyFont="1" applyFill="1" applyBorder="1" applyAlignment="1" applyProtection="1">
      <alignment vertical="center"/>
      <protection/>
    </xf>
    <xf numFmtId="0" fontId="8" fillId="0" borderId="10" xfId="33" applyNumberFormat="1" applyFont="1" applyFill="1" applyBorder="1" applyAlignment="1" applyProtection="1">
      <alignment horizontal="center" vertical="center" wrapText="1"/>
      <protection/>
    </xf>
    <xf numFmtId="0" fontId="0" fillId="0" borderId="11" xfId="33" applyNumberFormat="1" applyFont="1" applyFill="1" applyBorder="1" applyAlignment="1" applyProtection="1">
      <alignment horizontal="justify" vertical="top" wrapText="1"/>
      <protection/>
    </xf>
    <xf numFmtId="1" fontId="0" fillId="0" borderId="11" xfId="33" applyNumberFormat="1" applyFont="1" applyBorder="1" applyAlignment="1" applyProtection="1">
      <alignment horizontal="right" vertical="center"/>
      <protection/>
    </xf>
    <xf numFmtId="0" fontId="0" fillId="0" borderId="11" xfId="33" applyFont="1" applyBorder="1" applyAlignment="1" applyProtection="1">
      <alignment horizontal="left" vertical="center" wrapText="1"/>
      <protection/>
    </xf>
    <xf numFmtId="0" fontId="0" fillId="37" borderId="11" xfId="33" applyFill="1" applyBorder="1" applyAlignment="1" applyProtection="1">
      <alignment horizontal="center" vertical="center"/>
      <protection/>
    </xf>
    <xf numFmtId="2" fontId="1" fillId="33" borderId="11" xfId="55" applyNumberFormat="1" applyFont="1" applyFill="1" applyBorder="1">
      <alignment/>
      <protection/>
    </xf>
    <xf numFmtId="0" fontId="0" fillId="0" borderId="11" xfId="33" applyFont="1" applyFill="1" applyBorder="1" applyAlignment="1" applyProtection="1">
      <alignment vertical="center"/>
      <protection/>
    </xf>
    <xf numFmtId="1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1" xfId="33" applyFont="1" applyBorder="1" applyAlignment="1" applyProtection="1">
      <alignment horizontal="center" vertical="center"/>
      <protection/>
    </xf>
    <xf numFmtId="1" fontId="0" fillId="0" borderId="11" xfId="33" applyNumberFormat="1" applyFont="1" applyBorder="1" applyAlignment="1" applyProtection="1">
      <alignment horizontal="center" vertical="center"/>
      <protection/>
    </xf>
    <xf numFmtId="49" fontId="2" fillId="36" borderId="10" xfId="33" applyNumberFormat="1" applyFont="1" applyFill="1" applyBorder="1" applyAlignment="1" applyProtection="1">
      <alignment horizontal="center" vertical="center" wrapText="1"/>
      <protection/>
    </xf>
    <xf numFmtId="0" fontId="0" fillId="0" borderId="11" xfId="33" applyNumberFormat="1" applyFont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right" vertical="center"/>
      <protection/>
    </xf>
    <xf numFmtId="164" fontId="0" fillId="35" borderId="20" xfId="0" applyNumberFormat="1" applyFont="1" applyFill="1" applyBorder="1" applyAlignment="1" applyProtection="1">
      <alignment vertical="center"/>
      <protection/>
    </xf>
    <xf numFmtId="165" fontId="0" fillId="35" borderId="20" xfId="0" applyNumberFormat="1" applyFont="1" applyFill="1" applyBorder="1" applyAlignment="1" applyProtection="1">
      <alignment vertical="center"/>
      <protection/>
    </xf>
    <xf numFmtId="165" fontId="0" fillId="35" borderId="19" xfId="0" applyNumberFormat="1" applyFont="1" applyFill="1" applyBorder="1" applyAlignment="1" applyProtection="1">
      <alignment vertical="center"/>
      <protection/>
    </xf>
    <xf numFmtId="165" fontId="0" fillId="35" borderId="21" xfId="0" applyNumberFormat="1" applyFont="1" applyFill="1" applyBorder="1" applyAlignment="1" applyProtection="1">
      <alignment vertical="center"/>
      <protection/>
    </xf>
    <xf numFmtId="0" fontId="2" fillId="36" borderId="13" xfId="0" applyNumberFormat="1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/>
      <protection/>
    </xf>
    <xf numFmtId="1" fontId="0" fillId="35" borderId="15" xfId="0" applyNumberFormat="1" applyFont="1" applyFill="1" applyBorder="1" applyAlignment="1">
      <alignment horizontal="right" vertical="center" wrapText="1"/>
    </xf>
    <xf numFmtId="0" fontId="0" fillId="0" borderId="11" xfId="33" applyFont="1" applyBorder="1" applyAlignment="1" applyProtection="1">
      <alignment horizontal="left" vertical="top" wrapText="1"/>
      <protection/>
    </xf>
    <xf numFmtId="1" fontId="2" fillId="0" borderId="12" xfId="0" applyNumberFormat="1" applyFont="1" applyBorder="1" applyAlignment="1" applyProtection="1">
      <alignment horizontal="right" vertical="center"/>
      <protection/>
    </xf>
    <xf numFmtId="2" fontId="3" fillId="33" borderId="11" xfId="55" applyNumberFormat="1" applyFont="1" applyFill="1" applyBorder="1" applyAlignment="1">
      <alignment horizontal="right"/>
      <protection/>
    </xf>
    <xf numFmtId="164" fontId="0" fillId="35" borderId="11" xfId="33" applyNumberFormat="1" applyFont="1" applyFill="1" applyBorder="1" applyAlignment="1" applyProtection="1">
      <alignment horizontal="right" vertical="center"/>
      <protection/>
    </xf>
    <xf numFmtId="164" fontId="0" fillId="0" borderId="11" xfId="33" applyNumberFormat="1" applyFont="1" applyFill="1" applyBorder="1" applyAlignment="1" applyProtection="1">
      <alignment horizontal="right" vertical="center"/>
      <protection/>
    </xf>
    <xf numFmtId="165" fontId="0" fillId="0" borderId="11" xfId="33" applyNumberFormat="1" applyFont="1" applyFill="1" applyBorder="1" applyAlignment="1" applyProtection="1">
      <alignment horizontal="right"/>
      <protection/>
    </xf>
    <xf numFmtId="165" fontId="0" fillId="0" borderId="10" xfId="33" applyNumberFormat="1" applyFont="1" applyFill="1" applyBorder="1" applyAlignment="1" applyProtection="1">
      <alignment horizontal="right" vertical="center"/>
      <protection/>
    </xf>
    <xf numFmtId="0" fontId="0" fillId="0" borderId="12" xfId="33" applyBorder="1" applyAlignment="1" applyProtection="1">
      <alignment horizontal="right"/>
      <protection/>
    </xf>
    <xf numFmtId="0" fontId="0" fillId="0" borderId="11" xfId="33" applyBorder="1" applyAlignment="1" applyProtection="1">
      <alignment horizontal="right"/>
      <protection/>
    </xf>
    <xf numFmtId="164" fontId="0" fillId="0" borderId="11" xfId="0" applyNumberFormat="1" applyFont="1" applyBorder="1" applyAlignment="1" applyProtection="1">
      <alignment horizontal="center" vertical="center"/>
      <protection/>
    </xf>
    <xf numFmtId="165" fontId="0" fillId="0" borderId="11" xfId="0" applyNumberFormat="1" applyFont="1" applyBorder="1" applyAlignment="1" applyProtection="1">
      <alignment horizontal="center" vertical="center"/>
      <protection/>
    </xf>
    <xf numFmtId="1" fontId="0" fillId="35" borderId="15" xfId="0" applyNumberFormat="1" applyFont="1" applyFill="1" applyBorder="1" applyAlignment="1" applyProtection="1">
      <alignment horizontal="right" vertical="center"/>
      <protection/>
    </xf>
    <xf numFmtId="0" fontId="0" fillId="35" borderId="11" xfId="33" applyNumberFormat="1" applyFont="1" applyFill="1" applyBorder="1" applyAlignment="1" applyProtection="1">
      <alignment horizontal="justify" vertical="top" wrapText="1"/>
      <protection/>
    </xf>
    <xf numFmtId="1" fontId="2" fillId="0" borderId="11" xfId="33" applyNumberFormat="1" applyFont="1" applyBorder="1" applyAlignment="1" applyProtection="1">
      <alignment horizontal="right" vertical="center"/>
      <protection/>
    </xf>
    <xf numFmtId="168" fontId="0" fillId="0" borderId="11" xfId="33" applyNumberFormat="1" applyFont="1" applyFill="1" applyBorder="1" applyAlignment="1" applyProtection="1">
      <alignment horizontal="center" vertical="center"/>
      <protection locked="0"/>
    </xf>
    <xf numFmtId="0" fontId="0" fillId="0" borderId="11" xfId="33" applyFont="1" applyBorder="1" applyAlignment="1" applyProtection="1">
      <alignment horizontal="justify" vertical="top" wrapText="1"/>
      <protection/>
    </xf>
    <xf numFmtId="49" fontId="0" fillId="35" borderId="11" xfId="0" applyNumberFormat="1" applyFont="1" applyFill="1" applyBorder="1" applyAlignment="1">
      <alignment horizontal="right" vertical="center" wrapText="1"/>
    </xf>
    <xf numFmtId="0" fontId="0" fillId="0" borderId="10" xfId="33" applyFont="1" applyBorder="1" applyAlignment="1" applyProtection="1">
      <alignment horizontal="center"/>
      <protection/>
    </xf>
    <xf numFmtId="1" fontId="0" fillId="0" borderId="12" xfId="0" applyNumberFormat="1" applyFont="1" applyBorder="1" applyAlignment="1" applyProtection="1">
      <alignment horizontal="center" vertical="center"/>
      <protection/>
    </xf>
    <xf numFmtId="0" fontId="4" fillId="35" borderId="11" xfId="44" applyNumberFormat="1" applyFont="1" applyFill="1" applyBorder="1" applyAlignment="1" applyProtection="1">
      <alignment horizontal="justify" vertical="top" wrapText="1"/>
      <protection/>
    </xf>
    <xf numFmtId="0" fontId="2" fillId="36" borderId="10" xfId="33" applyNumberFormat="1" applyFont="1" applyFill="1" applyBorder="1" applyAlignment="1" applyProtection="1">
      <alignment horizontal="center" vertical="center" wrapText="1"/>
      <protection/>
    </xf>
    <xf numFmtId="0" fontId="11" fillId="35" borderId="11" xfId="33" applyFont="1" applyFill="1" applyBorder="1" applyAlignment="1" applyProtection="1">
      <alignment horizontal="justify" vertical="top" wrapText="1"/>
      <protection/>
    </xf>
    <xf numFmtId="2" fontId="1" fillId="33" borderId="19" xfId="55" applyNumberFormat="1" applyFill="1" applyBorder="1" applyAlignment="1">
      <alignment horizontal="right"/>
      <protection/>
    </xf>
    <xf numFmtId="1" fontId="0" fillId="35" borderId="10" xfId="33" applyNumberFormat="1" applyFont="1" applyFill="1" applyBorder="1" applyAlignment="1" applyProtection="1">
      <alignment horizontal="center" vertical="center"/>
      <protection/>
    </xf>
    <xf numFmtId="2" fontId="0" fillId="33" borderId="11" xfId="33" applyNumberFormat="1" applyFont="1" applyFill="1" applyBorder="1" applyAlignment="1">
      <alignment horizontal="right"/>
      <protection/>
    </xf>
    <xf numFmtId="2" fontId="3" fillId="33" borderId="12" xfId="55" applyNumberFormat="1" applyFont="1" applyFill="1" applyBorder="1">
      <alignment/>
      <protection/>
    </xf>
    <xf numFmtId="0" fontId="0" fillId="0" borderId="11" xfId="33" applyFont="1" applyFill="1" applyBorder="1" applyAlignment="1" applyProtection="1">
      <alignment horizontal="center" vertical="center"/>
      <protection/>
    </xf>
    <xf numFmtId="164" fontId="0" fillId="0" borderId="11" xfId="33" applyNumberFormat="1" applyFont="1" applyFill="1" applyBorder="1" applyAlignment="1" applyProtection="1">
      <alignment vertical="center"/>
      <protection/>
    </xf>
    <xf numFmtId="165" fontId="0" fillId="0" borderId="11" xfId="33" applyNumberFormat="1" applyFont="1" applyFill="1" applyBorder="1" applyAlignment="1" applyProtection="1">
      <alignment vertical="center"/>
      <protection/>
    </xf>
    <xf numFmtId="0" fontId="0" fillId="0" borderId="12" xfId="33" applyFont="1" applyBorder="1" applyAlignment="1" applyProtection="1">
      <alignment horizontal="center" vertical="center"/>
      <protection/>
    </xf>
    <xf numFmtId="2" fontId="0" fillId="33" borderId="14" xfId="33" applyNumberFormat="1" applyFont="1" applyFill="1" applyBorder="1" applyAlignment="1" applyProtection="1">
      <alignment horizontal="right" vertical="center"/>
      <protection/>
    </xf>
    <xf numFmtId="164" fontId="9" fillId="0" borderId="11" xfId="33" applyNumberFormat="1" applyFont="1" applyFill="1" applyBorder="1" applyAlignment="1" applyProtection="1">
      <alignment/>
      <protection/>
    </xf>
    <xf numFmtId="164" fontId="9" fillId="0" borderId="11" xfId="33" applyNumberFormat="1" applyFont="1" applyBorder="1" applyAlignment="1" applyProtection="1">
      <alignment/>
      <protection/>
    </xf>
    <xf numFmtId="0" fontId="0" fillId="0" borderId="11" xfId="33" applyFont="1" applyFill="1" applyBorder="1" applyAlignment="1" applyProtection="1">
      <alignment horizontal="justify" vertical="top" wrapText="1"/>
      <protection/>
    </xf>
    <xf numFmtId="164" fontId="0" fillId="35" borderId="11" xfId="33" applyNumberFormat="1" applyFont="1" applyFill="1" applyBorder="1" applyAlignment="1" applyProtection="1">
      <alignment horizontal="center" vertical="center"/>
      <protection/>
    </xf>
    <xf numFmtId="165" fontId="0" fillId="35" borderId="11" xfId="33" applyNumberFormat="1" applyFont="1" applyFill="1" applyBorder="1" applyAlignment="1" applyProtection="1">
      <alignment horizontal="center" vertical="center"/>
      <protection/>
    </xf>
    <xf numFmtId="165" fontId="0" fillId="0" borderId="10" xfId="33" applyNumberFormat="1" applyFont="1" applyFill="1" applyBorder="1" applyAlignment="1" applyProtection="1">
      <alignment horizontal="center" vertical="center"/>
      <protection/>
    </xf>
    <xf numFmtId="165" fontId="0" fillId="35" borderId="10" xfId="33" applyNumberFormat="1" applyFont="1" applyFill="1" applyBorder="1" applyAlignment="1" applyProtection="1">
      <alignment horizontal="center" vertical="center"/>
      <protection/>
    </xf>
    <xf numFmtId="165" fontId="0" fillId="35" borderId="10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9" xfId="33" applyNumberFormat="1" applyFont="1" applyFill="1" applyBorder="1" applyAlignment="1" applyProtection="1">
      <alignment horizontal="right" vertical="center"/>
      <protection/>
    </xf>
    <xf numFmtId="165" fontId="0" fillId="35" borderId="16" xfId="33" applyNumberFormat="1" applyFont="1" applyFill="1" applyBorder="1" applyAlignment="1" applyProtection="1">
      <alignment horizontal="center" vertical="center"/>
      <protection/>
    </xf>
    <xf numFmtId="1" fontId="0" fillId="0" borderId="11" xfId="33" applyNumberFormat="1" applyFont="1" applyFill="1" applyBorder="1" applyAlignment="1" applyProtection="1">
      <alignment vertical="center"/>
      <protection/>
    </xf>
    <xf numFmtId="164" fontId="0" fillId="35" borderId="19" xfId="33" applyNumberFormat="1" applyFont="1" applyFill="1" applyBorder="1" applyAlignment="1" applyProtection="1">
      <alignment horizontal="center" vertical="center"/>
      <protection/>
    </xf>
    <xf numFmtId="165" fontId="0" fillId="35" borderId="19" xfId="33" applyNumberFormat="1" applyFont="1" applyFill="1" applyBorder="1" applyAlignment="1" applyProtection="1">
      <alignment horizontal="center" vertical="center"/>
      <protection/>
    </xf>
    <xf numFmtId="0" fontId="10" fillId="35" borderId="11" xfId="0" applyFont="1" applyFill="1" applyBorder="1" applyAlignment="1">
      <alignment horizontal="left" vertical="top" wrapText="1"/>
    </xf>
    <xf numFmtId="164" fontId="0" fillId="35" borderId="19" xfId="0" applyNumberFormat="1" applyFont="1" applyFill="1" applyBorder="1" applyAlignment="1" applyProtection="1">
      <alignment horizontal="center" vertical="center"/>
      <protection/>
    </xf>
    <xf numFmtId="164" fontId="0" fillId="35" borderId="22" xfId="0" applyNumberFormat="1" applyFont="1" applyFill="1" applyBorder="1" applyAlignment="1" applyProtection="1">
      <alignment vertical="center"/>
      <protection/>
    </xf>
    <xf numFmtId="165" fontId="0" fillId="35" borderId="19" xfId="0" applyNumberFormat="1" applyFont="1" applyFill="1" applyBorder="1" applyAlignment="1" applyProtection="1">
      <alignment horizontal="center" vertical="center"/>
      <protection/>
    </xf>
    <xf numFmtId="165" fontId="0" fillId="35" borderId="2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vertical="center"/>
      <protection/>
    </xf>
    <xf numFmtId="0" fontId="10" fillId="35" borderId="11" xfId="0" applyFont="1" applyFill="1" applyBorder="1" applyAlignment="1">
      <alignment/>
    </xf>
    <xf numFmtId="164" fontId="0" fillId="35" borderId="11" xfId="0" applyNumberFormat="1" applyFont="1" applyFill="1" applyBorder="1" applyAlignment="1" applyProtection="1">
      <alignment horizontal="right" vertical="center"/>
      <protection/>
    </xf>
    <xf numFmtId="165" fontId="0" fillId="35" borderId="11" xfId="0" applyNumberFormat="1" applyFont="1" applyFill="1" applyBorder="1" applyAlignment="1" applyProtection="1">
      <alignment horizontal="right" vertical="center"/>
      <protection/>
    </xf>
    <xf numFmtId="1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1" xfId="33" applyFont="1" applyBorder="1" applyProtection="1">
      <alignment/>
      <protection/>
    </xf>
    <xf numFmtId="0" fontId="0" fillId="35" borderId="11" xfId="33" applyFont="1" applyFill="1" applyBorder="1" applyProtection="1">
      <alignment/>
      <protection/>
    </xf>
    <xf numFmtId="0" fontId="2" fillId="36" borderId="10" xfId="33" applyFont="1" applyFill="1" applyBorder="1" applyAlignment="1" applyProtection="1">
      <alignment horizontal="center" vertical="center"/>
      <protection/>
    </xf>
    <xf numFmtId="165" fontId="0" fillId="35" borderId="23" xfId="0" applyNumberFormat="1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1" fontId="0" fillId="35" borderId="11" xfId="0" applyNumberFormat="1" applyFont="1" applyFill="1" applyBorder="1" applyAlignment="1" applyProtection="1">
      <alignment horizontal="center" vertical="center"/>
      <protection/>
    </xf>
    <xf numFmtId="2" fontId="0" fillId="33" borderId="11" xfId="0" applyNumberFormat="1" applyFont="1" applyFill="1" applyBorder="1" applyAlignment="1" applyProtection="1">
      <alignment horizontal="right" vertical="center"/>
      <protection/>
    </xf>
    <xf numFmtId="0" fontId="8" fillId="0" borderId="10" xfId="33" applyFont="1" applyBorder="1" applyAlignment="1" applyProtection="1">
      <alignment horizontal="center"/>
      <protection/>
    </xf>
    <xf numFmtId="0" fontId="0" fillId="0" borderId="11" xfId="33" applyNumberFormat="1" applyFont="1" applyFill="1" applyBorder="1" applyAlignment="1" applyProtection="1">
      <alignment horizontal="left" vertical="center" wrapText="1"/>
      <protection/>
    </xf>
    <xf numFmtId="0" fontId="0" fillId="0" borderId="11" xfId="33" applyNumberFormat="1" applyFill="1" applyBorder="1" applyAlignment="1" applyProtection="1">
      <alignment horizontal="center"/>
      <protection/>
    </xf>
    <xf numFmtId="0" fontId="1" fillId="33" borderId="11" xfId="55" applyNumberFormat="1" applyFill="1" applyBorder="1" applyAlignment="1">
      <alignment horizontal="right"/>
      <protection/>
    </xf>
    <xf numFmtId="0" fontId="3" fillId="33" borderId="11" xfId="55" applyNumberFormat="1" applyFont="1" applyFill="1" applyBorder="1">
      <alignment/>
      <protection/>
    </xf>
    <xf numFmtId="0" fontId="0" fillId="0" borderId="11" xfId="33" applyNumberFormat="1" applyBorder="1" applyProtection="1">
      <alignment/>
      <protection/>
    </xf>
    <xf numFmtId="0" fontId="0" fillId="34" borderId="11" xfId="33" applyNumberFormat="1" applyFont="1" applyFill="1" applyBorder="1" applyAlignment="1" applyProtection="1">
      <alignment horizontal="center" vertical="center"/>
      <protection/>
    </xf>
    <xf numFmtId="0" fontId="0" fillId="0" borderId="11" xfId="33" applyNumberFormat="1" applyFont="1" applyFill="1" applyBorder="1" applyAlignment="1" applyProtection="1">
      <alignment/>
      <protection/>
    </xf>
    <xf numFmtId="0" fontId="0" fillId="0" borderId="11" xfId="33" applyNumberFormat="1" applyFont="1" applyFill="1" applyBorder="1" applyAlignment="1" applyProtection="1">
      <alignment vertical="center"/>
      <protection/>
    </xf>
    <xf numFmtId="0" fontId="0" fillId="0" borderId="10" xfId="33" applyNumberFormat="1" applyFont="1" applyFill="1" applyBorder="1" applyAlignment="1" applyProtection="1">
      <alignment vertical="center"/>
      <protection/>
    </xf>
    <xf numFmtId="0" fontId="0" fillId="0" borderId="11" xfId="33" applyNumberFormat="1" applyBorder="1" applyAlignment="1" applyProtection="1">
      <alignment horizontal="right"/>
      <protection/>
    </xf>
    <xf numFmtId="0" fontId="0" fillId="0" borderId="12" xfId="33" applyNumberFormat="1" applyBorder="1" applyProtection="1">
      <alignment/>
      <protection/>
    </xf>
    <xf numFmtId="0" fontId="0" fillId="0" borderId="10" xfId="33" applyFont="1" applyFill="1" applyBorder="1" applyAlignment="1" applyProtection="1">
      <alignment horizontal="center" vertical="center"/>
      <protection/>
    </xf>
    <xf numFmtId="0" fontId="0" fillId="35" borderId="12" xfId="33" applyFont="1" applyFill="1" applyBorder="1" applyAlignment="1" applyProtection="1">
      <alignment horizontal="center" vertical="center"/>
      <protection/>
    </xf>
    <xf numFmtId="0" fontId="0" fillId="0" borderId="10" xfId="33" applyFont="1" applyBorder="1" applyAlignment="1" applyProtection="1">
      <alignment horizontal="center"/>
      <protection/>
    </xf>
    <xf numFmtId="0" fontId="2" fillId="36" borderId="11" xfId="33" applyFont="1" applyFill="1" applyBorder="1" applyAlignment="1" applyProtection="1">
      <alignment horizontal="justify" vertical="top" wrapText="1"/>
      <protection/>
    </xf>
    <xf numFmtId="164" fontId="0" fillId="35" borderId="19" xfId="33" applyNumberFormat="1" applyFont="1" applyFill="1" applyBorder="1" applyAlignment="1" applyProtection="1">
      <alignment vertical="center"/>
      <protection/>
    </xf>
    <xf numFmtId="165" fontId="0" fillId="35" borderId="19" xfId="33" applyNumberFormat="1" applyFont="1" applyFill="1" applyBorder="1" applyAlignment="1" applyProtection="1">
      <alignment vertical="center"/>
      <protection/>
    </xf>
    <xf numFmtId="0" fontId="10" fillId="36" borderId="11" xfId="0" applyFont="1" applyFill="1" applyBorder="1" applyAlignment="1">
      <alignment/>
    </xf>
    <xf numFmtId="0" fontId="10" fillId="36" borderId="11" xfId="0" applyFont="1" applyFill="1" applyBorder="1" applyAlignment="1">
      <alignment/>
    </xf>
    <xf numFmtId="0" fontId="0" fillId="0" borderId="11" xfId="33" applyNumberFormat="1" applyFont="1" applyFill="1" applyBorder="1" applyAlignment="1" applyProtection="1">
      <alignment vertical="top" wrapText="1"/>
      <protection/>
    </xf>
    <xf numFmtId="0" fontId="2" fillId="0" borderId="11" xfId="33" applyFont="1" applyFill="1" applyBorder="1" applyAlignment="1" applyProtection="1">
      <alignment horizontal="justify" vertical="top" wrapText="1"/>
      <protection/>
    </xf>
    <xf numFmtId="0" fontId="2" fillId="35" borderId="10" xfId="33" applyNumberFormat="1" applyFont="1" applyFill="1" applyBorder="1" applyAlignment="1" applyProtection="1">
      <alignment horizontal="center" vertical="center" wrapText="1"/>
      <protection/>
    </xf>
    <xf numFmtId="0" fontId="6" fillId="35" borderId="11" xfId="33" applyFont="1" applyFill="1" applyBorder="1" applyAlignment="1" applyProtection="1">
      <alignment horizontal="center" vertical="center"/>
      <protection/>
    </xf>
    <xf numFmtId="1" fontId="6" fillId="35" borderId="11" xfId="33" applyNumberFormat="1" applyFont="1" applyFill="1" applyBorder="1" applyAlignment="1" applyProtection="1">
      <alignment horizontal="center" vertical="center"/>
      <protection/>
    </xf>
    <xf numFmtId="0" fontId="0" fillId="35" borderId="11" xfId="33" applyFont="1" applyFill="1" applyBorder="1" applyAlignment="1" applyProtection="1">
      <alignment horizontal="center" vertical="center"/>
      <protection/>
    </xf>
    <xf numFmtId="1" fontId="0" fillId="35" borderId="11" xfId="33" applyNumberFormat="1" applyFont="1" applyFill="1" applyBorder="1" applyAlignment="1" applyProtection="1">
      <alignment horizontal="center" vertical="center"/>
      <protection/>
    </xf>
    <xf numFmtId="164" fontId="0" fillId="0" borderId="11" xfId="33" applyNumberFormat="1" applyFont="1" applyFill="1" applyBorder="1" applyAlignment="1" applyProtection="1">
      <alignment horizontal="center" vertical="center"/>
      <protection/>
    </xf>
    <xf numFmtId="165" fontId="0" fillId="0" borderId="11" xfId="33" applyNumberFormat="1" applyFont="1" applyFill="1" applyBorder="1" applyAlignment="1" applyProtection="1">
      <alignment horizontal="center" vertical="center"/>
      <protection/>
    </xf>
    <xf numFmtId="164" fontId="0" fillId="0" borderId="11" xfId="33" applyNumberFormat="1" applyFont="1" applyBorder="1" applyAlignment="1" applyProtection="1">
      <alignment horizontal="center" vertical="center"/>
      <protection/>
    </xf>
    <xf numFmtId="165" fontId="0" fillId="0" borderId="11" xfId="33" applyNumberFormat="1" applyFont="1" applyBorder="1" applyAlignment="1" applyProtection="1">
      <alignment horizontal="center" vertical="center"/>
      <protection/>
    </xf>
    <xf numFmtId="2" fontId="6" fillId="34" borderId="11" xfId="33" applyNumberFormat="1" applyFont="1" applyFill="1" applyBorder="1" applyAlignment="1" applyProtection="1">
      <alignment horizontal="center"/>
      <protection/>
    </xf>
    <xf numFmtId="164" fontId="6" fillId="0" borderId="11" xfId="33" applyNumberFormat="1" applyFont="1" applyFill="1" applyBorder="1" applyAlignment="1" applyProtection="1">
      <alignment/>
      <protection/>
    </xf>
    <xf numFmtId="165" fontId="6" fillId="0" borderId="10" xfId="33" applyNumberFormat="1" applyFont="1" applyFill="1" applyBorder="1" applyAlignment="1" applyProtection="1">
      <alignment/>
      <protection/>
    </xf>
    <xf numFmtId="2" fontId="6" fillId="34" borderId="11" xfId="33" applyNumberFormat="1" applyFont="1" applyFill="1" applyBorder="1" applyAlignment="1" applyProtection="1">
      <alignment horizontal="left"/>
      <protection/>
    </xf>
    <xf numFmtId="0" fontId="1" fillId="33" borderId="11" xfId="55" applyFill="1" applyBorder="1" applyAlignment="1">
      <alignment horizontal="right"/>
      <protection/>
    </xf>
    <xf numFmtId="0" fontId="3" fillId="33" borderId="11" xfId="55" applyFont="1" applyFill="1" applyBorder="1">
      <alignment/>
      <protection/>
    </xf>
    <xf numFmtId="0" fontId="0" fillId="0" borderId="11" xfId="33" applyFont="1" applyBorder="1" applyAlignment="1">
      <alignment horizontal="justify" vertical="top" wrapText="1"/>
      <protection/>
    </xf>
    <xf numFmtId="0" fontId="9" fillId="0" borderId="11" xfId="33" applyFont="1" applyBorder="1" applyAlignment="1">
      <alignment horizontal="justify" vertical="top" wrapText="1"/>
      <protection/>
    </xf>
    <xf numFmtId="1" fontId="0" fillId="35" borderId="11" xfId="33" applyNumberFormat="1" applyFont="1" applyFill="1" applyBorder="1" applyAlignment="1" applyProtection="1">
      <alignment horizontal="justify" vertical="top" wrapText="1"/>
      <protection/>
    </xf>
    <xf numFmtId="0" fontId="4" fillId="0" borderId="0" xfId="44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ny_Arkusz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Arkusz1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ma@mail.ru" TargetMode="External" /><Relationship Id="rId2" Type="http://schemas.openxmlformats.org/officeDocument/2006/relationships/hyperlink" Target="http://www.babyono.com/" TargetMode="External" /><Relationship Id="rId3" Type="http://schemas.openxmlformats.org/officeDocument/2006/relationships/hyperlink" Target="http://www.babyono.com/ru/produkty/dla_mam" TargetMode="External" /><Relationship Id="rId4" Type="http://schemas.openxmlformats.org/officeDocument/2006/relationships/hyperlink" Target="http://www.babyono.com/ru/produkty/dla_mam/chranenie_jedy_pishchi" TargetMode="External" /><Relationship Id="rId5" Type="http://schemas.openxmlformats.org/officeDocument/2006/relationships/hyperlink" Target="http://www.babyono.com/produkty/dla-mamy/wkladki-laktacyjne" TargetMode="External" /><Relationship Id="rId6" Type="http://schemas.openxmlformats.org/officeDocument/2006/relationships/hyperlink" Target="http://www.babyono.com/produkty/dla_mamy/oslonki_na_piersi" TargetMode="External" /><Relationship Id="rId7" Type="http://schemas.openxmlformats.org/officeDocument/2006/relationships/hyperlink" Target="http://www.babyono.com/ru/tavary/dlja-mam/prokladki-poslerodovye" TargetMode="External" /><Relationship Id="rId8" Type="http://schemas.openxmlformats.org/officeDocument/2006/relationships/hyperlink" Target="http://www.babyono.com/ru/tavary/dlja-mam/beljo-poslerodovoe" TargetMode="External" /><Relationship Id="rId9" Type="http://schemas.openxmlformats.org/officeDocument/2006/relationships/hyperlink" Target="http://www.babyono.com/produkty/karmienie/butelki_antykolkowe" TargetMode="External" /><Relationship Id="rId10" Type="http://schemas.openxmlformats.org/officeDocument/2006/relationships/hyperlink" Target="http://www.babyono.com/produkty/karmienie/butelki_antykolkowe" TargetMode="External" /><Relationship Id="rId11" Type="http://schemas.openxmlformats.org/officeDocument/2006/relationships/hyperlink" Target="http://www.babyono.com/produkty/karmienie/smoczki_antykolkowe_do_butelek" TargetMode="External" /><Relationship Id="rId12" Type="http://schemas.openxmlformats.org/officeDocument/2006/relationships/hyperlink" Target="http://www.babyono.com/ru/produkty/kormlenie/yershyki_dla_butylok_i_sosok" TargetMode="External" /><Relationship Id="rId13" Type="http://schemas.openxmlformats.org/officeDocument/2006/relationships/hyperlink" Target="http://www.babyono.com/ru/produkty/kormlenie/podogrevateli_i_termoupakovki" TargetMode="External" /><Relationship Id="rId14" Type="http://schemas.openxmlformats.org/officeDocument/2006/relationships/hyperlink" Target="http://www.babyono.com/ru/produkty/kormlenie/podogrevateli_i_termoupakovki" TargetMode="External" /><Relationship Id="rId15" Type="http://schemas.openxmlformats.org/officeDocument/2006/relationships/hyperlink" Target="http://www.babyono.com/ru/produkty/kormlenie/tarelochki" TargetMode="External" /><Relationship Id="rId16" Type="http://schemas.openxmlformats.org/officeDocument/2006/relationships/hyperlink" Target="http://www.babyono.com/ru/produkty/kormlenie/tarelochki" TargetMode="External" /><Relationship Id="rId17" Type="http://schemas.openxmlformats.org/officeDocument/2006/relationships/hyperlink" Target="http://www.babyono.com/ru/produkty/kormlenie/kruzechki" TargetMode="External" /><Relationship Id="rId18" Type="http://schemas.openxmlformats.org/officeDocument/2006/relationships/hyperlink" Target="http://www.babyono.com/ru/produkty/kormlenie/stolovye_pribory" TargetMode="External" /><Relationship Id="rId19" Type="http://schemas.openxmlformats.org/officeDocument/2006/relationships/hyperlink" Target="http://www.babyono.com/ru/produkty/kormlenie/detskie_slyunyawciki_peredniki" TargetMode="External" /><Relationship Id="rId20" Type="http://schemas.openxmlformats.org/officeDocument/2006/relationships/hyperlink" Target="http://www.babyono.com/ru/produkty/kormlenie/nagrudniki" TargetMode="External" /><Relationship Id="rId21" Type="http://schemas.openxmlformats.org/officeDocument/2006/relationships/hyperlink" Target="http://www.babyono.com/ru/produkty/kormlenie/stulciki_dla_kormlenija" TargetMode="External" /><Relationship Id="rId22" Type="http://schemas.openxmlformats.org/officeDocument/2006/relationships/hyperlink" Target="http://www.babyono.com/ru/produkty/uchod/termometry" TargetMode="External" /><Relationship Id="rId23" Type="http://schemas.openxmlformats.org/officeDocument/2006/relationships/hyperlink" Target="http://www.babyono.com/ru/produkty/uchod/termometry_dlya_vannoj" TargetMode="External" /><Relationship Id="rId24" Type="http://schemas.openxmlformats.org/officeDocument/2006/relationships/hyperlink" Target="http://www.babyono.com/ru/produkty/uchod/polotence_s_kapyushonom_bannye_polptenca" TargetMode="External" /><Relationship Id="rId25" Type="http://schemas.openxmlformats.org/officeDocument/2006/relationships/hyperlink" Target="http://www.babyono.com/ru/produkty/uchod/shchetki_dlya_volos_i_rascheski" TargetMode="External" /><Relationship Id="rId26" Type="http://schemas.openxmlformats.org/officeDocument/2006/relationships/hyperlink" Target="http://www.babyono.com/ru/produkty/uchod/aksessuary_dlya_uchoda" TargetMode="External" /><Relationship Id="rId27" Type="http://schemas.openxmlformats.org/officeDocument/2006/relationships/hyperlink" Target="http://www.babyono.com/produkty/pielegnacja/smoczki_uspokajajace" TargetMode="External" /><Relationship Id="rId28" Type="http://schemas.openxmlformats.org/officeDocument/2006/relationships/hyperlink" Target="http://www.babyono.com/ru/produkty/uchod/futlyry_dlya_pustyshek" TargetMode="External" /><Relationship Id="rId29" Type="http://schemas.openxmlformats.org/officeDocument/2006/relationships/hyperlink" Target="http://www.babyono.com/ru/produkty/uchod/derzhateli_dlya_pustyshek" TargetMode="External" /><Relationship Id="rId30" Type="http://schemas.openxmlformats.org/officeDocument/2006/relationships/hyperlink" Target="http://www.babyono.com/ru/produkty/komnata_malysha/turisticheskie_krovatki_manezhy" TargetMode="External" /><Relationship Id="rId31" Type="http://schemas.openxmlformats.org/officeDocument/2006/relationships/hyperlink" Target="http://www.babyono.com/ru/produkty/komnata_malysha/elektronnye_nyani" TargetMode="External" /><Relationship Id="rId32" Type="http://schemas.openxmlformats.org/officeDocument/2006/relationships/hyperlink" Target="http://www.babyono.com/ru/produkty/komnata_malysha/zashchitnye_ustrojstva" TargetMode="External" /><Relationship Id="rId33" Type="http://schemas.openxmlformats.org/officeDocument/2006/relationships/hyperlink" Target="http://www.babyono.com/ru/produkty/komnata_malysha/aksessuary_dlya_kolyasok_i_krovatok" TargetMode="External" /><Relationship Id="rId34" Type="http://schemas.openxmlformats.org/officeDocument/2006/relationships/hyperlink" Target="http://www.babyono.com/ru/produkty/komnata_malysha/flisowye_odeyalca" TargetMode="External" /><Relationship Id="rId35" Type="http://schemas.openxmlformats.org/officeDocument/2006/relationships/hyperlink" Target="http://www.babyono.com/ru/produkty/komnata_malysha/odeyalca_iz_mikrofibry" TargetMode="External" /><Relationship Id="rId36" Type="http://schemas.openxmlformats.org/officeDocument/2006/relationships/hyperlink" Target="http://www.babyono.com/ru/produkty/komnata_malysha/odeyalca_akrilovye_flisovye_i_s_mikrofibry" TargetMode="External" /><Relationship Id="rId37" Type="http://schemas.openxmlformats.org/officeDocument/2006/relationships/hyperlink" Target="http://www.babyono.com/ru/produkty/komnata_malysha/nosochki,1,9" TargetMode="External" /><Relationship Id="rId38" Type="http://schemas.openxmlformats.org/officeDocument/2006/relationships/hyperlink" Target="http://www.babyono.com/ru/produkty/igrushki/razviwayushchie_kovriki" TargetMode="External" /><Relationship Id="rId39" Type="http://schemas.openxmlformats.org/officeDocument/2006/relationships/hyperlink" Target="http://www.babyono.com/ru/produkty/igrushki/myagkie_igrushki" TargetMode="External" /><Relationship Id="rId40" Type="http://schemas.openxmlformats.org/officeDocument/2006/relationships/hyperlink" Target="http://www.babyono.com/ru/tavary/igrushki/igrushki-obnimashki" TargetMode="External" /><Relationship Id="rId41" Type="http://schemas.openxmlformats.org/officeDocument/2006/relationships/hyperlink" Target="http://www.babyono.com/ru/produkty/igrushki/muzykalnye_igrushki" TargetMode="External" /><Relationship Id="rId42" Type="http://schemas.openxmlformats.org/officeDocument/2006/relationships/hyperlink" Target="http://www.babyono.com/ru/produkty/igrushki/zabawki_dzwiekowe" TargetMode="External" /><Relationship Id="rId43" Type="http://schemas.openxmlformats.org/officeDocument/2006/relationships/hyperlink" Target="http://www.babyono.com/ru/produkty/igrushki/igrushki_podveski_dla_kolaski,1,30" TargetMode="External" /><Relationship Id="rId44" Type="http://schemas.openxmlformats.org/officeDocument/2006/relationships/hyperlink" Target="http://www.babyono.com/ru/produkty/igrushki/igrushki_podvieski_dla_krovatki" TargetMode="External" /><Relationship Id="rId45" Type="http://schemas.openxmlformats.org/officeDocument/2006/relationships/hyperlink" Target="http://www.babyono.com/ru/produkty/igrushki/muzykalnye_karuseli" TargetMode="External" /><Relationship Id="rId46" Type="http://schemas.openxmlformats.org/officeDocument/2006/relationships/hyperlink" Target="http://www.babyono.com/ru/produkty/igrushki/igrushki_s_pishchalkoy_i_prorezyvatelem" TargetMode="External" /><Relationship Id="rId47" Type="http://schemas.openxmlformats.org/officeDocument/2006/relationships/hyperlink" Target="http://www.babyono.com/ru/produkty/igrushki/prorezyvateli_dla_zubow" TargetMode="External" /><Relationship Id="rId48" Type="http://schemas.openxmlformats.org/officeDocument/2006/relationships/hyperlink" Target="http://www.babyono.com/ru/produkty/igrushki/pogremushki" TargetMode="External" /><Relationship Id="rId49" Type="http://schemas.openxmlformats.org/officeDocument/2006/relationships/hyperlink" Target="http://www.babyono.com/produkty/zabawki/maskotki_na_pasy_bezpieczenstwa" TargetMode="External" /><Relationship Id="rId50" Type="http://schemas.openxmlformats.org/officeDocument/2006/relationships/hyperlink" Target="http://www.babyono.com/ru/produkty/igrushki/razvivayushchie_igrushki_i_dla_kupania,1,3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0"/>
  <sheetViews>
    <sheetView tabSelected="1"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" sqref="B8"/>
    </sheetView>
  </sheetViews>
  <sheetFormatPr defaultColWidth="9.140625" defaultRowHeight="12.75"/>
  <cols>
    <col min="1" max="1" width="8.140625" style="1" customWidth="1"/>
    <col min="2" max="2" width="49.28125" style="2" customWidth="1"/>
    <col min="3" max="3" width="7.140625" style="3" customWidth="1"/>
    <col min="4" max="4" width="8.57421875" style="4" customWidth="1"/>
    <col min="5" max="5" width="7.140625" style="5" customWidth="1"/>
    <col min="6" max="6" width="10.00390625" style="6" customWidth="1"/>
    <col min="7" max="7" width="10.00390625" style="7" customWidth="1"/>
    <col min="8" max="8" width="5.28125" style="8" customWidth="1"/>
    <col min="9" max="9" width="12.421875" style="9" customWidth="1"/>
    <col min="10" max="10" width="7.140625" style="10" customWidth="1"/>
    <col min="11" max="11" width="9.7109375" style="10" customWidth="1"/>
    <col min="12" max="12" width="9.7109375" style="11" customWidth="1"/>
    <col min="13" max="13" width="10.140625" style="12" customWidth="1"/>
    <col min="14" max="14" width="16.8515625" style="13" customWidth="1"/>
    <col min="15" max="15" width="9.140625" style="14" customWidth="1"/>
    <col min="16" max="16384" width="9.140625" style="15" customWidth="1"/>
  </cols>
  <sheetData>
    <row r="1" spans="2:7" ht="12.75">
      <c r="B1" s="16" t="s">
        <v>0</v>
      </c>
      <c r="F1" s="17"/>
      <c r="G1" s="18"/>
    </row>
    <row r="2" spans="2:7" ht="12.75">
      <c r="B2" s="16" t="s">
        <v>761</v>
      </c>
      <c r="F2" s="17"/>
      <c r="G2" s="18"/>
    </row>
    <row r="3" spans="1:15" s="31" customFormat="1" ht="12.75">
      <c r="A3" s="19"/>
      <c r="B3" s="290" t="s">
        <v>762</v>
      </c>
      <c r="C3" s="21"/>
      <c r="D3" s="22"/>
      <c r="E3" s="23"/>
      <c r="F3" s="17"/>
      <c r="G3" s="18"/>
      <c r="H3" s="24"/>
      <c r="I3" s="25"/>
      <c r="J3" s="26"/>
      <c r="K3" s="26"/>
      <c r="L3" s="27"/>
      <c r="M3" s="28"/>
      <c r="N3" s="29"/>
      <c r="O3" s="30"/>
    </row>
    <row r="4" spans="1:15" s="42" customFormat="1" ht="12.75">
      <c r="A4" s="32"/>
      <c r="B4" s="20" t="s">
        <v>1</v>
      </c>
      <c r="C4" s="33"/>
      <c r="D4" s="34"/>
      <c r="E4" s="35"/>
      <c r="F4" s="17"/>
      <c r="G4" s="18"/>
      <c r="H4" s="36"/>
      <c r="I4" s="25"/>
      <c r="J4" s="37"/>
      <c r="K4" s="37"/>
      <c r="L4" s="38"/>
      <c r="M4" s="39"/>
      <c r="N4" s="40"/>
      <c r="O4" s="41"/>
    </row>
    <row r="5" spans="1:15" s="46" customFormat="1" ht="12.75">
      <c r="A5" s="43"/>
      <c r="B5" s="44" t="s">
        <v>2</v>
      </c>
      <c r="C5" s="45"/>
      <c r="E5" s="47"/>
      <c r="F5" s="17"/>
      <c r="G5" s="18"/>
      <c r="H5" s="47"/>
      <c r="I5" s="48"/>
      <c r="J5" s="49"/>
      <c r="K5" s="49"/>
      <c r="L5" s="50"/>
      <c r="M5" s="51"/>
      <c r="N5" s="52"/>
      <c r="O5" s="53"/>
    </row>
    <row r="6" spans="1:15" s="64" customFormat="1" ht="12.75">
      <c r="A6" s="54"/>
      <c r="B6" s="55" t="s">
        <v>4</v>
      </c>
      <c r="C6" s="45"/>
      <c r="D6" s="56"/>
      <c r="E6" s="57"/>
      <c r="F6" s="17"/>
      <c r="G6" s="18"/>
      <c r="H6" s="58"/>
      <c r="I6" s="48"/>
      <c r="J6" s="59"/>
      <c r="K6" s="59"/>
      <c r="L6" s="60"/>
      <c r="M6" s="61"/>
      <c r="N6" s="62"/>
      <c r="O6" s="63"/>
    </row>
    <row r="7" spans="1:15" s="79" customFormat="1" ht="48.75" customHeight="1">
      <c r="A7" s="65" t="s">
        <v>6</v>
      </c>
      <c r="B7" s="66" t="s">
        <v>7</v>
      </c>
      <c r="C7" s="67" t="s">
        <v>8</v>
      </c>
      <c r="D7" s="68" t="s">
        <v>9</v>
      </c>
      <c r="E7" s="69" t="s">
        <v>10</v>
      </c>
      <c r="F7" s="70" t="s">
        <v>11</v>
      </c>
      <c r="G7" s="71" t="s">
        <v>12</v>
      </c>
      <c r="H7" s="72" t="s">
        <v>13</v>
      </c>
      <c r="I7" s="73" t="s">
        <v>14</v>
      </c>
      <c r="J7" s="74" t="s">
        <v>15</v>
      </c>
      <c r="K7" s="74" t="s">
        <v>16</v>
      </c>
      <c r="L7" s="75" t="s">
        <v>17</v>
      </c>
      <c r="M7" s="76" t="s">
        <v>18</v>
      </c>
      <c r="N7" s="77" t="s">
        <v>19</v>
      </c>
      <c r="O7" s="78"/>
    </row>
    <row r="8" spans="1:15" s="79" customFormat="1" ht="36" customHeight="1">
      <c r="A8" s="65"/>
      <c r="B8" s="80" t="s">
        <v>20</v>
      </c>
      <c r="C8" s="81"/>
      <c r="D8" s="68"/>
      <c r="E8" s="69"/>
      <c r="F8" s="17"/>
      <c r="G8" s="18"/>
      <c r="H8" s="72"/>
      <c r="I8" s="73"/>
      <c r="J8" s="74"/>
      <c r="K8" s="74"/>
      <c r="L8" s="75"/>
      <c r="M8" s="76"/>
      <c r="N8" s="82"/>
      <c r="O8" s="78"/>
    </row>
    <row r="9" spans="1:15" s="31" customFormat="1" ht="12.75" customHeight="1">
      <c r="A9" s="83"/>
      <c r="B9" s="84"/>
      <c r="C9" s="21"/>
      <c r="D9" s="22"/>
      <c r="E9" s="23"/>
      <c r="F9" s="17"/>
      <c r="G9" s="18"/>
      <c r="H9" s="24"/>
      <c r="I9" s="25"/>
      <c r="J9" s="26"/>
      <c r="K9" s="26"/>
      <c r="L9" s="27"/>
      <c r="M9" s="28"/>
      <c r="N9" s="29"/>
      <c r="O9" s="30"/>
    </row>
    <row r="10" spans="1:33" s="93" customFormat="1" ht="12.75" customHeight="1">
      <c r="A10" s="85"/>
      <c r="B10" s="86" t="s">
        <v>21</v>
      </c>
      <c r="C10" s="21"/>
      <c r="D10" s="87"/>
      <c r="E10" s="88"/>
      <c r="F10" s="17"/>
      <c r="G10" s="18"/>
      <c r="H10" s="23"/>
      <c r="I10" s="25"/>
      <c r="J10" s="89"/>
      <c r="K10" s="26"/>
      <c r="L10" s="90"/>
      <c r="M10" s="28"/>
      <c r="N10" s="91"/>
      <c r="O10" s="92"/>
      <c r="P10" s="22"/>
      <c r="Q10" s="22"/>
      <c r="R10" s="22"/>
      <c r="S10" s="22"/>
      <c r="T10" s="23"/>
      <c r="U10" s="23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15" s="31" customFormat="1" ht="12.75" customHeight="1">
      <c r="A11" s="94">
        <v>49</v>
      </c>
      <c r="B11" s="95" t="s">
        <v>22</v>
      </c>
      <c r="C11" s="21"/>
      <c r="D11" s="22">
        <v>1</v>
      </c>
      <c r="E11" s="35">
        <v>6</v>
      </c>
      <c r="F11" s="96">
        <v>399.36</v>
      </c>
      <c r="G11" s="18">
        <f>F11*100/118</f>
        <v>338.4406779661017</v>
      </c>
      <c r="H11" s="24">
        <v>18</v>
      </c>
      <c r="I11" s="25">
        <f>C11*G11</f>
        <v>0</v>
      </c>
      <c r="J11" s="26">
        <v>0.365</v>
      </c>
      <c r="K11" s="26">
        <f>J11*C11</f>
        <v>0</v>
      </c>
      <c r="L11" s="27">
        <v>0.003459</v>
      </c>
      <c r="M11" s="28">
        <f>L11*C11</f>
        <v>0</v>
      </c>
      <c r="N11" s="97">
        <v>5904341204590</v>
      </c>
      <c r="O11" s="30"/>
    </row>
    <row r="12" spans="1:15" s="31" customFormat="1" ht="12.75" customHeight="1">
      <c r="A12" s="98">
        <v>51</v>
      </c>
      <c r="B12" s="99" t="s">
        <v>23</v>
      </c>
      <c r="C12" s="21"/>
      <c r="D12" s="22">
        <v>1</v>
      </c>
      <c r="E12" s="35">
        <v>14</v>
      </c>
      <c r="F12" s="96">
        <v>1584.96</v>
      </c>
      <c r="G12" s="18">
        <f>F12*100/118</f>
        <v>1343.1864406779662</v>
      </c>
      <c r="H12" s="24">
        <v>18</v>
      </c>
      <c r="I12" s="25">
        <f>C12*G12</f>
        <v>0</v>
      </c>
      <c r="J12" s="26">
        <v>0.82</v>
      </c>
      <c r="K12" s="26">
        <f>J12*C12</f>
        <v>0</v>
      </c>
      <c r="L12" s="27">
        <v>0.005176</v>
      </c>
      <c r="M12" s="28">
        <f>L12*C12</f>
        <v>0</v>
      </c>
      <c r="N12" s="97">
        <v>5904341204965</v>
      </c>
      <c r="O12" s="30"/>
    </row>
    <row r="13" spans="1:14" ht="13.5" customHeight="1">
      <c r="A13" s="100" t="s">
        <v>24</v>
      </c>
      <c r="B13" s="101" t="s">
        <v>25</v>
      </c>
      <c r="D13" s="22">
        <v>1</v>
      </c>
      <c r="E13" s="5">
        <v>12</v>
      </c>
      <c r="F13" s="102">
        <v>3161.6</v>
      </c>
      <c r="G13" s="18">
        <f>F13*100/118</f>
        <v>2679.322033898305</v>
      </c>
      <c r="H13" s="24">
        <v>18</v>
      </c>
      <c r="I13" s="25">
        <f>C13*G13</f>
        <v>0</v>
      </c>
      <c r="J13" s="26">
        <v>1.13</v>
      </c>
      <c r="K13" s="103">
        <v>0</v>
      </c>
      <c r="L13" s="27">
        <v>0.009925000000000002</v>
      </c>
      <c r="M13" s="39">
        <v>0</v>
      </c>
      <c r="N13" s="29">
        <v>5904341207997</v>
      </c>
    </row>
    <row r="14" spans="1:15" s="31" customFormat="1" ht="12.75" customHeight="1">
      <c r="A14" s="100" t="s">
        <v>26</v>
      </c>
      <c r="B14" s="101" t="s">
        <v>27</v>
      </c>
      <c r="C14" s="21"/>
      <c r="D14" s="22">
        <v>1</v>
      </c>
      <c r="E14" s="23">
        <v>24</v>
      </c>
      <c r="F14" s="104">
        <v>772.48</v>
      </c>
      <c r="G14" s="18">
        <f>F14*100/118</f>
        <v>654.6440677966102</v>
      </c>
      <c r="H14" s="24">
        <v>18</v>
      </c>
      <c r="I14" s="25">
        <f>C14*G14</f>
        <v>0</v>
      </c>
      <c r="J14" s="26">
        <v>0.495</v>
      </c>
      <c r="K14" s="26">
        <v>0</v>
      </c>
      <c r="L14" s="27">
        <v>0.004407</v>
      </c>
      <c r="M14" s="39">
        <v>0</v>
      </c>
      <c r="N14" s="29">
        <v>5904341208000</v>
      </c>
      <c r="O14" s="30"/>
    </row>
    <row r="15" spans="1:15" s="31" customFormat="1" ht="12.75" customHeight="1">
      <c r="A15" s="98"/>
      <c r="B15" s="99"/>
      <c r="C15" s="21"/>
      <c r="D15" s="22"/>
      <c r="E15" s="23"/>
      <c r="F15" s="17"/>
      <c r="G15" s="18"/>
      <c r="H15" s="24"/>
      <c r="I15" s="25"/>
      <c r="J15" s="26"/>
      <c r="K15" s="26"/>
      <c r="L15" s="27"/>
      <c r="M15" s="28"/>
      <c r="N15" s="29"/>
      <c r="O15" s="30"/>
    </row>
    <row r="16" spans="1:15" s="31" customFormat="1" ht="12.75" customHeight="1">
      <c r="A16" s="98"/>
      <c r="B16" s="105" t="s">
        <v>28</v>
      </c>
      <c r="C16" s="106"/>
      <c r="D16" s="22"/>
      <c r="E16" s="23"/>
      <c r="F16" s="17"/>
      <c r="G16" s="18"/>
      <c r="H16" s="24"/>
      <c r="I16" s="25"/>
      <c r="J16" s="26"/>
      <c r="K16" s="26"/>
      <c r="L16" s="27"/>
      <c r="M16" s="28"/>
      <c r="N16" s="29"/>
      <c r="O16" s="30"/>
    </row>
    <row r="17" spans="1:15" s="93" customFormat="1" ht="12.75" customHeight="1">
      <c r="A17" s="107">
        <v>1022</v>
      </c>
      <c r="B17" s="108" t="s">
        <v>29</v>
      </c>
      <c r="C17" s="109"/>
      <c r="D17" s="34">
        <v>12</v>
      </c>
      <c r="E17" s="35">
        <v>72</v>
      </c>
      <c r="F17" s="17">
        <v>93.44</v>
      </c>
      <c r="G17" s="18">
        <f>F17*100/118</f>
        <v>79.1864406779661</v>
      </c>
      <c r="H17" s="110">
        <v>18</v>
      </c>
      <c r="I17" s="25">
        <f>C17*G17</f>
        <v>0</v>
      </c>
      <c r="J17" s="37">
        <v>0.10200000000000001</v>
      </c>
      <c r="K17" s="26">
        <f>J17*C17</f>
        <v>0</v>
      </c>
      <c r="L17" s="38">
        <v>0.001311</v>
      </c>
      <c r="M17" s="28">
        <f>L17*C17</f>
        <v>0</v>
      </c>
      <c r="N17" s="111">
        <v>5904341207157</v>
      </c>
      <c r="O17" s="112"/>
    </row>
    <row r="18" spans="1:15" s="93" customFormat="1" ht="12.75" customHeight="1">
      <c r="A18" s="107">
        <v>1028</v>
      </c>
      <c r="B18" s="113" t="s">
        <v>30</v>
      </c>
      <c r="C18" s="109"/>
      <c r="D18" s="34">
        <v>12</v>
      </c>
      <c r="E18" s="35">
        <v>72</v>
      </c>
      <c r="F18" s="114">
        <v>160.64</v>
      </c>
      <c r="G18" s="18">
        <f>F18*100/118</f>
        <v>136.13559322033896</v>
      </c>
      <c r="H18" s="110">
        <v>18</v>
      </c>
      <c r="I18" s="25">
        <f>C18*G18</f>
        <v>0</v>
      </c>
      <c r="J18" s="37">
        <v>0.199</v>
      </c>
      <c r="K18" s="26">
        <f>J18*C18</f>
        <v>0</v>
      </c>
      <c r="L18" s="38">
        <v>0.001746</v>
      </c>
      <c r="M18" s="28">
        <f>L18*C18</f>
        <v>0</v>
      </c>
      <c r="N18" s="111">
        <v>5904341208116</v>
      </c>
      <c r="O18" s="112"/>
    </row>
    <row r="19" spans="1:15" s="93" customFormat="1" ht="12.75" customHeight="1">
      <c r="A19" s="107">
        <v>1038</v>
      </c>
      <c r="B19" s="113" t="s">
        <v>31</v>
      </c>
      <c r="C19" s="109"/>
      <c r="D19" s="34"/>
      <c r="E19" s="35"/>
      <c r="F19" s="114">
        <v>232</v>
      </c>
      <c r="G19" s="18">
        <v>213.56</v>
      </c>
      <c r="H19" s="110"/>
      <c r="I19" s="25"/>
      <c r="J19" s="37"/>
      <c r="K19" s="26"/>
      <c r="L19" s="38"/>
      <c r="M19" s="28"/>
      <c r="N19" s="111"/>
      <c r="O19" s="112"/>
    </row>
    <row r="20" spans="1:15" s="93" customFormat="1" ht="12.75" customHeight="1">
      <c r="A20" s="107">
        <v>1039</v>
      </c>
      <c r="B20" s="113" t="s">
        <v>32</v>
      </c>
      <c r="C20" s="109"/>
      <c r="D20" s="34">
        <v>24</v>
      </c>
      <c r="E20" s="35">
        <v>24</v>
      </c>
      <c r="F20" s="17">
        <v>259.84</v>
      </c>
      <c r="G20" s="18">
        <f>F20*100/118</f>
        <v>220.20338983050846</v>
      </c>
      <c r="H20" s="110">
        <v>18</v>
      </c>
      <c r="I20" s="25">
        <f>C20*G20</f>
        <v>0</v>
      </c>
      <c r="J20" s="37">
        <v>0.139</v>
      </c>
      <c r="K20" s="26">
        <f>J20*C20</f>
        <v>0</v>
      </c>
      <c r="L20" s="38">
        <v>0.0009210000000000002</v>
      </c>
      <c r="M20" s="28">
        <f>L20*C20</f>
        <v>0</v>
      </c>
      <c r="N20" s="111" t="s">
        <v>33</v>
      </c>
      <c r="O20" s="112"/>
    </row>
    <row r="21" spans="1:15" s="93" customFormat="1" ht="12.75" customHeight="1">
      <c r="A21" s="107"/>
      <c r="B21" s="113"/>
      <c r="C21" s="109"/>
      <c r="D21" s="34"/>
      <c r="E21" s="35"/>
      <c r="F21" s="17"/>
      <c r="G21" s="18"/>
      <c r="H21" s="110"/>
      <c r="I21" s="25"/>
      <c r="J21" s="37"/>
      <c r="K21" s="26"/>
      <c r="L21" s="38"/>
      <c r="M21" s="28"/>
      <c r="N21" s="111"/>
      <c r="O21" s="112"/>
    </row>
    <row r="22" spans="1:15" s="93" customFormat="1" ht="12.75" customHeight="1">
      <c r="A22" s="107"/>
      <c r="B22" s="115" t="s">
        <v>34</v>
      </c>
      <c r="C22" s="109"/>
      <c r="D22" s="34"/>
      <c r="E22" s="35"/>
      <c r="F22" s="17"/>
      <c r="G22" s="18"/>
      <c r="H22" s="110"/>
      <c r="I22" s="25"/>
      <c r="J22" s="37"/>
      <c r="K22" s="26"/>
      <c r="L22" s="38"/>
      <c r="M22" s="28"/>
      <c r="N22" s="111"/>
      <c r="O22" s="112"/>
    </row>
    <row r="23" spans="1:15" s="93" customFormat="1" ht="12.75" customHeight="1">
      <c r="A23" s="116">
        <v>31</v>
      </c>
      <c r="B23" s="117" t="s">
        <v>35</v>
      </c>
      <c r="C23" s="109"/>
      <c r="D23" s="34">
        <v>24</v>
      </c>
      <c r="E23" s="35">
        <v>24</v>
      </c>
      <c r="F23" s="17">
        <v>113.28</v>
      </c>
      <c r="G23" s="18">
        <f>F23*100/118</f>
        <v>96</v>
      </c>
      <c r="H23" s="110">
        <v>18</v>
      </c>
      <c r="I23" s="25">
        <f>C23*G23</f>
        <v>0</v>
      </c>
      <c r="J23" s="118">
        <v>0.152</v>
      </c>
      <c r="K23" s="26">
        <f>J23*C23</f>
        <v>0</v>
      </c>
      <c r="L23" s="119">
        <v>0.002145</v>
      </c>
      <c r="M23" s="28">
        <f>L23*C23</f>
        <v>0</v>
      </c>
      <c r="N23" s="120">
        <v>5904341203333</v>
      </c>
      <c r="O23" s="112"/>
    </row>
    <row r="24" spans="1:15" s="93" customFormat="1" ht="12.75" customHeight="1">
      <c r="A24" s="121" t="s">
        <v>36</v>
      </c>
      <c r="B24" s="117" t="s">
        <v>37</v>
      </c>
      <c r="C24" s="109"/>
      <c r="D24" s="34">
        <v>12</v>
      </c>
      <c r="E24" s="35">
        <v>12</v>
      </c>
      <c r="F24" s="122">
        <v>240</v>
      </c>
      <c r="G24" s="18">
        <f>F24*100/118</f>
        <v>203.38983050847457</v>
      </c>
      <c r="H24" s="110">
        <v>18</v>
      </c>
      <c r="I24" s="25">
        <f>C24*G24</f>
        <v>0</v>
      </c>
      <c r="J24" s="118">
        <v>0.2</v>
      </c>
      <c r="K24" s="123">
        <v>0</v>
      </c>
      <c r="L24" s="119">
        <v>0.003428</v>
      </c>
      <c r="M24" s="124">
        <v>0</v>
      </c>
      <c r="N24" s="120">
        <v>5904341206709</v>
      </c>
      <c r="O24" s="112"/>
    </row>
    <row r="25" spans="1:15" s="93" customFormat="1" ht="12.75" customHeight="1">
      <c r="A25" s="121" t="s">
        <v>38</v>
      </c>
      <c r="B25" s="117" t="s">
        <v>39</v>
      </c>
      <c r="C25" s="109"/>
      <c r="D25" s="34">
        <v>12</v>
      </c>
      <c r="E25" s="35"/>
      <c r="F25" s="17">
        <v>240</v>
      </c>
      <c r="G25" s="18">
        <f>F25*100/118</f>
        <v>203.38983050847457</v>
      </c>
      <c r="H25" s="110">
        <v>18</v>
      </c>
      <c r="I25" s="25">
        <f>C25*G25</f>
        <v>0</v>
      </c>
      <c r="J25" s="123">
        <v>0.379</v>
      </c>
      <c r="K25" s="125">
        <v>0</v>
      </c>
      <c r="L25" s="124">
        <v>0.004502</v>
      </c>
      <c r="M25" s="126">
        <v>0</v>
      </c>
      <c r="N25" s="120">
        <v>5904341209786</v>
      </c>
      <c r="O25" s="112"/>
    </row>
    <row r="26" spans="1:15" s="93" customFormat="1" ht="12.75" customHeight="1">
      <c r="A26" s="107"/>
      <c r="B26" s="113"/>
      <c r="C26" s="109"/>
      <c r="D26" s="34"/>
      <c r="E26" s="35"/>
      <c r="F26" s="17"/>
      <c r="G26" s="18"/>
      <c r="H26" s="110"/>
      <c r="I26" s="25"/>
      <c r="J26" s="37"/>
      <c r="K26" s="26"/>
      <c r="L26" s="38"/>
      <c r="M26" s="28"/>
      <c r="N26" s="127"/>
      <c r="O26" s="112"/>
    </row>
    <row r="27" spans="1:15" s="93" customFormat="1" ht="12.75" customHeight="1">
      <c r="A27" s="107"/>
      <c r="B27" s="105" t="s">
        <v>40</v>
      </c>
      <c r="C27" s="109"/>
      <c r="D27" s="34"/>
      <c r="E27" s="35"/>
      <c r="F27" s="17"/>
      <c r="G27" s="18"/>
      <c r="H27" s="110"/>
      <c r="I27" s="25"/>
      <c r="J27" s="37"/>
      <c r="K27" s="26"/>
      <c r="L27" s="38"/>
      <c r="M27" s="28"/>
      <c r="N27" s="111"/>
      <c r="O27" s="112"/>
    </row>
    <row r="28" spans="1:15" s="93" customFormat="1" ht="12.75" customHeight="1">
      <c r="A28" s="121">
        <v>847</v>
      </c>
      <c r="B28" s="128" t="s">
        <v>41</v>
      </c>
      <c r="C28" s="109"/>
      <c r="D28" s="34">
        <v>8</v>
      </c>
      <c r="E28" s="35">
        <v>8</v>
      </c>
      <c r="F28" s="17">
        <v>88.32</v>
      </c>
      <c r="G28" s="18">
        <f>F28*100/118</f>
        <v>74.84745762711864</v>
      </c>
      <c r="H28" s="110">
        <v>18</v>
      </c>
      <c r="I28" s="25">
        <f>C28*G28</f>
        <v>0</v>
      </c>
      <c r="J28" s="89">
        <v>0.017</v>
      </c>
      <c r="K28" s="103">
        <v>0</v>
      </c>
      <c r="L28" s="90">
        <v>0.000252</v>
      </c>
      <c r="M28" s="28">
        <v>0</v>
      </c>
      <c r="N28" s="129" t="s">
        <v>42</v>
      </c>
      <c r="O28" s="112"/>
    </row>
    <row r="29" spans="1:15" s="93" customFormat="1" ht="12.75" customHeight="1">
      <c r="A29" s="121">
        <v>848</v>
      </c>
      <c r="B29" s="128" t="s">
        <v>43</v>
      </c>
      <c r="C29" s="109"/>
      <c r="D29" s="34">
        <v>8</v>
      </c>
      <c r="E29" s="35">
        <v>8</v>
      </c>
      <c r="F29" s="17">
        <v>88.32</v>
      </c>
      <c r="G29" s="18">
        <f>F29*100/118</f>
        <v>74.84745762711864</v>
      </c>
      <c r="H29" s="110">
        <v>18</v>
      </c>
      <c r="I29" s="25">
        <f>C29*G29</f>
        <v>0</v>
      </c>
      <c r="J29" s="89">
        <v>0.018</v>
      </c>
      <c r="K29" s="26">
        <v>0</v>
      </c>
      <c r="L29" s="90">
        <v>0.000252</v>
      </c>
      <c r="M29" s="28">
        <v>0</v>
      </c>
      <c r="N29" s="129" t="s">
        <v>44</v>
      </c>
      <c r="O29" s="112"/>
    </row>
    <row r="30" spans="1:15" s="93" customFormat="1" ht="12.75" customHeight="1">
      <c r="A30" s="130"/>
      <c r="B30" s="128"/>
      <c r="C30" s="109"/>
      <c r="D30" s="34"/>
      <c r="E30" s="35"/>
      <c r="F30" s="17"/>
      <c r="G30" s="18"/>
      <c r="H30" s="110"/>
      <c r="I30" s="25"/>
      <c r="J30" s="89"/>
      <c r="K30" s="26"/>
      <c r="L30" s="90"/>
      <c r="M30" s="28"/>
      <c r="N30" s="129"/>
      <c r="O30" s="112"/>
    </row>
    <row r="31" spans="1:15" s="93" customFormat="1" ht="12.75" customHeight="1">
      <c r="A31" s="130"/>
      <c r="B31" s="115" t="s">
        <v>45</v>
      </c>
      <c r="C31" s="109"/>
      <c r="D31" s="34"/>
      <c r="E31" s="35"/>
      <c r="F31" s="17"/>
      <c r="G31" s="18"/>
      <c r="H31" s="110"/>
      <c r="I31" s="25"/>
      <c r="J31" s="89"/>
      <c r="K31" s="26"/>
      <c r="L31" s="90"/>
      <c r="M31" s="28"/>
      <c r="N31" s="129"/>
      <c r="O31" s="112"/>
    </row>
    <row r="32" spans="1:15" s="93" customFormat="1" ht="12.75" customHeight="1">
      <c r="A32" s="121">
        <v>502</v>
      </c>
      <c r="B32" s="128" t="s">
        <v>45</v>
      </c>
      <c r="C32" s="109"/>
      <c r="D32" s="34">
        <v>24</v>
      </c>
      <c r="E32" s="35">
        <v>24</v>
      </c>
      <c r="F32" s="17">
        <v>63.2</v>
      </c>
      <c r="G32" s="18">
        <f>F32*100/118</f>
        <v>53.559322033898304</v>
      </c>
      <c r="H32" s="110">
        <v>18</v>
      </c>
      <c r="I32" s="25">
        <f>C32*G32</f>
        <v>0</v>
      </c>
      <c r="J32" s="125">
        <v>0.22</v>
      </c>
      <c r="K32" s="125">
        <v>0</v>
      </c>
      <c r="L32" s="126">
        <v>0.001785</v>
      </c>
      <c r="M32" s="131">
        <v>0</v>
      </c>
      <c r="N32" s="120">
        <v>5904341209687</v>
      </c>
      <c r="O32" s="112"/>
    </row>
    <row r="33" spans="1:15" s="93" customFormat="1" ht="12.75" customHeight="1">
      <c r="A33" s="130"/>
      <c r="B33" s="128"/>
      <c r="C33" s="109"/>
      <c r="D33" s="34"/>
      <c r="E33" s="35"/>
      <c r="F33" s="17"/>
      <c r="G33" s="18"/>
      <c r="H33" s="110"/>
      <c r="I33" s="25"/>
      <c r="J33" s="89"/>
      <c r="K33" s="26"/>
      <c r="L33" s="90"/>
      <c r="M33" s="28"/>
      <c r="N33" s="129"/>
      <c r="O33" s="112"/>
    </row>
    <row r="34" spans="1:15" s="93" customFormat="1" ht="12.75" customHeight="1">
      <c r="A34" s="130"/>
      <c r="B34" s="115" t="s">
        <v>46</v>
      </c>
      <c r="C34" s="109"/>
      <c r="D34" s="34"/>
      <c r="E34" s="35"/>
      <c r="F34" s="17"/>
      <c r="G34" s="18"/>
      <c r="H34" s="110"/>
      <c r="I34" s="25"/>
      <c r="J34" s="89"/>
      <c r="K34" s="26"/>
      <c r="L34" s="90"/>
      <c r="M34" s="28"/>
      <c r="N34" s="129"/>
      <c r="O34" s="112"/>
    </row>
    <row r="35" spans="1:15" s="93" customFormat="1" ht="12.75" customHeight="1">
      <c r="A35" s="121" t="s">
        <v>47</v>
      </c>
      <c r="B35" s="128" t="s">
        <v>48</v>
      </c>
      <c r="C35" s="109"/>
      <c r="D35" s="34">
        <v>12</v>
      </c>
      <c r="E35" s="35">
        <v>192</v>
      </c>
      <c r="F35" s="17">
        <v>64</v>
      </c>
      <c r="G35" s="18">
        <f>F35*100/118</f>
        <v>54.23728813559322</v>
      </c>
      <c r="H35" s="110">
        <v>18</v>
      </c>
      <c r="I35" s="25">
        <f>C35*G35</f>
        <v>0</v>
      </c>
      <c r="J35" s="132">
        <v>0.062</v>
      </c>
      <c r="K35" s="125">
        <v>0</v>
      </c>
      <c r="L35" s="133">
        <v>0.000624</v>
      </c>
      <c r="M35" s="131">
        <v>0</v>
      </c>
      <c r="N35" s="134">
        <v>5904341203616</v>
      </c>
      <c r="O35" s="112"/>
    </row>
    <row r="36" spans="1:15" s="93" customFormat="1" ht="12.75" customHeight="1">
      <c r="A36" s="121" t="s">
        <v>49</v>
      </c>
      <c r="B36" s="128" t="s">
        <v>50</v>
      </c>
      <c r="C36" s="109"/>
      <c r="D36" s="34">
        <v>12</v>
      </c>
      <c r="E36" s="35">
        <v>192</v>
      </c>
      <c r="F36" s="17">
        <v>64</v>
      </c>
      <c r="G36" s="18">
        <f>F36*100/118</f>
        <v>54.23728813559322</v>
      </c>
      <c r="H36" s="110">
        <v>18</v>
      </c>
      <c r="I36" s="25">
        <f>C36*G36</f>
        <v>0</v>
      </c>
      <c r="J36" s="132">
        <v>0.062</v>
      </c>
      <c r="K36" s="125">
        <v>0</v>
      </c>
      <c r="L36" s="133">
        <v>0.000624</v>
      </c>
      <c r="M36" s="131">
        <v>0</v>
      </c>
      <c r="N36" s="134">
        <v>5904341203623</v>
      </c>
      <c r="O36" s="112"/>
    </row>
    <row r="37" spans="1:15" s="93" customFormat="1" ht="12.75" customHeight="1">
      <c r="A37" s="121" t="s">
        <v>51</v>
      </c>
      <c r="B37" s="128" t="s">
        <v>52</v>
      </c>
      <c r="C37" s="109"/>
      <c r="D37" s="34">
        <v>12</v>
      </c>
      <c r="E37" s="35">
        <v>192</v>
      </c>
      <c r="F37" s="17">
        <v>64</v>
      </c>
      <c r="G37" s="18">
        <f>F37*100/118</f>
        <v>54.23728813559322</v>
      </c>
      <c r="H37" s="110">
        <v>18</v>
      </c>
      <c r="I37" s="25">
        <f>C37*G37</f>
        <v>0</v>
      </c>
      <c r="J37" s="132">
        <v>0.062</v>
      </c>
      <c r="K37" s="125">
        <v>0</v>
      </c>
      <c r="L37" s="133">
        <v>0.000624</v>
      </c>
      <c r="M37" s="131">
        <v>0</v>
      </c>
      <c r="N37" s="134">
        <v>5904341203630</v>
      </c>
      <c r="O37" s="112"/>
    </row>
    <row r="38" spans="1:15" s="93" customFormat="1" ht="12.75" customHeight="1">
      <c r="A38" s="130"/>
      <c r="B38" s="128"/>
      <c r="C38" s="109"/>
      <c r="D38" s="34"/>
      <c r="E38" s="35"/>
      <c r="F38" s="17"/>
      <c r="G38" s="18"/>
      <c r="H38" s="110"/>
      <c r="I38" s="25"/>
      <c r="J38" s="89"/>
      <c r="K38" s="26"/>
      <c r="L38" s="90"/>
      <c r="M38" s="28"/>
      <c r="N38" s="129"/>
      <c r="O38" s="112"/>
    </row>
    <row r="39" spans="1:15" s="93" customFormat="1" ht="34.5" customHeight="1">
      <c r="A39" s="130"/>
      <c r="B39" s="135" t="s">
        <v>53</v>
      </c>
      <c r="C39" s="109"/>
      <c r="D39" s="34"/>
      <c r="E39" s="35"/>
      <c r="F39" s="17"/>
      <c r="G39" s="18"/>
      <c r="H39" s="110"/>
      <c r="I39" s="25"/>
      <c r="J39" s="89"/>
      <c r="K39" s="26"/>
      <c r="L39" s="90"/>
      <c r="M39" s="28"/>
      <c r="N39" s="129"/>
      <c r="O39" s="112"/>
    </row>
    <row r="40" spans="1:15" s="93" customFormat="1" ht="12.75" customHeight="1">
      <c r="A40" s="107"/>
      <c r="B40" s="113"/>
      <c r="C40" s="109"/>
      <c r="D40" s="34"/>
      <c r="E40" s="35"/>
      <c r="F40" s="17"/>
      <c r="G40" s="18"/>
      <c r="H40" s="110"/>
      <c r="I40" s="25"/>
      <c r="J40" s="89"/>
      <c r="K40" s="26"/>
      <c r="L40" s="90"/>
      <c r="M40" s="28"/>
      <c r="N40" s="129"/>
      <c r="O40" s="112"/>
    </row>
    <row r="41" spans="1:15" s="31" customFormat="1" ht="12.75" customHeight="1">
      <c r="A41" s="98"/>
      <c r="B41" s="105" t="s">
        <v>54</v>
      </c>
      <c r="C41" s="21"/>
      <c r="D41" s="22"/>
      <c r="E41" s="23"/>
      <c r="F41" s="17"/>
      <c r="G41" s="18"/>
      <c r="H41" s="24"/>
      <c r="I41" s="25"/>
      <c r="J41" s="26"/>
      <c r="K41" s="26"/>
      <c r="L41" s="27"/>
      <c r="M41" s="28"/>
      <c r="N41" s="29"/>
      <c r="O41" s="30"/>
    </row>
    <row r="42" spans="1:15" s="31" customFormat="1" ht="12.75" customHeight="1">
      <c r="A42" s="98">
        <v>5</v>
      </c>
      <c r="B42" s="95" t="s">
        <v>55</v>
      </c>
      <c r="C42" s="21"/>
      <c r="D42" s="93">
        <v>5</v>
      </c>
      <c r="E42" s="35">
        <v>150</v>
      </c>
      <c r="F42" s="114">
        <v>89.41</v>
      </c>
      <c r="G42" s="18">
        <f aca="true" t="shared" si="0" ref="G42:G47">F42*100/118</f>
        <v>75.77118644067797</v>
      </c>
      <c r="H42" s="24">
        <v>18</v>
      </c>
      <c r="I42" s="25">
        <f aca="true" t="shared" si="1" ref="I42:I47">C42*G42</f>
        <v>0</v>
      </c>
      <c r="J42" s="26">
        <v>0.07</v>
      </c>
      <c r="K42" s="26">
        <f>J42*C42</f>
        <v>0</v>
      </c>
      <c r="L42" s="27">
        <v>0.000986</v>
      </c>
      <c r="M42" s="28">
        <f>L42*C42</f>
        <v>0</v>
      </c>
      <c r="N42" s="97">
        <v>5907791839237</v>
      </c>
      <c r="O42" s="30"/>
    </row>
    <row r="43" spans="1:15" s="31" customFormat="1" ht="12.75" customHeight="1">
      <c r="A43" s="98">
        <v>6</v>
      </c>
      <c r="B43" s="95" t="s">
        <v>56</v>
      </c>
      <c r="C43" s="21"/>
      <c r="D43" s="93">
        <v>5</v>
      </c>
      <c r="E43" s="35">
        <v>260</v>
      </c>
      <c r="F43" s="114">
        <v>79.65</v>
      </c>
      <c r="G43" s="18">
        <f t="shared" si="0"/>
        <v>67.50000000000001</v>
      </c>
      <c r="H43" s="24">
        <v>18</v>
      </c>
      <c r="I43" s="25">
        <f t="shared" si="1"/>
        <v>0</v>
      </c>
      <c r="J43" s="26">
        <v>0.055</v>
      </c>
      <c r="K43" s="26">
        <f>J43*C43</f>
        <v>0</v>
      </c>
      <c r="L43" s="27">
        <v>0.0007660000000000001</v>
      </c>
      <c r="M43" s="28">
        <f>L43*C43</f>
        <v>0</v>
      </c>
      <c r="N43" s="97">
        <v>5907791839220</v>
      </c>
      <c r="O43" s="30"/>
    </row>
    <row r="44" spans="1:15" s="31" customFormat="1" ht="12.75" customHeight="1">
      <c r="A44" s="98">
        <v>7</v>
      </c>
      <c r="B44" s="95" t="s">
        <v>57</v>
      </c>
      <c r="C44" s="21"/>
      <c r="D44" s="93">
        <v>5</v>
      </c>
      <c r="E44" s="35">
        <v>220</v>
      </c>
      <c r="F44" s="114">
        <v>81.28</v>
      </c>
      <c r="G44" s="18">
        <f t="shared" si="0"/>
        <v>68.88135593220339</v>
      </c>
      <c r="H44" s="24">
        <v>18</v>
      </c>
      <c r="I44" s="25">
        <f t="shared" si="1"/>
        <v>0</v>
      </c>
      <c r="J44" s="26">
        <v>0.065</v>
      </c>
      <c r="K44" s="26">
        <f>J44*C44</f>
        <v>0</v>
      </c>
      <c r="L44" s="27">
        <v>0.0007620000000000001</v>
      </c>
      <c r="M44" s="28">
        <f>L44*C44</f>
        <v>0</v>
      </c>
      <c r="N44" s="97">
        <v>5907791839251</v>
      </c>
      <c r="O44" s="30"/>
    </row>
    <row r="45" spans="1:15" s="31" customFormat="1" ht="12.75" customHeight="1">
      <c r="A45" s="98">
        <v>8</v>
      </c>
      <c r="B45" s="95" t="s">
        <v>58</v>
      </c>
      <c r="C45" s="21"/>
      <c r="D45" s="93">
        <v>5</v>
      </c>
      <c r="E45" s="35">
        <v>310</v>
      </c>
      <c r="F45" s="114">
        <v>77.22</v>
      </c>
      <c r="G45" s="18">
        <f t="shared" si="0"/>
        <v>65.44067796610169</v>
      </c>
      <c r="H45" s="24">
        <v>18</v>
      </c>
      <c r="I45" s="25">
        <f t="shared" si="1"/>
        <v>0</v>
      </c>
      <c r="J45" s="26">
        <v>0.05</v>
      </c>
      <c r="K45" s="26">
        <f>J45*C45</f>
        <v>0</v>
      </c>
      <c r="L45" s="27">
        <v>0.000592</v>
      </c>
      <c r="M45" s="28">
        <f>L45*C45</f>
        <v>0</v>
      </c>
      <c r="N45" s="97">
        <v>5907791839244</v>
      </c>
      <c r="O45" s="30"/>
    </row>
    <row r="46" spans="1:15" s="31" customFormat="1" ht="12.75" customHeight="1">
      <c r="A46" s="116">
        <v>1208</v>
      </c>
      <c r="B46" s="101" t="s">
        <v>59</v>
      </c>
      <c r="C46" s="21"/>
      <c r="D46" s="93">
        <v>12</v>
      </c>
      <c r="E46" s="35">
        <v>120</v>
      </c>
      <c r="F46" s="114">
        <v>102.4</v>
      </c>
      <c r="G46" s="18">
        <f t="shared" si="0"/>
        <v>86.77966101694915</v>
      </c>
      <c r="H46" s="24">
        <v>18</v>
      </c>
      <c r="I46" s="25">
        <f t="shared" si="1"/>
        <v>0</v>
      </c>
      <c r="J46" s="136">
        <v>0.10200000000000001</v>
      </c>
      <c r="K46" s="103">
        <v>0</v>
      </c>
      <c r="L46" s="137">
        <v>0.0007750000000000001</v>
      </c>
      <c r="M46" s="138">
        <v>0</v>
      </c>
      <c r="N46" s="91">
        <v>5904341208901</v>
      </c>
      <c r="O46" s="30"/>
    </row>
    <row r="47" spans="1:15" s="31" customFormat="1" ht="12.75" customHeight="1">
      <c r="A47" s="116">
        <v>1209</v>
      </c>
      <c r="B47" s="101" t="s">
        <v>60</v>
      </c>
      <c r="C47" s="21"/>
      <c r="D47" s="93">
        <v>12</v>
      </c>
      <c r="E47" s="35">
        <v>120</v>
      </c>
      <c r="F47" s="114">
        <v>112</v>
      </c>
      <c r="G47" s="18">
        <f t="shared" si="0"/>
        <v>94.91525423728814</v>
      </c>
      <c r="H47" s="24">
        <v>18</v>
      </c>
      <c r="I47" s="25">
        <f t="shared" si="1"/>
        <v>0</v>
      </c>
      <c r="J47" s="37">
        <v>0.131</v>
      </c>
      <c r="K47" s="26">
        <v>0</v>
      </c>
      <c r="L47" s="38">
        <v>0.001137</v>
      </c>
      <c r="M47" s="39">
        <v>0</v>
      </c>
      <c r="N47" s="91">
        <v>5904341208918</v>
      </c>
      <c r="O47" s="30"/>
    </row>
    <row r="48" spans="1:15" s="31" customFormat="1" ht="12.75" customHeight="1">
      <c r="A48" s="98"/>
      <c r="B48" s="95"/>
      <c r="C48" s="21"/>
      <c r="D48" s="93"/>
      <c r="E48" s="35"/>
      <c r="F48" s="114"/>
      <c r="G48" s="18"/>
      <c r="H48" s="24"/>
      <c r="I48" s="25"/>
      <c r="J48" s="37"/>
      <c r="K48" s="26"/>
      <c r="L48" s="38"/>
      <c r="M48" s="39"/>
      <c r="N48" s="91"/>
      <c r="O48" s="30"/>
    </row>
    <row r="49" spans="1:15" s="31" customFormat="1" ht="12.75" customHeight="1">
      <c r="A49" s="98"/>
      <c r="B49" s="105" t="s">
        <v>61</v>
      </c>
      <c r="C49" s="21"/>
      <c r="D49" s="93"/>
      <c r="E49" s="35"/>
      <c r="F49" s="114"/>
      <c r="G49" s="18"/>
      <c r="H49" s="24"/>
      <c r="I49" s="25"/>
      <c r="J49" s="26"/>
      <c r="K49" s="26"/>
      <c r="L49" s="27"/>
      <c r="M49" s="28"/>
      <c r="N49" s="97"/>
      <c r="O49" s="30"/>
    </row>
    <row r="50" spans="1:15" s="31" customFormat="1" ht="12.75" customHeight="1">
      <c r="A50" s="116">
        <v>1210</v>
      </c>
      <c r="B50" s="101" t="s">
        <v>62</v>
      </c>
      <c r="C50" s="21"/>
      <c r="D50" s="93">
        <v>12</v>
      </c>
      <c r="E50" s="35">
        <v>120</v>
      </c>
      <c r="F50" s="114">
        <v>118.4</v>
      </c>
      <c r="G50" s="18">
        <f>F50*100/118</f>
        <v>100.33898305084746</v>
      </c>
      <c r="H50" s="24">
        <v>18</v>
      </c>
      <c r="I50" s="25">
        <f>C50*G50</f>
        <v>0</v>
      </c>
      <c r="J50" s="37">
        <v>0.117</v>
      </c>
      <c r="K50" s="26">
        <v>0</v>
      </c>
      <c r="L50" s="38">
        <v>0.000761</v>
      </c>
      <c r="M50" s="39">
        <v>0</v>
      </c>
      <c r="N50" s="91">
        <v>5904341208925</v>
      </c>
      <c r="O50" s="30"/>
    </row>
    <row r="51" spans="1:15" s="31" customFormat="1" ht="12.75" customHeight="1">
      <c r="A51" s="116">
        <v>1211</v>
      </c>
      <c r="B51" s="101" t="s">
        <v>63</v>
      </c>
      <c r="C51" s="21"/>
      <c r="D51" s="93">
        <v>12</v>
      </c>
      <c r="E51" s="35">
        <v>120</v>
      </c>
      <c r="F51" s="114">
        <v>131.2</v>
      </c>
      <c r="G51" s="18">
        <f>F51*100/118</f>
        <v>111.18644067796609</v>
      </c>
      <c r="H51" s="24">
        <v>18</v>
      </c>
      <c r="I51" s="25">
        <f>C51*G51</f>
        <v>0</v>
      </c>
      <c r="J51" s="37">
        <v>0.138</v>
      </c>
      <c r="K51" s="26">
        <v>0</v>
      </c>
      <c r="L51" s="38">
        <v>0.001035</v>
      </c>
      <c r="M51" s="39">
        <v>0</v>
      </c>
      <c r="N51" s="91">
        <v>5904341208932</v>
      </c>
      <c r="O51" s="30"/>
    </row>
    <row r="52" spans="1:15" s="31" customFormat="1" ht="12.75" customHeight="1">
      <c r="A52" s="98"/>
      <c r="B52" s="95"/>
      <c r="C52" s="21"/>
      <c r="D52" s="93"/>
      <c r="E52" s="35"/>
      <c r="F52" s="114"/>
      <c r="G52" s="18"/>
      <c r="H52" s="24"/>
      <c r="I52" s="25"/>
      <c r="J52" s="37"/>
      <c r="K52" s="26"/>
      <c r="L52" s="38"/>
      <c r="M52" s="39"/>
      <c r="N52" s="91"/>
      <c r="O52" s="30"/>
    </row>
    <row r="53" spans="1:15" s="31" customFormat="1" ht="12.75" customHeight="1">
      <c r="A53" s="98"/>
      <c r="B53" s="105" t="s">
        <v>64</v>
      </c>
      <c r="C53" s="21"/>
      <c r="D53" s="93"/>
      <c r="E53" s="35"/>
      <c r="F53" s="114"/>
      <c r="G53" s="18"/>
      <c r="H53" s="24"/>
      <c r="I53" s="25"/>
      <c r="J53" s="37"/>
      <c r="K53" s="26"/>
      <c r="L53" s="38"/>
      <c r="M53" s="39"/>
      <c r="N53" s="91"/>
      <c r="O53" s="30"/>
    </row>
    <row r="54" spans="1:15" s="31" customFormat="1" ht="12.75" customHeight="1">
      <c r="A54" s="121">
        <v>1200</v>
      </c>
      <c r="B54" s="101" t="s">
        <v>65</v>
      </c>
      <c r="C54" s="21"/>
      <c r="D54" s="139">
        <v>12</v>
      </c>
      <c r="E54" s="140">
        <v>240</v>
      </c>
      <c r="F54" s="114">
        <v>48.58</v>
      </c>
      <c r="G54" s="18">
        <f aca="true" t="shared" si="2" ref="G54:G61">F54*100/118</f>
        <v>41.16949152542373</v>
      </c>
      <c r="H54" s="24">
        <v>18</v>
      </c>
      <c r="I54" s="25">
        <f aca="true" t="shared" si="3" ref="I54:I61">C54*G54</f>
        <v>0</v>
      </c>
      <c r="J54" s="37">
        <v>0.038</v>
      </c>
      <c r="K54" s="26">
        <v>0</v>
      </c>
      <c r="L54" s="38">
        <v>0.000515</v>
      </c>
      <c r="M54" s="39">
        <v>0</v>
      </c>
      <c r="N54" s="91">
        <v>5904341208826</v>
      </c>
      <c r="O54" s="30"/>
    </row>
    <row r="55" spans="1:15" s="31" customFormat="1" ht="12.75" customHeight="1">
      <c r="A55" s="121">
        <v>1201</v>
      </c>
      <c r="B55" s="101" t="s">
        <v>66</v>
      </c>
      <c r="C55" s="21"/>
      <c r="D55" s="34">
        <v>12</v>
      </c>
      <c r="E55" s="141">
        <v>240</v>
      </c>
      <c r="F55" s="114">
        <v>48.58</v>
      </c>
      <c r="G55" s="18">
        <f t="shared" si="2"/>
        <v>41.16949152542373</v>
      </c>
      <c r="H55" s="24">
        <v>18</v>
      </c>
      <c r="I55" s="25">
        <f t="shared" si="3"/>
        <v>0</v>
      </c>
      <c r="J55" s="37">
        <v>0.038</v>
      </c>
      <c r="K55" s="26">
        <v>0</v>
      </c>
      <c r="L55" s="38">
        <v>0.000515</v>
      </c>
      <c r="M55" s="39">
        <v>0</v>
      </c>
      <c r="N55" s="91">
        <v>5904341208833</v>
      </c>
      <c r="O55" s="30"/>
    </row>
    <row r="56" spans="1:15" s="31" customFormat="1" ht="12.75" customHeight="1">
      <c r="A56" s="121">
        <v>1202</v>
      </c>
      <c r="B56" s="101" t="s">
        <v>67</v>
      </c>
      <c r="C56" s="21"/>
      <c r="D56" s="34">
        <v>12</v>
      </c>
      <c r="E56" s="142">
        <v>240</v>
      </c>
      <c r="F56" s="114">
        <v>48.58</v>
      </c>
      <c r="G56" s="18">
        <f t="shared" si="2"/>
        <v>41.16949152542373</v>
      </c>
      <c r="H56" s="24">
        <v>18</v>
      </c>
      <c r="I56" s="25">
        <f t="shared" si="3"/>
        <v>0</v>
      </c>
      <c r="J56" s="37">
        <v>0.038</v>
      </c>
      <c r="K56" s="26">
        <v>0</v>
      </c>
      <c r="L56" s="38">
        <v>0.000515</v>
      </c>
      <c r="M56" s="39">
        <v>0</v>
      </c>
      <c r="N56" s="91">
        <v>5904341208840</v>
      </c>
      <c r="O56" s="30"/>
    </row>
    <row r="57" spans="1:15" s="31" customFormat="1" ht="12.75" customHeight="1">
      <c r="A57" s="121">
        <v>1203</v>
      </c>
      <c r="B57" s="101" t="s">
        <v>68</v>
      </c>
      <c r="C57" s="21"/>
      <c r="D57" s="34">
        <v>12</v>
      </c>
      <c r="E57" s="141">
        <v>240</v>
      </c>
      <c r="F57" s="114">
        <v>48.58</v>
      </c>
      <c r="G57" s="18">
        <f t="shared" si="2"/>
        <v>41.16949152542373</v>
      </c>
      <c r="H57" s="24">
        <v>18</v>
      </c>
      <c r="I57" s="25">
        <f t="shared" si="3"/>
        <v>0</v>
      </c>
      <c r="J57" s="37">
        <v>0.038</v>
      </c>
      <c r="K57" s="26">
        <v>0</v>
      </c>
      <c r="L57" s="38">
        <v>0.000515</v>
      </c>
      <c r="M57" s="39">
        <v>0</v>
      </c>
      <c r="N57" s="91">
        <v>5904341208857</v>
      </c>
      <c r="O57" s="30"/>
    </row>
    <row r="58" spans="1:15" s="31" customFormat="1" ht="24.75" customHeight="1">
      <c r="A58" s="121">
        <v>1204</v>
      </c>
      <c r="B58" s="101" t="s">
        <v>69</v>
      </c>
      <c r="C58" s="21"/>
      <c r="D58" s="34">
        <v>12</v>
      </c>
      <c r="E58" s="141">
        <v>240</v>
      </c>
      <c r="F58" s="114">
        <v>48.58</v>
      </c>
      <c r="G58" s="18">
        <f t="shared" si="2"/>
        <v>41.16949152542373</v>
      </c>
      <c r="H58" s="24">
        <v>18</v>
      </c>
      <c r="I58" s="25">
        <f t="shared" si="3"/>
        <v>0</v>
      </c>
      <c r="J58" s="37">
        <v>0.042</v>
      </c>
      <c r="K58" s="26">
        <v>0</v>
      </c>
      <c r="L58" s="38">
        <v>0.000573</v>
      </c>
      <c r="M58" s="39">
        <v>0</v>
      </c>
      <c r="N58" s="91">
        <v>5904341208864</v>
      </c>
      <c r="O58" s="30"/>
    </row>
    <row r="59" spans="1:15" s="31" customFormat="1" ht="24" customHeight="1">
      <c r="A59" s="121">
        <v>1205</v>
      </c>
      <c r="B59" s="101" t="s">
        <v>70</v>
      </c>
      <c r="C59" s="21"/>
      <c r="D59" s="34">
        <v>12</v>
      </c>
      <c r="E59" s="141">
        <v>240</v>
      </c>
      <c r="F59" s="114">
        <v>52.8</v>
      </c>
      <c r="G59" s="18">
        <f t="shared" si="2"/>
        <v>44.74576271186441</v>
      </c>
      <c r="H59" s="24">
        <v>18</v>
      </c>
      <c r="I59" s="25">
        <f t="shared" si="3"/>
        <v>0</v>
      </c>
      <c r="J59" s="37">
        <v>0.042</v>
      </c>
      <c r="K59" s="26">
        <v>0</v>
      </c>
      <c r="L59" s="38">
        <v>0.000573</v>
      </c>
      <c r="M59" s="39">
        <v>0</v>
      </c>
      <c r="N59" s="91">
        <v>5904341208871</v>
      </c>
      <c r="O59" s="30"/>
    </row>
    <row r="60" spans="1:15" s="31" customFormat="1" ht="25.5" customHeight="1">
      <c r="A60" s="121">
        <v>1206</v>
      </c>
      <c r="B60" s="101" t="s">
        <v>71</v>
      </c>
      <c r="C60" s="21"/>
      <c r="D60" s="34">
        <v>12</v>
      </c>
      <c r="E60" s="142">
        <v>240</v>
      </c>
      <c r="F60" s="114">
        <v>52.8</v>
      </c>
      <c r="G60" s="18">
        <f t="shared" si="2"/>
        <v>44.74576271186441</v>
      </c>
      <c r="H60" s="24">
        <v>18</v>
      </c>
      <c r="I60" s="25">
        <f t="shared" si="3"/>
        <v>0</v>
      </c>
      <c r="J60" s="37">
        <v>0.043</v>
      </c>
      <c r="K60" s="26">
        <v>0</v>
      </c>
      <c r="L60" s="38">
        <v>0.000573</v>
      </c>
      <c r="M60" s="39">
        <v>0</v>
      </c>
      <c r="N60" s="91">
        <v>5904341208888</v>
      </c>
      <c r="O60" s="30"/>
    </row>
    <row r="61" spans="1:15" s="31" customFormat="1" ht="22.5" customHeight="1">
      <c r="A61" s="121">
        <v>1207</v>
      </c>
      <c r="B61" s="101" t="s">
        <v>72</v>
      </c>
      <c r="C61" s="21"/>
      <c r="D61" s="34">
        <v>12</v>
      </c>
      <c r="E61" s="143">
        <v>240</v>
      </c>
      <c r="F61" s="114">
        <v>52.8</v>
      </c>
      <c r="G61" s="18">
        <f t="shared" si="2"/>
        <v>44.74576271186441</v>
      </c>
      <c r="H61" s="24">
        <v>18</v>
      </c>
      <c r="I61" s="25">
        <f t="shared" si="3"/>
        <v>0</v>
      </c>
      <c r="J61" s="37">
        <v>0.042</v>
      </c>
      <c r="K61" s="26">
        <v>0</v>
      </c>
      <c r="L61" s="38">
        <v>0.000573</v>
      </c>
      <c r="M61" s="39">
        <v>0</v>
      </c>
      <c r="N61" s="91">
        <v>5904341208895</v>
      </c>
      <c r="O61" s="30"/>
    </row>
    <row r="62" spans="1:15" s="31" customFormat="1" ht="12.75" customHeight="1">
      <c r="A62" s="144"/>
      <c r="B62" s="99"/>
      <c r="C62" s="21"/>
      <c r="D62" s="145"/>
      <c r="E62" s="146"/>
      <c r="F62" s="17"/>
      <c r="G62" s="18"/>
      <c r="H62" s="24"/>
      <c r="I62" s="25"/>
      <c r="J62" s="103"/>
      <c r="K62" s="103"/>
      <c r="L62" s="147"/>
      <c r="M62" s="148"/>
      <c r="N62" s="29"/>
      <c r="O62" s="30"/>
    </row>
    <row r="63" spans="1:15" s="31" customFormat="1" ht="12.75" customHeight="1">
      <c r="A63" s="149"/>
      <c r="B63" s="105" t="s">
        <v>73</v>
      </c>
      <c r="C63" s="21"/>
      <c r="E63" s="24"/>
      <c r="F63" s="17"/>
      <c r="G63" s="18"/>
      <c r="H63" s="24"/>
      <c r="I63" s="25"/>
      <c r="J63" s="150"/>
      <c r="K63" s="26"/>
      <c r="L63" s="151"/>
      <c r="M63" s="28"/>
      <c r="N63" s="29"/>
      <c r="O63" s="30"/>
    </row>
    <row r="64" spans="1:15" s="31" customFormat="1" ht="12.75" customHeight="1">
      <c r="A64" s="85">
        <v>720</v>
      </c>
      <c r="B64" s="95" t="s">
        <v>74</v>
      </c>
      <c r="C64" s="21"/>
      <c r="D64" s="93">
        <v>24</v>
      </c>
      <c r="E64" s="35">
        <v>192</v>
      </c>
      <c r="F64" s="114">
        <v>42.24</v>
      </c>
      <c r="G64" s="18">
        <f>F64*100/118</f>
        <v>35.79661016949152</v>
      </c>
      <c r="H64" s="24">
        <v>18</v>
      </c>
      <c r="I64" s="25">
        <f>C64*G64</f>
        <v>0</v>
      </c>
      <c r="J64" s="89">
        <v>0.05</v>
      </c>
      <c r="K64" s="26">
        <f>J64*C64</f>
        <v>0</v>
      </c>
      <c r="L64" s="90">
        <v>0.000661</v>
      </c>
      <c r="M64" s="28">
        <f>L64*C64</f>
        <v>0</v>
      </c>
      <c r="N64" s="111">
        <v>5904341206570</v>
      </c>
      <c r="O64" s="30"/>
    </row>
    <row r="65" spans="1:15" s="31" customFormat="1" ht="12.75" customHeight="1">
      <c r="A65" s="85">
        <v>721</v>
      </c>
      <c r="B65" s="95" t="s">
        <v>75</v>
      </c>
      <c r="C65" s="21"/>
      <c r="D65" s="93">
        <v>24</v>
      </c>
      <c r="E65" s="35">
        <v>192</v>
      </c>
      <c r="F65" s="114">
        <v>44.16</v>
      </c>
      <c r="G65" s="18">
        <f>F65*100/118</f>
        <v>37.42372881355932</v>
      </c>
      <c r="H65" s="24">
        <v>18</v>
      </c>
      <c r="I65" s="25">
        <f>C65*G65</f>
        <v>0</v>
      </c>
      <c r="J65" s="89">
        <v>0.052000000000000005</v>
      </c>
      <c r="K65" s="26">
        <f>J65*C65</f>
        <v>0</v>
      </c>
      <c r="L65" s="90">
        <v>0.000661</v>
      </c>
      <c r="M65" s="28">
        <f>L65*C65</f>
        <v>0</v>
      </c>
      <c r="N65" s="111">
        <v>5904341206587</v>
      </c>
      <c r="O65" s="30"/>
    </row>
    <row r="66" spans="1:15" s="31" customFormat="1" ht="12.75" customHeight="1">
      <c r="A66" s="85">
        <v>722</v>
      </c>
      <c r="B66" s="95" t="s">
        <v>75</v>
      </c>
      <c r="C66" s="21"/>
      <c r="D66" s="93">
        <v>12</v>
      </c>
      <c r="E66" s="35">
        <v>96</v>
      </c>
      <c r="F66" s="114">
        <v>64.32</v>
      </c>
      <c r="G66" s="18">
        <f>F66*100/118</f>
        <v>54.508474576271176</v>
      </c>
      <c r="H66" s="24">
        <v>18</v>
      </c>
      <c r="I66" s="25">
        <f>C66*G66</f>
        <v>0</v>
      </c>
      <c r="J66" s="89">
        <v>0.10400000000000001</v>
      </c>
      <c r="K66" s="26">
        <f>J66*C66</f>
        <v>0</v>
      </c>
      <c r="L66" s="90">
        <v>0.002074</v>
      </c>
      <c r="M66" s="28">
        <f>L66*C66</f>
        <v>0</v>
      </c>
      <c r="N66" s="111">
        <v>5904341206594</v>
      </c>
      <c r="O66" s="30"/>
    </row>
    <row r="67" spans="1:15" s="31" customFormat="1" ht="12.75" customHeight="1">
      <c r="A67" s="85">
        <v>731</v>
      </c>
      <c r="B67" s="95" t="s">
        <v>76</v>
      </c>
      <c r="C67" s="21"/>
      <c r="D67" s="22">
        <v>6</v>
      </c>
      <c r="E67" s="35">
        <v>72</v>
      </c>
      <c r="F67" s="114">
        <v>93.63</v>
      </c>
      <c r="G67" s="18">
        <f>F67*100/118</f>
        <v>79.34745762711864</v>
      </c>
      <c r="H67" s="24">
        <v>18</v>
      </c>
      <c r="I67" s="25">
        <f>C67*G67</f>
        <v>0</v>
      </c>
      <c r="J67" s="26">
        <v>0.11900000000000001</v>
      </c>
      <c r="K67" s="26">
        <f>J67*C67</f>
        <v>0</v>
      </c>
      <c r="L67" s="27">
        <v>0.002063</v>
      </c>
      <c r="M67" s="28">
        <f>L67*C67</f>
        <v>0</v>
      </c>
      <c r="N67" s="111" t="s">
        <v>77</v>
      </c>
      <c r="O67" s="30"/>
    </row>
    <row r="68" spans="1:15" s="31" customFormat="1" ht="12.75" customHeight="1">
      <c r="A68" s="85">
        <v>732</v>
      </c>
      <c r="B68" s="95" t="s">
        <v>78</v>
      </c>
      <c r="C68" s="21"/>
      <c r="D68" s="22">
        <v>6</v>
      </c>
      <c r="E68" s="35">
        <v>72</v>
      </c>
      <c r="F68" s="114">
        <v>107.01</v>
      </c>
      <c r="G68" s="18">
        <f>F68*100/118</f>
        <v>90.6864406779661</v>
      </c>
      <c r="H68" s="24">
        <v>18</v>
      </c>
      <c r="I68" s="25">
        <f>C68*G68</f>
        <v>0</v>
      </c>
      <c r="J68" s="26">
        <v>0.159</v>
      </c>
      <c r="K68" s="26">
        <f>J68*C68</f>
        <v>0</v>
      </c>
      <c r="L68" s="27">
        <v>0.00306</v>
      </c>
      <c r="M68" s="28">
        <f>L68*C68</f>
        <v>0</v>
      </c>
      <c r="N68" s="111" t="s">
        <v>79</v>
      </c>
      <c r="O68" s="30"/>
    </row>
    <row r="69" spans="1:15" s="31" customFormat="1" ht="12.75" customHeight="1">
      <c r="A69" s="144"/>
      <c r="B69" s="99"/>
      <c r="C69" s="21"/>
      <c r="D69" s="145"/>
      <c r="E69" s="146"/>
      <c r="F69" s="17"/>
      <c r="G69" s="18"/>
      <c r="H69" s="24"/>
      <c r="I69" s="25"/>
      <c r="J69" s="103"/>
      <c r="K69" s="103"/>
      <c r="L69" s="147"/>
      <c r="M69" s="148"/>
      <c r="N69" s="29"/>
      <c r="O69" s="30"/>
    </row>
    <row r="70" spans="1:15" s="31" customFormat="1" ht="12.75" customHeight="1">
      <c r="A70" s="85"/>
      <c r="B70" s="105" t="s">
        <v>80</v>
      </c>
      <c r="C70" s="21"/>
      <c r="D70" s="22"/>
      <c r="E70" s="23"/>
      <c r="F70" s="17"/>
      <c r="G70" s="18"/>
      <c r="H70" s="24"/>
      <c r="I70" s="25"/>
      <c r="J70" s="26"/>
      <c r="K70" s="26"/>
      <c r="L70" s="27"/>
      <c r="M70" s="28"/>
      <c r="N70" s="29"/>
      <c r="O70" s="30"/>
    </row>
    <row r="71" spans="1:15" s="155" customFormat="1" ht="12.75" customHeight="1">
      <c r="A71" s="152">
        <v>193</v>
      </c>
      <c r="B71" s="153" t="s">
        <v>81</v>
      </c>
      <c r="C71" s="21"/>
      <c r="D71" s="22">
        <v>12</v>
      </c>
      <c r="E71" s="23">
        <v>48</v>
      </c>
      <c r="F71" s="17">
        <v>480</v>
      </c>
      <c r="G71" s="18">
        <f>F71*100/118</f>
        <v>406.77966101694915</v>
      </c>
      <c r="H71" s="24">
        <v>18</v>
      </c>
      <c r="I71" s="25">
        <f>C71*G71</f>
        <v>0</v>
      </c>
      <c r="J71" s="26">
        <v>0.324</v>
      </c>
      <c r="K71" s="26">
        <f>J71*C71</f>
        <v>0</v>
      </c>
      <c r="L71" s="27">
        <v>0.00322</v>
      </c>
      <c r="M71" s="28">
        <f>L71*C71</f>
        <v>0</v>
      </c>
      <c r="N71" s="111">
        <v>5904341207096</v>
      </c>
      <c r="O71" s="154"/>
    </row>
    <row r="72" spans="1:15" s="31" customFormat="1" ht="12.75" customHeight="1">
      <c r="A72" s="156">
        <v>218</v>
      </c>
      <c r="B72" s="153" t="s">
        <v>82</v>
      </c>
      <c r="C72" s="21"/>
      <c r="D72" s="22">
        <v>1</v>
      </c>
      <c r="E72" s="23">
        <v>12</v>
      </c>
      <c r="F72" s="17">
        <v>1504</v>
      </c>
      <c r="G72" s="18">
        <f>F72*100/118</f>
        <v>1274.5762711864406</v>
      </c>
      <c r="H72" s="24">
        <v>18</v>
      </c>
      <c r="I72" s="25">
        <f>C72*G72</f>
        <v>0</v>
      </c>
      <c r="J72" s="26">
        <v>0.745</v>
      </c>
      <c r="K72" s="26">
        <f>J72*C72</f>
        <v>0</v>
      </c>
      <c r="L72" s="27">
        <v>0.005159</v>
      </c>
      <c r="M72" s="28">
        <f>L72*C72</f>
        <v>0</v>
      </c>
      <c r="N72" s="111">
        <v>5904341207645</v>
      </c>
      <c r="O72" s="30"/>
    </row>
    <row r="73" spans="1:15" s="31" customFormat="1" ht="12.75" customHeight="1">
      <c r="A73" s="116">
        <v>219</v>
      </c>
      <c r="B73" s="157" t="s">
        <v>83</v>
      </c>
      <c r="C73" s="21"/>
      <c r="D73" s="22">
        <v>1</v>
      </c>
      <c r="E73" s="23"/>
      <c r="F73" s="17">
        <v>609.92</v>
      </c>
      <c r="G73" s="18">
        <f>F73*100/118</f>
        <v>516.8813559322033</v>
      </c>
      <c r="H73" s="24">
        <v>18</v>
      </c>
      <c r="I73" s="25">
        <f>C73*G73</f>
        <v>0</v>
      </c>
      <c r="J73" s="26"/>
      <c r="K73" s="26"/>
      <c r="L73" s="27"/>
      <c r="M73" s="28"/>
      <c r="N73" s="111"/>
      <c r="O73" s="30"/>
    </row>
    <row r="74" spans="1:15" s="31" customFormat="1" ht="12.75" customHeight="1">
      <c r="A74" s="98"/>
      <c r="B74" s="80"/>
      <c r="C74" s="21"/>
      <c r="D74" s="22"/>
      <c r="E74" s="23"/>
      <c r="F74" s="17"/>
      <c r="G74" s="18"/>
      <c r="H74" s="24"/>
      <c r="I74" s="25"/>
      <c r="J74" s="26"/>
      <c r="K74" s="26"/>
      <c r="L74" s="27"/>
      <c r="M74" s="28"/>
      <c r="N74" s="29"/>
      <c r="O74" s="30"/>
    </row>
    <row r="75" spans="1:15" s="31" customFormat="1" ht="12.75" customHeight="1">
      <c r="A75" s="156"/>
      <c r="B75" s="105" t="s">
        <v>84</v>
      </c>
      <c r="C75" s="21"/>
      <c r="D75" s="22"/>
      <c r="E75" s="23"/>
      <c r="F75" s="17"/>
      <c r="G75" s="18"/>
      <c r="H75" s="24"/>
      <c r="I75" s="25"/>
      <c r="J75" s="26"/>
      <c r="K75" s="26"/>
      <c r="L75" s="27"/>
      <c r="M75" s="28"/>
      <c r="N75" s="29"/>
      <c r="O75" s="30"/>
    </row>
    <row r="76" spans="1:15" s="155" customFormat="1" ht="12.75" customHeight="1">
      <c r="A76" s="85">
        <v>123</v>
      </c>
      <c r="B76" s="95" t="s">
        <v>85</v>
      </c>
      <c r="C76" s="21"/>
      <c r="D76" s="93">
        <v>1</v>
      </c>
      <c r="E76" s="35">
        <v>48</v>
      </c>
      <c r="F76" s="17">
        <v>89.6</v>
      </c>
      <c r="G76" s="18">
        <f>F76*100/118</f>
        <v>75.9322033898305</v>
      </c>
      <c r="H76" s="24">
        <v>18</v>
      </c>
      <c r="I76" s="25">
        <f>C76*G76</f>
        <v>0</v>
      </c>
      <c r="J76" s="26">
        <v>0.061</v>
      </c>
      <c r="K76" s="26">
        <f>J76*C76</f>
        <v>0</v>
      </c>
      <c r="L76" s="27">
        <v>0.00185</v>
      </c>
      <c r="M76" s="28">
        <f>L76*C76</f>
        <v>0</v>
      </c>
      <c r="N76" s="111" t="s">
        <v>86</v>
      </c>
      <c r="O76" s="154"/>
    </row>
    <row r="77" spans="1:15" s="155" customFormat="1" ht="12.75" customHeight="1">
      <c r="A77" s="85">
        <v>125</v>
      </c>
      <c r="B77" s="95" t="s">
        <v>87</v>
      </c>
      <c r="C77" s="21"/>
      <c r="D77" s="34">
        <v>1</v>
      </c>
      <c r="E77" s="35">
        <v>48</v>
      </c>
      <c r="F77" s="17">
        <v>150</v>
      </c>
      <c r="G77" s="18">
        <f>F77*100/118</f>
        <v>127.11864406779661</v>
      </c>
      <c r="H77" s="24">
        <v>18</v>
      </c>
      <c r="I77" s="25">
        <f>C77*G77</f>
        <v>0</v>
      </c>
      <c r="J77" s="26">
        <v>0.259</v>
      </c>
      <c r="K77" s="26">
        <f>J77*C77</f>
        <v>0</v>
      </c>
      <c r="L77" s="27">
        <v>0.00462</v>
      </c>
      <c r="M77" s="28">
        <f>L77*C77</f>
        <v>0</v>
      </c>
      <c r="N77" s="111" t="s">
        <v>88</v>
      </c>
      <c r="O77" s="154"/>
    </row>
    <row r="78" spans="1:15" s="31" customFormat="1" ht="12.75" customHeight="1">
      <c r="A78" s="98">
        <v>600</v>
      </c>
      <c r="B78" s="95" t="s">
        <v>89</v>
      </c>
      <c r="C78" s="21"/>
      <c r="D78" s="22">
        <v>1</v>
      </c>
      <c r="E78" s="35">
        <v>48</v>
      </c>
      <c r="F78" s="17">
        <v>101.76</v>
      </c>
      <c r="G78" s="18">
        <f>F78*100/118</f>
        <v>86.23728813559322</v>
      </c>
      <c r="H78" s="24">
        <v>18</v>
      </c>
      <c r="I78" s="25">
        <f>C78*G78</f>
        <v>0</v>
      </c>
      <c r="J78" s="26">
        <v>0.098</v>
      </c>
      <c r="K78" s="26">
        <f>J78*C78</f>
        <v>0</v>
      </c>
      <c r="L78" s="27">
        <v>0.001698</v>
      </c>
      <c r="M78" s="28">
        <f>L78*C78</f>
        <v>0</v>
      </c>
      <c r="N78" s="97">
        <v>5904341203869</v>
      </c>
      <c r="O78" s="30"/>
    </row>
    <row r="79" spans="1:15" s="31" customFormat="1" ht="12.75" customHeight="1">
      <c r="A79" s="98">
        <v>601</v>
      </c>
      <c r="B79" s="95" t="s">
        <v>90</v>
      </c>
      <c r="C79" s="21"/>
      <c r="D79" s="22">
        <v>1</v>
      </c>
      <c r="E79" s="35">
        <v>48</v>
      </c>
      <c r="F79" s="17">
        <v>150.4</v>
      </c>
      <c r="G79" s="18">
        <f>F79*100/118</f>
        <v>127.45762711864407</v>
      </c>
      <c r="H79" s="24">
        <v>18</v>
      </c>
      <c r="I79" s="25">
        <f>C79*G79</f>
        <v>0</v>
      </c>
      <c r="J79" s="26">
        <v>0.14928000000000002</v>
      </c>
      <c r="K79" s="26">
        <f>J79*C79</f>
        <v>0</v>
      </c>
      <c r="L79" s="27">
        <v>0.001698</v>
      </c>
      <c r="M79" s="28">
        <f>L79*C79</f>
        <v>0</v>
      </c>
      <c r="N79" s="97">
        <v>5904341203876</v>
      </c>
      <c r="O79" s="30"/>
    </row>
    <row r="80" spans="1:15" s="31" customFormat="1" ht="12.75" customHeight="1">
      <c r="A80" s="98"/>
      <c r="B80" s="80"/>
      <c r="C80" s="21"/>
      <c r="D80" s="22"/>
      <c r="E80" s="23"/>
      <c r="F80" s="17"/>
      <c r="G80" s="18"/>
      <c r="H80" s="24"/>
      <c r="I80" s="25"/>
      <c r="J80" s="26"/>
      <c r="K80" s="26"/>
      <c r="L80" s="27"/>
      <c r="M80" s="28"/>
      <c r="N80" s="29"/>
      <c r="O80" s="30"/>
    </row>
    <row r="81" spans="1:15" s="22" customFormat="1" ht="13.5" customHeight="1">
      <c r="A81" s="107"/>
      <c r="B81" s="105" t="s">
        <v>91</v>
      </c>
      <c r="C81" s="21"/>
      <c r="D81" s="34"/>
      <c r="E81" s="35"/>
      <c r="F81" s="17"/>
      <c r="G81" s="18"/>
      <c r="H81" s="23"/>
      <c r="I81" s="25"/>
      <c r="J81" s="37"/>
      <c r="K81" s="26"/>
      <c r="L81" s="38"/>
      <c r="M81" s="28"/>
      <c r="N81" s="91"/>
      <c r="O81" s="92"/>
    </row>
    <row r="82" spans="1:15" s="31" customFormat="1" ht="12.75" customHeight="1">
      <c r="A82" s="98">
        <v>235</v>
      </c>
      <c r="B82" s="95" t="s">
        <v>92</v>
      </c>
      <c r="C82" s="21"/>
      <c r="D82" s="22">
        <v>12</v>
      </c>
      <c r="E82" s="35">
        <v>72</v>
      </c>
      <c r="F82" s="17">
        <v>78.08</v>
      </c>
      <c r="G82" s="18">
        <f aca="true" t="shared" si="4" ref="G82:G88">F82*100/118</f>
        <v>66.16949152542372</v>
      </c>
      <c r="H82" s="24">
        <v>18</v>
      </c>
      <c r="I82" s="25">
        <f aca="true" t="shared" si="5" ref="I82:I88">C82*G82</f>
        <v>0</v>
      </c>
      <c r="J82" s="26">
        <v>0.13</v>
      </c>
      <c r="K82" s="26">
        <f>J82*C82</f>
        <v>0</v>
      </c>
      <c r="L82" s="27">
        <v>0.002283</v>
      </c>
      <c r="M82" s="28">
        <f>L82*C82</f>
        <v>0</v>
      </c>
      <c r="N82" s="111" t="s">
        <v>93</v>
      </c>
      <c r="O82" s="30"/>
    </row>
    <row r="83" spans="1:15" s="31" customFormat="1" ht="12.75" customHeight="1">
      <c r="A83" s="98">
        <v>237</v>
      </c>
      <c r="B83" s="95" t="s">
        <v>94</v>
      </c>
      <c r="C83" s="21"/>
      <c r="D83" s="22">
        <v>12</v>
      </c>
      <c r="E83" s="35">
        <v>72</v>
      </c>
      <c r="F83" s="122">
        <v>151.68</v>
      </c>
      <c r="G83" s="18">
        <f t="shared" si="4"/>
        <v>128.54237288135593</v>
      </c>
      <c r="H83" s="24">
        <v>18</v>
      </c>
      <c r="I83" s="25">
        <f t="shared" si="5"/>
        <v>0</v>
      </c>
      <c r="J83" s="26">
        <v>0.215</v>
      </c>
      <c r="K83" s="26">
        <f>J83*C83</f>
        <v>0</v>
      </c>
      <c r="L83" s="27">
        <v>0.002625</v>
      </c>
      <c r="M83" s="28">
        <f>L83*C83</f>
        <v>0</v>
      </c>
      <c r="N83" s="111" t="s">
        <v>95</v>
      </c>
      <c r="O83" s="30"/>
    </row>
    <row r="84" spans="1:15" s="22" customFormat="1" ht="13.5" customHeight="1">
      <c r="A84" s="107">
        <v>1020</v>
      </c>
      <c r="B84" s="153" t="s">
        <v>96</v>
      </c>
      <c r="C84" s="21"/>
      <c r="D84" s="34">
        <v>12</v>
      </c>
      <c r="E84" s="35">
        <v>72</v>
      </c>
      <c r="F84" s="17">
        <v>119.24</v>
      </c>
      <c r="G84" s="18">
        <f t="shared" si="4"/>
        <v>101.05084745762711</v>
      </c>
      <c r="H84" s="24">
        <v>18</v>
      </c>
      <c r="I84" s="25">
        <f t="shared" si="5"/>
        <v>0</v>
      </c>
      <c r="J84" s="37">
        <v>0.20700000000000002</v>
      </c>
      <c r="K84" s="26">
        <f>J84*C84</f>
        <v>0</v>
      </c>
      <c r="L84" s="38">
        <v>0.003453</v>
      </c>
      <c r="M84" s="28">
        <f>L84*C84</f>
        <v>0</v>
      </c>
      <c r="N84" s="111">
        <v>5904341207133</v>
      </c>
      <c r="O84" s="92"/>
    </row>
    <row r="85" spans="1:15" s="22" customFormat="1" ht="13.5" customHeight="1">
      <c r="A85" s="107">
        <v>1021</v>
      </c>
      <c r="B85" s="153" t="s">
        <v>97</v>
      </c>
      <c r="C85" s="21"/>
      <c r="D85" s="34">
        <v>20</v>
      </c>
      <c r="E85" s="35">
        <v>40</v>
      </c>
      <c r="F85" s="17">
        <v>158.72</v>
      </c>
      <c r="G85" s="18">
        <f t="shared" si="4"/>
        <v>134.5084745762712</v>
      </c>
      <c r="H85" s="24">
        <v>18</v>
      </c>
      <c r="I85" s="25">
        <f t="shared" si="5"/>
        <v>0</v>
      </c>
      <c r="J85" s="37">
        <v>0.203</v>
      </c>
      <c r="K85" s="26">
        <f>J85*C85</f>
        <v>0</v>
      </c>
      <c r="L85" s="38">
        <v>0.003368</v>
      </c>
      <c r="M85" s="28">
        <f>L85*C85</f>
        <v>0</v>
      </c>
      <c r="N85" s="111">
        <v>5904341207140</v>
      </c>
      <c r="O85" s="92"/>
    </row>
    <row r="86" spans="1:15" s="22" customFormat="1" ht="13.5" customHeight="1">
      <c r="A86" s="107">
        <v>1024</v>
      </c>
      <c r="B86" s="153" t="s">
        <v>98</v>
      </c>
      <c r="C86" s="21"/>
      <c r="D86" s="34"/>
      <c r="E86" s="35"/>
      <c r="F86" s="17">
        <v>107</v>
      </c>
      <c r="G86" s="18">
        <f t="shared" si="4"/>
        <v>90.67796610169492</v>
      </c>
      <c r="H86" s="24"/>
      <c r="I86" s="25">
        <f t="shared" si="5"/>
        <v>0</v>
      </c>
      <c r="J86" s="37"/>
      <c r="K86" s="26"/>
      <c r="L86" s="38"/>
      <c r="M86" s="28"/>
      <c r="N86" s="111"/>
      <c r="O86" s="92"/>
    </row>
    <row r="87" spans="1:15" s="22" customFormat="1" ht="13.5" customHeight="1">
      <c r="A87" s="158">
        <v>1025</v>
      </c>
      <c r="B87" s="99" t="s">
        <v>99</v>
      </c>
      <c r="C87" s="21"/>
      <c r="D87" s="34">
        <v>10</v>
      </c>
      <c r="E87" s="35">
        <v>60</v>
      </c>
      <c r="F87" s="17">
        <v>138.24</v>
      </c>
      <c r="G87" s="18">
        <f t="shared" si="4"/>
        <v>117.15254237288136</v>
      </c>
      <c r="H87" s="24">
        <v>18</v>
      </c>
      <c r="I87" s="25">
        <f t="shared" si="5"/>
        <v>0</v>
      </c>
      <c r="J87" s="37">
        <v>0.18</v>
      </c>
      <c r="K87" s="26">
        <f>J87*C87</f>
        <v>0</v>
      </c>
      <c r="L87" s="38">
        <v>0.002755</v>
      </c>
      <c r="M87" s="28">
        <f>L87*C87</f>
        <v>0</v>
      </c>
      <c r="N87" s="111">
        <v>5904341208079</v>
      </c>
      <c r="O87" s="92"/>
    </row>
    <row r="88" spans="1:15" s="22" customFormat="1" ht="13.5" customHeight="1">
      <c r="A88" s="158">
        <v>1026</v>
      </c>
      <c r="B88" s="99" t="s">
        <v>100</v>
      </c>
      <c r="C88" s="21"/>
      <c r="D88" s="34">
        <v>12</v>
      </c>
      <c r="E88" s="35">
        <v>72</v>
      </c>
      <c r="F88" s="17">
        <v>154.24</v>
      </c>
      <c r="G88" s="18">
        <f t="shared" si="4"/>
        <v>130.71186440677965</v>
      </c>
      <c r="H88" s="24">
        <v>18</v>
      </c>
      <c r="I88" s="25">
        <f t="shared" si="5"/>
        <v>0</v>
      </c>
      <c r="J88" s="37">
        <v>0.199</v>
      </c>
      <c r="K88" s="26">
        <f>J88*C88</f>
        <v>0</v>
      </c>
      <c r="L88" s="38">
        <v>0.003051</v>
      </c>
      <c r="M88" s="28">
        <f>L88*C88</f>
        <v>0</v>
      </c>
      <c r="N88" s="111">
        <v>5904341208086</v>
      </c>
      <c r="O88" s="92"/>
    </row>
    <row r="89" spans="1:15" s="22" customFormat="1" ht="13.5" customHeight="1">
      <c r="A89" s="158"/>
      <c r="B89" s="99"/>
      <c r="C89" s="21"/>
      <c r="D89" s="34"/>
      <c r="E89" s="35"/>
      <c r="F89" s="17"/>
      <c r="G89" s="18"/>
      <c r="H89" s="24"/>
      <c r="I89" s="25"/>
      <c r="J89" s="37"/>
      <c r="K89" s="26"/>
      <c r="L89" s="38"/>
      <c r="M89" s="28"/>
      <c r="N89" s="91"/>
      <c r="O89" s="92"/>
    </row>
    <row r="90" spans="1:15" s="22" customFormat="1" ht="13.5" customHeight="1">
      <c r="A90" s="107"/>
      <c r="B90" s="105" t="s">
        <v>101</v>
      </c>
      <c r="C90" s="21"/>
      <c r="D90" s="34"/>
      <c r="E90" s="35"/>
      <c r="F90" s="17"/>
      <c r="G90" s="18"/>
      <c r="H90" s="23"/>
      <c r="I90" s="25"/>
      <c r="J90" s="37"/>
      <c r="K90" s="26"/>
      <c r="L90" s="38"/>
      <c r="M90" s="28"/>
      <c r="N90" s="91"/>
      <c r="O90" s="92"/>
    </row>
    <row r="91" spans="1:15" s="155" customFormat="1" ht="12.75" customHeight="1">
      <c r="A91" s="98">
        <v>238</v>
      </c>
      <c r="B91" s="99" t="s">
        <v>102</v>
      </c>
      <c r="C91" s="159"/>
      <c r="D91" s="22">
        <v>12</v>
      </c>
      <c r="E91" s="35">
        <v>36</v>
      </c>
      <c r="F91" s="17">
        <v>232.96</v>
      </c>
      <c r="G91" s="18">
        <f>F91*100/118</f>
        <v>197.42372881355934</v>
      </c>
      <c r="H91" s="110">
        <v>18</v>
      </c>
      <c r="I91" s="25">
        <f>C91*G91</f>
        <v>0</v>
      </c>
      <c r="J91" s="26">
        <v>0.3</v>
      </c>
      <c r="K91" s="26">
        <f>J91*C91</f>
        <v>0</v>
      </c>
      <c r="L91" s="38">
        <v>0.004539</v>
      </c>
      <c r="M91" s="28">
        <f>L91*C91</f>
        <v>0</v>
      </c>
      <c r="N91" s="111" t="s">
        <v>103</v>
      </c>
      <c r="O91" s="154"/>
    </row>
    <row r="92" spans="1:15" s="155" customFormat="1" ht="12.75" customHeight="1">
      <c r="A92" s="98">
        <v>239</v>
      </c>
      <c r="B92" s="99" t="s">
        <v>102</v>
      </c>
      <c r="C92" s="159"/>
      <c r="D92" s="22">
        <v>12</v>
      </c>
      <c r="E92" s="35">
        <v>36</v>
      </c>
      <c r="F92" s="17">
        <v>232.96</v>
      </c>
      <c r="G92" s="18">
        <f>F92*100/118</f>
        <v>197.42372881355934</v>
      </c>
      <c r="H92" s="110">
        <v>18</v>
      </c>
      <c r="I92" s="25">
        <f>C92*G92</f>
        <v>0</v>
      </c>
      <c r="J92" s="26">
        <v>0.371</v>
      </c>
      <c r="K92" s="26">
        <f>J92*C92</f>
        <v>0</v>
      </c>
      <c r="L92" s="38">
        <v>0.0049578</v>
      </c>
      <c r="M92" s="28">
        <f>L92*C92</f>
        <v>0</v>
      </c>
      <c r="N92" s="111" t="s">
        <v>104</v>
      </c>
      <c r="O92" s="154"/>
    </row>
    <row r="93" spans="1:15" s="155" customFormat="1" ht="12.75" customHeight="1">
      <c r="A93" s="116">
        <v>245</v>
      </c>
      <c r="B93" s="160" t="s">
        <v>102</v>
      </c>
      <c r="C93" s="159"/>
      <c r="D93" s="22">
        <v>12</v>
      </c>
      <c r="E93" s="35">
        <v>36</v>
      </c>
      <c r="F93" s="17">
        <v>232.96</v>
      </c>
      <c r="G93" s="18">
        <f>F93*100/118</f>
        <v>197.42372881355934</v>
      </c>
      <c r="H93" s="110">
        <v>18</v>
      </c>
      <c r="I93" s="25">
        <f>C93*G93</f>
        <v>0</v>
      </c>
      <c r="J93" s="37">
        <v>0.215</v>
      </c>
      <c r="K93" s="26">
        <f>J93*C93</f>
        <v>0</v>
      </c>
      <c r="L93" s="38">
        <v>0.0026630000000000004</v>
      </c>
      <c r="M93" s="28">
        <f>L93*C93</f>
        <v>0</v>
      </c>
      <c r="N93" s="129" t="s">
        <v>105</v>
      </c>
      <c r="O93" s="154"/>
    </row>
    <row r="94" spans="1:15" s="155" customFormat="1" ht="12.75" customHeight="1">
      <c r="A94" s="116" t="s">
        <v>106</v>
      </c>
      <c r="B94" s="160" t="s">
        <v>107</v>
      </c>
      <c r="C94" s="159"/>
      <c r="D94" s="22">
        <v>6</v>
      </c>
      <c r="E94" s="35">
        <v>36</v>
      </c>
      <c r="F94" s="17">
        <v>284.16</v>
      </c>
      <c r="G94" s="18">
        <f>F94*100/118</f>
        <v>240.81355932203394</v>
      </c>
      <c r="H94" s="110">
        <v>18</v>
      </c>
      <c r="I94" s="25">
        <f>C94*G94</f>
        <v>0</v>
      </c>
      <c r="J94" s="37">
        <v>0.334</v>
      </c>
      <c r="K94" s="26">
        <v>0</v>
      </c>
      <c r="L94" s="38">
        <v>0.007336</v>
      </c>
      <c r="M94" s="39">
        <v>0</v>
      </c>
      <c r="N94" s="111">
        <v>5904341208802</v>
      </c>
      <c r="O94" s="154"/>
    </row>
    <row r="95" spans="1:15" s="155" customFormat="1" ht="12.75" customHeight="1">
      <c r="A95" s="116" t="s">
        <v>108</v>
      </c>
      <c r="B95" s="160" t="s">
        <v>109</v>
      </c>
      <c r="C95" s="159"/>
      <c r="D95" s="22">
        <v>6</v>
      </c>
      <c r="E95" s="35">
        <v>36</v>
      </c>
      <c r="F95" s="17">
        <v>284.16</v>
      </c>
      <c r="G95" s="18">
        <f>F95*100/118</f>
        <v>240.81355932203394</v>
      </c>
      <c r="H95" s="110">
        <v>18</v>
      </c>
      <c r="I95" s="25">
        <f>C95*G95</f>
        <v>0</v>
      </c>
      <c r="J95" s="37">
        <v>0.334</v>
      </c>
      <c r="K95" s="26">
        <v>0</v>
      </c>
      <c r="L95" s="38">
        <v>0.007336</v>
      </c>
      <c r="M95" s="39">
        <v>0</v>
      </c>
      <c r="N95" s="111">
        <v>5904341208819</v>
      </c>
      <c r="O95" s="154"/>
    </row>
    <row r="96" spans="1:15" s="22" customFormat="1" ht="13.5" customHeight="1">
      <c r="A96" s="158"/>
      <c r="B96" s="99"/>
      <c r="C96" s="21"/>
      <c r="D96" s="34"/>
      <c r="E96" s="35"/>
      <c r="F96" s="17"/>
      <c r="G96" s="18"/>
      <c r="H96" s="24"/>
      <c r="I96" s="25"/>
      <c r="J96" s="37"/>
      <c r="K96" s="26"/>
      <c r="L96" s="38"/>
      <c r="M96" s="28"/>
      <c r="N96" s="91"/>
      <c r="O96" s="92"/>
    </row>
    <row r="97" spans="1:15" s="31" customFormat="1" ht="12.75" customHeight="1">
      <c r="A97" s="98"/>
      <c r="B97" s="105" t="s">
        <v>110</v>
      </c>
      <c r="C97" s="21"/>
      <c r="D97" s="22"/>
      <c r="E97" s="23"/>
      <c r="F97" s="17"/>
      <c r="G97" s="18"/>
      <c r="H97" s="24"/>
      <c r="I97" s="25"/>
      <c r="J97" s="26"/>
      <c r="K97" s="26"/>
      <c r="L97" s="27"/>
      <c r="M97" s="28"/>
      <c r="N97" s="29"/>
      <c r="O97" s="30"/>
    </row>
    <row r="98" spans="1:15" s="31" customFormat="1" ht="12.75" customHeight="1">
      <c r="A98" s="98">
        <v>206</v>
      </c>
      <c r="B98" s="95" t="s">
        <v>111</v>
      </c>
      <c r="C98" s="21"/>
      <c r="D98" s="22">
        <v>12</v>
      </c>
      <c r="E98" s="35">
        <v>72</v>
      </c>
      <c r="F98" s="17">
        <v>129.92</v>
      </c>
      <c r="G98" s="18">
        <f>F98*100/118</f>
        <v>110.10169491525423</v>
      </c>
      <c r="H98" s="24">
        <v>18</v>
      </c>
      <c r="I98" s="25">
        <f aca="true" t="shared" si="6" ref="I98:I110">C98*G98</f>
        <v>0</v>
      </c>
      <c r="J98" s="26">
        <v>0.136</v>
      </c>
      <c r="K98" s="26">
        <f aca="true" t="shared" si="7" ref="K98:K103">J98*C98</f>
        <v>0</v>
      </c>
      <c r="L98" s="27">
        <v>0.00162</v>
      </c>
      <c r="M98" s="28">
        <f aca="true" t="shared" si="8" ref="M98:M103">L98*C98</f>
        <v>0</v>
      </c>
      <c r="N98" s="111" t="s">
        <v>112</v>
      </c>
      <c r="O98" s="30"/>
    </row>
    <row r="99" spans="1:15" s="31" customFormat="1" ht="12.75" customHeight="1">
      <c r="A99" s="98">
        <v>207</v>
      </c>
      <c r="B99" s="95" t="s">
        <v>111</v>
      </c>
      <c r="C99" s="21"/>
      <c r="D99" s="22">
        <v>12</v>
      </c>
      <c r="E99" s="35">
        <v>72</v>
      </c>
      <c r="F99" s="17">
        <v>129.92</v>
      </c>
      <c r="G99" s="18">
        <f>F99*100/118</f>
        <v>110.10169491525423</v>
      </c>
      <c r="H99" s="24">
        <v>18</v>
      </c>
      <c r="I99" s="25">
        <f t="shared" si="6"/>
        <v>0</v>
      </c>
      <c r="J99" s="26">
        <v>0.14</v>
      </c>
      <c r="K99" s="26">
        <f t="shared" si="7"/>
        <v>0</v>
      </c>
      <c r="L99" s="27">
        <v>0.001852</v>
      </c>
      <c r="M99" s="28">
        <f t="shared" si="8"/>
        <v>0</v>
      </c>
      <c r="N99" s="111" t="s">
        <v>113</v>
      </c>
      <c r="O99" s="30"/>
    </row>
    <row r="100" spans="1:15" s="31" customFormat="1" ht="12.75" customHeight="1">
      <c r="A100" s="98">
        <v>208</v>
      </c>
      <c r="B100" s="95" t="s">
        <v>111</v>
      </c>
      <c r="C100" s="21"/>
      <c r="D100" s="22">
        <v>12</v>
      </c>
      <c r="E100" s="35">
        <v>72</v>
      </c>
      <c r="F100" s="17">
        <v>129.92</v>
      </c>
      <c r="G100" s="18">
        <f>F100*100/118</f>
        <v>110.10169491525423</v>
      </c>
      <c r="H100" s="24">
        <v>18</v>
      </c>
      <c r="I100" s="25">
        <f t="shared" si="6"/>
        <v>0</v>
      </c>
      <c r="J100" s="26">
        <v>0.14200000000000002</v>
      </c>
      <c r="K100" s="26">
        <f t="shared" si="7"/>
        <v>0</v>
      </c>
      <c r="L100" s="27">
        <v>0.00217</v>
      </c>
      <c r="M100" s="28">
        <f t="shared" si="8"/>
        <v>0</v>
      </c>
      <c r="N100" s="111" t="s">
        <v>114</v>
      </c>
      <c r="O100" s="30"/>
    </row>
    <row r="101" spans="1:15" s="31" customFormat="1" ht="12.75" customHeight="1">
      <c r="A101" s="98">
        <v>209</v>
      </c>
      <c r="B101" s="95" t="s">
        <v>115</v>
      </c>
      <c r="C101" s="21"/>
      <c r="D101" s="22">
        <v>12</v>
      </c>
      <c r="E101" s="35">
        <v>72</v>
      </c>
      <c r="F101" s="17">
        <v>134.4</v>
      </c>
      <c r="G101" s="18">
        <f>F101*100/118</f>
        <v>113.89830508474576</v>
      </c>
      <c r="H101" s="24">
        <v>18</v>
      </c>
      <c r="I101" s="25">
        <f t="shared" si="6"/>
        <v>0</v>
      </c>
      <c r="J101" s="26">
        <v>0.14600000000000002</v>
      </c>
      <c r="K101" s="26">
        <f t="shared" si="7"/>
        <v>0</v>
      </c>
      <c r="L101" s="27">
        <v>0.0016400000000000002</v>
      </c>
      <c r="M101" s="28">
        <f t="shared" si="8"/>
        <v>0</v>
      </c>
      <c r="N101" s="111" t="s">
        <v>116</v>
      </c>
      <c r="O101" s="30"/>
    </row>
    <row r="102" spans="1:15" s="22" customFormat="1" ht="13.5" customHeight="1">
      <c r="A102" s="107">
        <v>1023</v>
      </c>
      <c r="B102" s="153" t="s">
        <v>117</v>
      </c>
      <c r="C102" s="21"/>
      <c r="D102" s="34">
        <v>12</v>
      </c>
      <c r="E102" s="35">
        <v>36</v>
      </c>
      <c r="F102" s="17">
        <v>93.44</v>
      </c>
      <c r="G102" s="18">
        <f aca="true" t="shared" si="9" ref="G102:G110">F102*100/118</f>
        <v>79.1864406779661</v>
      </c>
      <c r="H102" s="24">
        <v>18</v>
      </c>
      <c r="I102" s="25">
        <f t="shared" si="6"/>
        <v>0</v>
      </c>
      <c r="J102" s="37">
        <v>0.09300000000000001</v>
      </c>
      <c r="K102" s="26">
        <f t="shared" si="7"/>
        <v>0</v>
      </c>
      <c r="L102" s="38">
        <v>0.0012639999999999997</v>
      </c>
      <c r="M102" s="28">
        <f t="shared" si="8"/>
        <v>0</v>
      </c>
      <c r="N102" s="111">
        <v>5904341207164</v>
      </c>
      <c r="O102" s="92"/>
    </row>
    <row r="103" spans="1:15" s="22" customFormat="1" ht="13.5" customHeight="1">
      <c r="A103" s="85">
        <v>1027</v>
      </c>
      <c r="B103" s="99" t="s">
        <v>118</v>
      </c>
      <c r="C103" s="21"/>
      <c r="D103" s="34">
        <v>24</v>
      </c>
      <c r="E103" s="35">
        <v>144</v>
      </c>
      <c r="F103" s="17">
        <v>93.44</v>
      </c>
      <c r="G103" s="18">
        <f t="shared" si="9"/>
        <v>79.1864406779661</v>
      </c>
      <c r="H103" s="24">
        <v>18</v>
      </c>
      <c r="I103" s="25">
        <f t="shared" si="6"/>
        <v>0</v>
      </c>
      <c r="J103" s="37">
        <v>0.095</v>
      </c>
      <c r="K103" s="26">
        <f t="shared" si="7"/>
        <v>0</v>
      </c>
      <c r="L103" s="38">
        <v>0.001501</v>
      </c>
      <c r="M103" s="28">
        <f t="shared" si="8"/>
        <v>0</v>
      </c>
      <c r="N103" s="111">
        <v>5904341208093</v>
      </c>
      <c r="O103" s="92"/>
    </row>
    <row r="104" spans="1:15" s="22" customFormat="1" ht="13.5" customHeight="1">
      <c r="A104" s="121">
        <v>1029</v>
      </c>
      <c r="B104" s="160" t="s">
        <v>119</v>
      </c>
      <c r="C104" s="21"/>
      <c r="D104" s="34">
        <v>6</v>
      </c>
      <c r="E104" s="35">
        <v>48</v>
      </c>
      <c r="F104" s="17">
        <v>170.88</v>
      </c>
      <c r="G104" s="18">
        <f t="shared" si="9"/>
        <v>144.8135593220339</v>
      </c>
      <c r="H104" s="24">
        <v>18</v>
      </c>
      <c r="I104" s="25">
        <f t="shared" si="6"/>
        <v>0</v>
      </c>
      <c r="J104" s="37">
        <v>0.228</v>
      </c>
      <c r="K104" s="37">
        <v>0</v>
      </c>
      <c r="L104" s="38">
        <v>0.00254</v>
      </c>
      <c r="M104" s="39">
        <v>0</v>
      </c>
      <c r="N104" s="111">
        <v>5904341208482</v>
      </c>
      <c r="O104" s="92"/>
    </row>
    <row r="105" spans="1:15" s="22" customFormat="1" ht="13.5" customHeight="1">
      <c r="A105" s="121">
        <v>1030</v>
      </c>
      <c r="B105" s="160" t="s">
        <v>120</v>
      </c>
      <c r="C105" s="21"/>
      <c r="D105" s="34">
        <v>6</v>
      </c>
      <c r="E105" s="35">
        <v>48</v>
      </c>
      <c r="F105" s="17">
        <v>178.66</v>
      </c>
      <c r="G105" s="18">
        <f t="shared" si="9"/>
        <v>151.40677966101694</v>
      </c>
      <c r="H105" s="24">
        <v>18</v>
      </c>
      <c r="I105" s="25">
        <f t="shared" si="6"/>
        <v>0</v>
      </c>
      <c r="J105" s="37">
        <v>0.264</v>
      </c>
      <c r="K105" s="37">
        <v>0</v>
      </c>
      <c r="L105" s="38">
        <v>0.0036810000000000002</v>
      </c>
      <c r="M105" s="39">
        <v>0</v>
      </c>
      <c r="N105" s="111">
        <v>5904341208499</v>
      </c>
      <c r="O105" s="92"/>
    </row>
    <row r="106" spans="1:15" s="22" customFormat="1" ht="13.5" customHeight="1">
      <c r="A106" s="121">
        <v>1031</v>
      </c>
      <c r="B106" s="160" t="s">
        <v>121</v>
      </c>
      <c r="C106" s="21"/>
      <c r="D106" s="34">
        <v>12</v>
      </c>
      <c r="E106" s="35">
        <v>72</v>
      </c>
      <c r="F106" s="17">
        <v>146.56</v>
      </c>
      <c r="G106" s="18">
        <f t="shared" si="9"/>
        <v>124.20338983050847</v>
      </c>
      <c r="H106" s="24">
        <v>18</v>
      </c>
      <c r="I106" s="25">
        <f t="shared" si="6"/>
        <v>0</v>
      </c>
      <c r="J106" s="37">
        <v>0.11800000000000001</v>
      </c>
      <c r="K106" s="37">
        <v>0</v>
      </c>
      <c r="L106" s="38">
        <v>0.001611</v>
      </c>
      <c r="M106" s="39">
        <v>0</v>
      </c>
      <c r="N106" s="111">
        <v>5904341208505</v>
      </c>
      <c r="O106" s="92"/>
    </row>
    <row r="107" spans="1:15" s="22" customFormat="1" ht="13.5" customHeight="1">
      <c r="A107" s="121">
        <v>1032</v>
      </c>
      <c r="B107" s="160" t="s">
        <v>122</v>
      </c>
      <c r="C107" s="21"/>
      <c r="D107" s="34">
        <v>6</v>
      </c>
      <c r="E107" s="35">
        <v>48</v>
      </c>
      <c r="F107" s="17">
        <v>154.24</v>
      </c>
      <c r="G107" s="18">
        <f t="shared" si="9"/>
        <v>130.71186440677965</v>
      </c>
      <c r="H107" s="24">
        <v>18</v>
      </c>
      <c r="I107" s="25">
        <f t="shared" si="6"/>
        <v>0</v>
      </c>
      <c r="J107" s="37">
        <v>0.20900000000000002</v>
      </c>
      <c r="K107" s="37">
        <v>0</v>
      </c>
      <c r="L107" s="38">
        <v>0.002723</v>
      </c>
      <c r="M107" s="39">
        <v>0</v>
      </c>
      <c r="N107" s="111">
        <v>5904341208529</v>
      </c>
      <c r="O107" s="92"/>
    </row>
    <row r="108" spans="1:15" s="22" customFormat="1" ht="13.5" customHeight="1">
      <c r="A108" s="121">
        <v>1036</v>
      </c>
      <c r="B108" s="161" t="s">
        <v>123</v>
      </c>
      <c r="C108" s="21"/>
      <c r="D108" s="34">
        <v>12</v>
      </c>
      <c r="E108" s="35">
        <v>72</v>
      </c>
      <c r="F108" s="17">
        <v>145</v>
      </c>
      <c r="G108" s="18">
        <f t="shared" si="9"/>
        <v>122.88135593220339</v>
      </c>
      <c r="H108" s="24">
        <v>18</v>
      </c>
      <c r="I108" s="25">
        <f t="shared" si="6"/>
        <v>0</v>
      </c>
      <c r="J108" s="162">
        <v>0.29</v>
      </c>
      <c r="K108" s="162">
        <v>0</v>
      </c>
      <c r="L108" s="163">
        <v>0.003534</v>
      </c>
      <c r="M108" s="164">
        <v>0</v>
      </c>
      <c r="N108" s="165">
        <v>5904341209090</v>
      </c>
      <c r="O108" s="92"/>
    </row>
    <row r="109" spans="1:15" s="22" customFormat="1" ht="13.5" customHeight="1">
      <c r="A109" s="121">
        <v>1037</v>
      </c>
      <c r="B109" s="161" t="s">
        <v>124</v>
      </c>
      <c r="C109" s="21"/>
      <c r="D109" s="34">
        <v>12</v>
      </c>
      <c r="E109" s="35">
        <v>72</v>
      </c>
      <c r="F109" s="17">
        <v>145</v>
      </c>
      <c r="G109" s="18">
        <f t="shared" si="9"/>
        <v>122.88135593220339</v>
      </c>
      <c r="H109" s="24">
        <v>18</v>
      </c>
      <c r="I109" s="25">
        <f t="shared" si="6"/>
        <v>0</v>
      </c>
      <c r="J109" s="162">
        <v>0.132</v>
      </c>
      <c r="K109" s="162">
        <v>0</v>
      </c>
      <c r="L109" s="163">
        <v>0.001332</v>
      </c>
      <c r="M109" s="164">
        <v>0</v>
      </c>
      <c r="N109" s="165">
        <v>5904341209434</v>
      </c>
      <c r="O109" s="92"/>
    </row>
    <row r="110" spans="1:15" s="22" customFormat="1" ht="13.5" customHeight="1">
      <c r="A110" s="121">
        <v>1046</v>
      </c>
      <c r="B110" s="161" t="s">
        <v>125</v>
      </c>
      <c r="C110" s="21"/>
      <c r="D110" s="34">
        <v>12</v>
      </c>
      <c r="E110" s="35">
        <v>72</v>
      </c>
      <c r="F110" s="122">
        <v>151.2</v>
      </c>
      <c r="G110" s="18">
        <f t="shared" si="9"/>
        <v>128.13559322033896</v>
      </c>
      <c r="H110" s="24">
        <v>18</v>
      </c>
      <c r="I110" s="25">
        <f t="shared" si="6"/>
        <v>0</v>
      </c>
      <c r="J110" s="166">
        <v>0.154</v>
      </c>
      <c r="K110" s="125">
        <v>0</v>
      </c>
      <c r="L110" s="126">
        <v>0.001704</v>
      </c>
      <c r="M110" s="131">
        <v>0</v>
      </c>
      <c r="N110" s="165">
        <v>5904341209458</v>
      </c>
      <c r="O110" s="92"/>
    </row>
    <row r="111" spans="1:15" s="22" customFormat="1" ht="13.5" customHeight="1">
      <c r="A111" s="158"/>
      <c r="B111" s="99"/>
      <c r="C111" s="21"/>
      <c r="D111" s="34"/>
      <c r="E111" s="35"/>
      <c r="F111" s="17"/>
      <c r="G111" s="18"/>
      <c r="H111" s="24"/>
      <c r="I111" s="25"/>
      <c r="J111" s="37"/>
      <c r="K111" s="26"/>
      <c r="L111" s="38"/>
      <c r="M111" s="28"/>
      <c r="N111" s="91"/>
      <c r="O111" s="92"/>
    </row>
    <row r="112" spans="1:15" s="31" customFormat="1" ht="12.75" customHeight="1">
      <c r="A112" s="98"/>
      <c r="B112" s="105" t="s">
        <v>126</v>
      </c>
      <c r="C112" s="21"/>
      <c r="D112" s="22"/>
      <c r="E112" s="23"/>
      <c r="F112" s="17"/>
      <c r="G112" s="18"/>
      <c r="H112" s="24"/>
      <c r="I112" s="25"/>
      <c r="J112" s="26"/>
      <c r="K112" s="26"/>
      <c r="L112" s="27"/>
      <c r="M112" s="28"/>
      <c r="N112" s="29"/>
      <c r="O112" s="30"/>
    </row>
    <row r="113" spans="1:15" s="31" customFormat="1" ht="12.75" customHeight="1">
      <c r="A113" s="98">
        <v>248</v>
      </c>
      <c r="B113" s="95" t="s">
        <v>127</v>
      </c>
      <c r="C113" s="21"/>
      <c r="D113" s="22">
        <v>12</v>
      </c>
      <c r="E113" s="35">
        <v>288</v>
      </c>
      <c r="F113" s="114">
        <v>48</v>
      </c>
      <c r="G113" s="18">
        <f aca="true" t="shared" si="10" ref="G113:G127">F113*100/118</f>
        <v>40.67796610169491</v>
      </c>
      <c r="H113" s="24">
        <v>18</v>
      </c>
      <c r="I113" s="25">
        <f aca="true" t="shared" si="11" ref="I113:I127">C113*G113</f>
        <v>0</v>
      </c>
      <c r="J113" s="26">
        <v>0.035</v>
      </c>
      <c r="K113" s="26">
        <f aca="true" t="shared" si="12" ref="K113:K127">J113*C113</f>
        <v>0</v>
      </c>
      <c r="L113" s="27">
        <v>0.00412</v>
      </c>
      <c r="M113" s="28">
        <f aca="true" t="shared" si="13" ref="M113:M127">L113*C113</f>
        <v>0</v>
      </c>
      <c r="N113" s="111" t="s">
        <v>128</v>
      </c>
      <c r="O113" s="30"/>
    </row>
    <row r="114" spans="1:15" s="31" customFormat="1" ht="12.75" customHeight="1">
      <c r="A114" s="98">
        <v>249</v>
      </c>
      <c r="B114" s="95" t="s">
        <v>129</v>
      </c>
      <c r="C114" s="21"/>
      <c r="D114" s="22">
        <v>12</v>
      </c>
      <c r="E114" s="35">
        <v>288</v>
      </c>
      <c r="F114" s="114">
        <v>131.2</v>
      </c>
      <c r="G114" s="18">
        <f t="shared" si="10"/>
        <v>111.18644067796609</v>
      </c>
      <c r="H114" s="24">
        <v>18</v>
      </c>
      <c r="I114" s="25">
        <f t="shared" si="11"/>
        <v>0</v>
      </c>
      <c r="J114" s="26">
        <v>0.044</v>
      </c>
      <c r="K114" s="26">
        <f t="shared" si="12"/>
        <v>0</v>
      </c>
      <c r="L114" s="27">
        <v>0.000293</v>
      </c>
      <c r="M114" s="28">
        <f t="shared" si="13"/>
        <v>0</v>
      </c>
      <c r="N114" s="111" t="s">
        <v>130</v>
      </c>
      <c r="O114" s="30"/>
    </row>
    <row r="115" spans="1:15" s="31" customFormat="1" ht="12.75" customHeight="1">
      <c r="A115" s="98">
        <v>250</v>
      </c>
      <c r="B115" s="95" t="s">
        <v>131</v>
      </c>
      <c r="C115" s="21"/>
      <c r="D115" s="22">
        <v>24</v>
      </c>
      <c r="E115" s="35">
        <v>288</v>
      </c>
      <c r="F115" s="114">
        <v>74.24</v>
      </c>
      <c r="G115" s="18">
        <f t="shared" si="10"/>
        <v>62.91525423728813</v>
      </c>
      <c r="H115" s="24">
        <v>18</v>
      </c>
      <c r="I115" s="25">
        <f t="shared" si="11"/>
        <v>0</v>
      </c>
      <c r="J115" s="26">
        <v>0.055</v>
      </c>
      <c r="K115" s="26">
        <f t="shared" si="12"/>
        <v>0</v>
      </c>
      <c r="L115" s="27">
        <v>0.000293</v>
      </c>
      <c r="M115" s="28">
        <f t="shared" si="13"/>
        <v>0</v>
      </c>
      <c r="N115" s="111" t="s">
        <v>132</v>
      </c>
      <c r="O115" s="30"/>
    </row>
    <row r="116" spans="1:15" s="31" customFormat="1" ht="12.75" customHeight="1">
      <c r="A116" s="98">
        <v>251</v>
      </c>
      <c r="B116" s="95" t="s">
        <v>133</v>
      </c>
      <c r="C116" s="21"/>
      <c r="D116" s="22">
        <v>12</v>
      </c>
      <c r="E116" s="35">
        <v>144</v>
      </c>
      <c r="F116" s="114">
        <v>56.96</v>
      </c>
      <c r="G116" s="18">
        <f t="shared" si="10"/>
        <v>48.271186440677965</v>
      </c>
      <c r="H116" s="24">
        <v>18</v>
      </c>
      <c r="I116" s="25">
        <f t="shared" si="11"/>
        <v>0</v>
      </c>
      <c r="J116" s="26">
        <v>0.051</v>
      </c>
      <c r="K116" s="26">
        <f t="shared" si="12"/>
        <v>0</v>
      </c>
      <c r="L116" s="27">
        <v>0.0004560000000000001</v>
      </c>
      <c r="M116" s="28">
        <f t="shared" si="13"/>
        <v>0</v>
      </c>
      <c r="N116" s="111" t="s">
        <v>134</v>
      </c>
      <c r="O116" s="30"/>
    </row>
    <row r="117" spans="1:15" s="31" customFormat="1" ht="12.75" customHeight="1">
      <c r="A117" s="98">
        <v>252</v>
      </c>
      <c r="B117" s="95" t="s">
        <v>135</v>
      </c>
      <c r="C117" s="21"/>
      <c r="D117" s="22">
        <v>24</v>
      </c>
      <c r="E117" s="35">
        <v>576</v>
      </c>
      <c r="F117" s="114">
        <v>54.4</v>
      </c>
      <c r="G117" s="18">
        <f t="shared" si="10"/>
        <v>46.101694915254235</v>
      </c>
      <c r="H117" s="24">
        <v>18</v>
      </c>
      <c r="I117" s="25">
        <f t="shared" si="11"/>
        <v>0</v>
      </c>
      <c r="J117" s="26">
        <v>0.03</v>
      </c>
      <c r="K117" s="26">
        <f t="shared" si="12"/>
        <v>0</v>
      </c>
      <c r="L117" s="27">
        <v>0.00022500000000000002</v>
      </c>
      <c r="M117" s="28">
        <f t="shared" si="13"/>
        <v>0</v>
      </c>
      <c r="N117" s="111" t="s">
        <v>136</v>
      </c>
      <c r="O117" s="30"/>
    </row>
    <row r="118" spans="1:15" s="31" customFormat="1" ht="12.75" customHeight="1">
      <c r="A118" s="98">
        <v>253</v>
      </c>
      <c r="B118" s="95" t="s">
        <v>137</v>
      </c>
      <c r="C118" s="21"/>
      <c r="D118" s="22">
        <v>24</v>
      </c>
      <c r="E118" s="35">
        <v>576</v>
      </c>
      <c r="F118" s="114">
        <v>51.2</v>
      </c>
      <c r="G118" s="18">
        <f t="shared" si="10"/>
        <v>43.389830508474574</v>
      </c>
      <c r="H118" s="24">
        <v>18</v>
      </c>
      <c r="I118" s="25">
        <f t="shared" si="11"/>
        <v>0</v>
      </c>
      <c r="J118" s="26">
        <v>0.03</v>
      </c>
      <c r="K118" s="26">
        <f t="shared" si="12"/>
        <v>0</v>
      </c>
      <c r="L118" s="27">
        <v>0.00020600000000000002</v>
      </c>
      <c r="M118" s="28">
        <f t="shared" si="13"/>
        <v>0</v>
      </c>
      <c r="N118" s="111" t="s">
        <v>138</v>
      </c>
      <c r="O118" s="30"/>
    </row>
    <row r="119" spans="1:15" s="31" customFormat="1" ht="12.75" customHeight="1">
      <c r="A119" s="98">
        <v>255</v>
      </c>
      <c r="B119" s="95" t="s">
        <v>139</v>
      </c>
      <c r="C119" s="21"/>
      <c r="D119" s="22">
        <v>48</v>
      </c>
      <c r="E119" s="35">
        <v>576</v>
      </c>
      <c r="F119" s="114">
        <v>65.28</v>
      </c>
      <c r="G119" s="18">
        <f t="shared" si="10"/>
        <v>55.32203389830509</v>
      </c>
      <c r="H119" s="24">
        <v>18</v>
      </c>
      <c r="I119" s="25">
        <f t="shared" si="11"/>
        <v>0</v>
      </c>
      <c r="J119" s="26">
        <v>0.03</v>
      </c>
      <c r="K119" s="26">
        <f t="shared" si="12"/>
        <v>0</v>
      </c>
      <c r="L119" s="27">
        <v>0.0003420000000000001</v>
      </c>
      <c r="M119" s="28">
        <f t="shared" si="13"/>
        <v>0</v>
      </c>
      <c r="N119" s="111" t="s">
        <v>140</v>
      </c>
      <c r="O119" s="30"/>
    </row>
    <row r="120" spans="1:15" s="31" customFormat="1" ht="12.75" customHeight="1">
      <c r="A120" s="98">
        <v>256</v>
      </c>
      <c r="B120" s="95" t="s">
        <v>141</v>
      </c>
      <c r="C120" s="21"/>
      <c r="D120" s="22">
        <v>12</v>
      </c>
      <c r="E120" s="35">
        <v>144</v>
      </c>
      <c r="F120" s="114">
        <v>68.48</v>
      </c>
      <c r="G120" s="18">
        <f t="shared" si="10"/>
        <v>58.03389830508475</v>
      </c>
      <c r="H120" s="24">
        <v>18</v>
      </c>
      <c r="I120" s="25">
        <f t="shared" si="11"/>
        <v>0</v>
      </c>
      <c r="J120" s="26">
        <v>0.054000000000000006</v>
      </c>
      <c r="K120" s="26">
        <f t="shared" si="12"/>
        <v>0</v>
      </c>
      <c r="L120" s="27">
        <v>0.000688</v>
      </c>
      <c r="M120" s="28">
        <f t="shared" si="13"/>
        <v>0</v>
      </c>
      <c r="N120" s="111" t="s">
        <v>142</v>
      </c>
      <c r="O120" s="30"/>
    </row>
    <row r="121" spans="1:15" s="31" customFormat="1" ht="12.75" customHeight="1">
      <c r="A121" s="98">
        <v>257</v>
      </c>
      <c r="B121" s="95" t="s">
        <v>143</v>
      </c>
      <c r="C121" s="21"/>
      <c r="D121" s="22">
        <v>12</v>
      </c>
      <c r="E121" s="35">
        <v>144</v>
      </c>
      <c r="F121" s="114">
        <v>66.56</v>
      </c>
      <c r="G121" s="18">
        <f t="shared" si="10"/>
        <v>56.40677966101695</v>
      </c>
      <c r="H121" s="24">
        <v>18</v>
      </c>
      <c r="I121" s="25">
        <f t="shared" si="11"/>
        <v>0</v>
      </c>
      <c r="J121" s="26">
        <v>0.061</v>
      </c>
      <c r="K121" s="26">
        <f t="shared" si="12"/>
        <v>0</v>
      </c>
      <c r="L121" s="27">
        <v>0.000616</v>
      </c>
      <c r="M121" s="28">
        <f t="shared" si="13"/>
        <v>0</v>
      </c>
      <c r="N121" s="111" t="s">
        <v>144</v>
      </c>
      <c r="O121" s="30"/>
    </row>
    <row r="122" spans="1:15" s="31" customFormat="1" ht="12.75" customHeight="1">
      <c r="A122" s="98">
        <v>261</v>
      </c>
      <c r="B122" s="95" t="s">
        <v>145</v>
      </c>
      <c r="C122" s="21"/>
      <c r="D122" s="22">
        <v>24</v>
      </c>
      <c r="E122" s="35">
        <v>288</v>
      </c>
      <c r="F122" s="114">
        <v>55.12</v>
      </c>
      <c r="G122" s="18">
        <f t="shared" si="10"/>
        <v>46.71186440677966</v>
      </c>
      <c r="H122" s="24">
        <v>18</v>
      </c>
      <c r="I122" s="25">
        <f t="shared" si="11"/>
        <v>0</v>
      </c>
      <c r="J122" s="26">
        <v>0.063</v>
      </c>
      <c r="K122" s="26">
        <f t="shared" si="12"/>
        <v>0</v>
      </c>
      <c r="L122" s="27">
        <v>0.00041100000000000007</v>
      </c>
      <c r="M122" s="28">
        <f t="shared" si="13"/>
        <v>0</v>
      </c>
      <c r="N122" s="111" t="s">
        <v>146</v>
      </c>
      <c r="O122" s="30"/>
    </row>
    <row r="123" spans="1:15" s="22" customFormat="1" ht="13.5" customHeight="1">
      <c r="A123" s="85">
        <v>1040</v>
      </c>
      <c r="B123" s="153" t="s">
        <v>147</v>
      </c>
      <c r="C123" s="21"/>
      <c r="D123" s="34">
        <v>12</v>
      </c>
      <c r="E123" s="35">
        <v>72</v>
      </c>
      <c r="F123" s="114">
        <v>69.12</v>
      </c>
      <c r="G123" s="18">
        <f t="shared" si="10"/>
        <v>58.57627118644068</v>
      </c>
      <c r="H123" s="24">
        <v>18</v>
      </c>
      <c r="I123" s="25">
        <f t="shared" si="11"/>
        <v>0</v>
      </c>
      <c r="J123" s="37">
        <v>0.065</v>
      </c>
      <c r="K123" s="26">
        <f t="shared" si="12"/>
        <v>0</v>
      </c>
      <c r="L123" s="38">
        <v>0.000727</v>
      </c>
      <c r="M123" s="28">
        <f t="shared" si="13"/>
        <v>0</v>
      </c>
      <c r="N123" s="111">
        <v>5904341207171</v>
      </c>
      <c r="O123" s="92"/>
    </row>
    <row r="124" spans="1:15" s="22" customFormat="1" ht="13.5" customHeight="1">
      <c r="A124" s="167">
        <v>1041</v>
      </c>
      <c r="B124" s="153" t="s">
        <v>148</v>
      </c>
      <c r="C124" s="21"/>
      <c r="D124" s="34">
        <v>20</v>
      </c>
      <c r="E124" s="35">
        <v>144</v>
      </c>
      <c r="F124" s="114">
        <v>109.44</v>
      </c>
      <c r="G124" s="18">
        <f t="shared" si="10"/>
        <v>92.7457627118644</v>
      </c>
      <c r="H124" s="24">
        <v>18</v>
      </c>
      <c r="I124" s="25">
        <f t="shared" si="11"/>
        <v>0</v>
      </c>
      <c r="J124" s="37">
        <v>0.083</v>
      </c>
      <c r="K124" s="26">
        <f t="shared" si="12"/>
        <v>0</v>
      </c>
      <c r="L124" s="38">
        <v>0.000785</v>
      </c>
      <c r="M124" s="28">
        <f t="shared" si="13"/>
        <v>0</v>
      </c>
      <c r="N124" s="111">
        <v>5904341207218</v>
      </c>
      <c r="O124" s="92"/>
    </row>
    <row r="125" spans="1:15" s="22" customFormat="1" ht="13.5" customHeight="1">
      <c r="A125" s="158">
        <v>1042</v>
      </c>
      <c r="B125" s="99" t="s">
        <v>149</v>
      </c>
      <c r="C125" s="21"/>
      <c r="D125" s="34">
        <v>20</v>
      </c>
      <c r="E125" s="35">
        <v>120</v>
      </c>
      <c r="F125" s="114">
        <v>105.6</v>
      </c>
      <c r="G125" s="18">
        <f t="shared" si="10"/>
        <v>89.49152542372882</v>
      </c>
      <c r="H125" s="24">
        <v>18</v>
      </c>
      <c r="I125" s="25">
        <f t="shared" si="11"/>
        <v>0</v>
      </c>
      <c r="J125" s="37">
        <v>0.083</v>
      </c>
      <c r="K125" s="26">
        <f t="shared" si="12"/>
        <v>0</v>
      </c>
      <c r="L125" s="38">
        <v>0.000586</v>
      </c>
      <c r="M125" s="28">
        <f t="shared" si="13"/>
        <v>0</v>
      </c>
      <c r="N125" s="111">
        <v>5904341208048</v>
      </c>
      <c r="O125" s="92"/>
    </row>
    <row r="126" spans="1:15" s="22" customFormat="1" ht="13.5" customHeight="1">
      <c r="A126" s="158">
        <v>1043</v>
      </c>
      <c r="B126" s="99" t="s">
        <v>150</v>
      </c>
      <c r="C126" s="21"/>
      <c r="D126" s="34">
        <v>20</v>
      </c>
      <c r="E126" s="35">
        <v>100</v>
      </c>
      <c r="F126" s="114">
        <v>56.96</v>
      </c>
      <c r="G126" s="18">
        <f t="shared" si="10"/>
        <v>48.271186440677965</v>
      </c>
      <c r="H126" s="24">
        <v>18</v>
      </c>
      <c r="I126" s="25">
        <f t="shared" si="11"/>
        <v>0</v>
      </c>
      <c r="J126" s="37">
        <v>0.048</v>
      </c>
      <c r="K126" s="26">
        <f t="shared" si="12"/>
        <v>0</v>
      </c>
      <c r="L126" s="38">
        <v>0.000645</v>
      </c>
      <c r="M126" s="28">
        <f t="shared" si="13"/>
        <v>0</v>
      </c>
      <c r="N126" s="111">
        <v>5904341208055</v>
      </c>
      <c r="O126" s="92"/>
    </row>
    <row r="127" spans="1:15" s="22" customFormat="1" ht="13.5" customHeight="1">
      <c r="A127" s="158">
        <v>1044</v>
      </c>
      <c r="B127" s="99" t="s">
        <v>151</v>
      </c>
      <c r="C127" s="21"/>
      <c r="D127" s="34">
        <v>20</v>
      </c>
      <c r="E127" s="35">
        <v>120</v>
      </c>
      <c r="F127" s="114">
        <v>69.12</v>
      </c>
      <c r="G127" s="18">
        <f t="shared" si="10"/>
        <v>58.57627118644068</v>
      </c>
      <c r="H127" s="24">
        <v>18</v>
      </c>
      <c r="I127" s="25">
        <f t="shared" si="11"/>
        <v>0</v>
      </c>
      <c r="J127" s="37">
        <v>0.052000000000000005</v>
      </c>
      <c r="K127" s="26">
        <f t="shared" si="12"/>
        <v>0</v>
      </c>
      <c r="L127" s="38">
        <v>0.0006390000000000001</v>
      </c>
      <c r="M127" s="28">
        <f t="shared" si="13"/>
        <v>0</v>
      </c>
      <c r="N127" s="111">
        <v>5904341208031</v>
      </c>
      <c r="O127" s="92"/>
    </row>
    <row r="128" spans="1:15" s="22" customFormat="1" ht="13.5" customHeight="1">
      <c r="A128" s="158"/>
      <c r="B128" s="99"/>
      <c r="C128" s="21"/>
      <c r="D128" s="34"/>
      <c r="E128" s="35"/>
      <c r="F128" s="17"/>
      <c r="G128" s="18"/>
      <c r="H128" s="24"/>
      <c r="I128" s="25"/>
      <c r="J128" s="37"/>
      <c r="K128" s="26"/>
      <c r="L128" s="38"/>
      <c r="M128" s="28"/>
      <c r="N128" s="91"/>
      <c r="O128" s="92"/>
    </row>
    <row r="129" spans="1:15" s="64" customFormat="1" ht="12" customHeight="1">
      <c r="A129" s="19"/>
      <c r="B129" s="105" t="s">
        <v>152</v>
      </c>
      <c r="C129" s="21"/>
      <c r="D129" s="22"/>
      <c r="E129" s="23"/>
      <c r="F129" s="17"/>
      <c r="G129" s="18"/>
      <c r="H129" s="23"/>
      <c r="I129" s="25"/>
      <c r="J129" s="26"/>
      <c r="K129" s="26"/>
      <c r="L129" s="27"/>
      <c r="M129" s="28"/>
      <c r="N129" s="62"/>
      <c r="O129" s="63"/>
    </row>
    <row r="130" spans="1:15" s="93" customFormat="1" ht="12.75" customHeight="1">
      <c r="A130" s="158">
        <v>844</v>
      </c>
      <c r="B130" s="168" t="s">
        <v>153</v>
      </c>
      <c r="C130" s="159"/>
      <c r="D130" s="22">
        <v>6</v>
      </c>
      <c r="E130" s="23">
        <v>120</v>
      </c>
      <c r="F130" s="114">
        <v>97.28</v>
      </c>
      <c r="G130" s="18">
        <f>F130*100/118</f>
        <v>82.44067796610169</v>
      </c>
      <c r="H130" s="110">
        <v>18</v>
      </c>
      <c r="I130" s="25">
        <f>C130*G130</f>
        <v>0</v>
      </c>
      <c r="J130" s="26">
        <v>0.079</v>
      </c>
      <c r="K130" s="37">
        <v>0</v>
      </c>
      <c r="L130" s="90">
        <v>0.00056</v>
      </c>
      <c r="M130" s="39">
        <v>0</v>
      </c>
      <c r="N130" s="111" t="s">
        <v>154</v>
      </c>
      <c r="O130" s="112"/>
    </row>
    <row r="131" spans="1:15" s="93" customFormat="1" ht="12.75" customHeight="1">
      <c r="A131" s="158">
        <v>845</v>
      </c>
      <c r="B131" s="168" t="s">
        <v>155</v>
      </c>
      <c r="C131" s="159"/>
      <c r="D131" s="22">
        <v>6</v>
      </c>
      <c r="E131" s="23">
        <v>120</v>
      </c>
      <c r="F131" s="114">
        <v>101.76</v>
      </c>
      <c r="G131" s="18">
        <f>F131*100/118</f>
        <v>86.23728813559322</v>
      </c>
      <c r="H131" s="110">
        <v>18</v>
      </c>
      <c r="I131" s="25">
        <f>C131*G131</f>
        <v>0</v>
      </c>
      <c r="J131" s="26">
        <v>0.09300000000000001</v>
      </c>
      <c r="K131" s="37">
        <v>0</v>
      </c>
      <c r="L131" s="90">
        <v>0.0007360000000000001</v>
      </c>
      <c r="M131" s="39">
        <v>0</v>
      </c>
      <c r="N131" s="111" t="s">
        <v>156</v>
      </c>
      <c r="O131" s="112"/>
    </row>
    <row r="132" spans="1:15" s="93" customFormat="1" ht="12.75" customHeight="1">
      <c r="A132" s="130"/>
      <c r="B132" s="160"/>
      <c r="C132" s="159"/>
      <c r="E132" s="110"/>
      <c r="F132" s="17"/>
      <c r="G132" s="18"/>
      <c r="H132" s="110"/>
      <c r="I132" s="25"/>
      <c r="J132" s="26"/>
      <c r="K132" s="26"/>
      <c r="L132" s="27"/>
      <c r="M132" s="28"/>
      <c r="N132" s="169"/>
      <c r="O132" s="112"/>
    </row>
    <row r="133" spans="1:15" s="93" customFormat="1" ht="12.75" customHeight="1">
      <c r="A133" s="130"/>
      <c r="B133" s="105" t="s">
        <v>157</v>
      </c>
      <c r="C133" s="159"/>
      <c r="E133" s="110"/>
      <c r="F133" s="17"/>
      <c r="G133" s="18"/>
      <c r="H133" s="110"/>
      <c r="I133" s="25"/>
      <c r="J133" s="26"/>
      <c r="K133" s="26"/>
      <c r="L133" s="27"/>
      <c r="M133" s="28"/>
      <c r="N133" s="169"/>
      <c r="O133" s="112"/>
    </row>
    <row r="134" spans="1:15" s="93" customFormat="1" ht="12.75" customHeight="1">
      <c r="A134" s="121">
        <v>842</v>
      </c>
      <c r="B134" s="101" t="s">
        <v>158</v>
      </c>
      <c r="C134" s="159"/>
      <c r="D134" s="22">
        <v>6</v>
      </c>
      <c r="E134" s="23">
        <v>150</v>
      </c>
      <c r="F134" s="114">
        <v>54.4</v>
      </c>
      <c r="G134" s="18">
        <f>F134*100/118</f>
        <v>46.101694915254235</v>
      </c>
      <c r="H134" s="110">
        <v>18</v>
      </c>
      <c r="I134" s="25">
        <f>C134*G134</f>
        <v>0</v>
      </c>
      <c r="J134" s="26">
        <v>0.044</v>
      </c>
      <c r="K134" s="26">
        <v>0</v>
      </c>
      <c r="L134" s="90">
        <v>0.000346</v>
      </c>
      <c r="M134" s="28">
        <v>0</v>
      </c>
      <c r="N134" s="129" t="s">
        <v>159</v>
      </c>
      <c r="O134" s="112"/>
    </row>
    <row r="135" spans="1:15" s="93" customFormat="1" ht="12.75" customHeight="1">
      <c r="A135" s="121">
        <v>843</v>
      </c>
      <c r="B135" s="101" t="s">
        <v>160</v>
      </c>
      <c r="C135" s="159"/>
      <c r="D135" s="22">
        <v>6</v>
      </c>
      <c r="E135" s="23">
        <v>150</v>
      </c>
      <c r="F135" s="114">
        <v>60.8</v>
      </c>
      <c r="G135" s="18">
        <f>F135*100/118</f>
        <v>51.52542372881356</v>
      </c>
      <c r="H135" s="110">
        <v>18</v>
      </c>
      <c r="I135" s="25">
        <f>C135*G135</f>
        <v>0</v>
      </c>
      <c r="J135" s="26">
        <v>0.053</v>
      </c>
      <c r="K135" s="26">
        <v>0</v>
      </c>
      <c r="L135" s="90">
        <v>0.000435</v>
      </c>
      <c r="M135" s="28">
        <v>0</v>
      </c>
      <c r="N135" s="129" t="s">
        <v>161</v>
      </c>
      <c r="O135" s="112"/>
    </row>
    <row r="136" spans="1:15" s="93" customFormat="1" ht="12.75" customHeight="1">
      <c r="A136" s="85">
        <v>849</v>
      </c>
      <c r="B136" s="170" t="s">
        <v>162</v>
      </c>
      <c r="C136" s="159"/>
      <c r="D136" s="22">
        <v>3</v>
      </c>
      <c r="E136" s="23">
        <v>150</v>
      </c>
      <c r="F136" s="114">
        <v>117.76</v>
      </c>
      <c r="G136" s="18">
        <f>F136*100/118</f>
        <v>99.79661016949153</v>
      </c>
      <c r="H136" s="110">
        <v>18</v>
      </c>
      <c r="I136" s="25">
        <f>C136*G136</f>
        <v>0</v>
      </c>
      <c r="J136" s="26">
        <v>0.073</v>
      </c>
      <c r="K136" s="26">
        <f>J136*C136</f>
        <v>0</v>
      </c>
      <c r="L136" s="90">
        <v>0.000429</v>
      </c>
      <c r="M136" s="28">
        <f>L136*C136</f>
        <v>0</v>
      </c>
      <c r="N136" s="111">
        <v>5904341207454</v>
      </c>
      <c r="O136" s="112"/>
    </row>
    <row r="137" spans="1:15" s="93" customFormat="1" ht="12.75" customHeight="1">
      <c r="A137" s="85">
        <v>856</v>
      </c>
      <c r="B137" s="95" t="s">
        <v>163</v>
      </c>
      <c r="C137" s="159"/>
      <c r="D137" s="22">
        <v>5</v>
      </c>
      <c r="E137" s="23">
        <v>150</v>
      </c>
      <c r="F137" s="114">
        <v>54.4</v>
      </c>
      <c r="G137" s="18">
        <f>F137*100/118</f>
        <v>46.101694915254235</v>
      </c>
      <c r="H137" s="110">
        <v>18</v>
      </c>
      <c r="I137" s="25">
        <f>C137*G137</f>
        <v>0</v>
      </c>
      <c r="J137" s="26">
        <v>0.052000000000000005</v>
      </c>
      <c r="K137" s="26">
        <f>J137*C137</f>
        <v>0</v>
      </c>
      <c r="L137" s="27">
        <v>0.000387</v>
      </c>
      <c r="M137" s="28">
        <f>L137*C137</f>
        <v>0</v>
      </c>
      <c r="N137" s="111" t="s">
        <v>164</v>
      </c>
      <c r="O137" s="112"/>
    </row>
    <row r="138" spans="1:15" s="22" customFormat="1" ht="13.5" customHeight="1">
      <c r="A138" s="85">
        <v>1050</v>
      </c>
      <c r="B138" s="153" t="s">
        <v>165</v>
      </c>
      <c r="C138" s="21"/>
      <c r="D138" s="34">
        <v>12</v>
      </c>
      <c r="E138" s="35">
        <v>120</v>
      </c>
      <c r="F138" s="114">
        <v>113.92</v>
      </c>
      <c r="G138" s="18">
        <f>F138*100/118</f>
        <v>96.54237288135593</v>
      </c>
      <c r="H138" s="24">
        <v>18</v>
      </c>
      <c r="I138" s="25">
        <f>C138*G138</f>
        <v>0</v>
      </c>
      <c r="J138" s="37">
        <v>0.116</v>
      </c>
      <c r="K138" s="26">
        <f>J138*C138</f>
        <v>0</v>
      </c>
      <c r="L138" s="38">
        <v>0.0009260000000000001</v>
      </c>
      <c r="M138" s="28">
        <f>L138*C138</f>
        <v>0</v>
      </c>
      <c r="N138" s="111">
        <v>5904341207188</v>
      </c>
      <c r="O138" s="92"/>
    </row>
    <row r="139" spans="1:15" s="22" customFormat="1" ht="13.5" customHeight="1">
      <c r="A139" s="85"/>
      <c r="B139" s="153"/>
      <c r="C139" s="21"/>
      <c r="D139" s="34"/>
      <c r="E139" s="35"/>
      <c r="F139" s="114"/>
      <c r="G139" s="18"/>
      <c r="H139" s="24"/>
      <c r="I139" s="25"/>
      <c r="J139" s="37"/>
      <c r="K139" s="26"/>
      <c r="L139" s="38"/>
      <c r="M139" s="28"/>
      <c r="N139" s="111"/>
      <c r="O139" s="92"/>
    </row>
    <row r="140" spans="1:15" s="22" customFormat="1" ht="13.5" customHeight="1">
      <c r="A140" s="65"/>
      <c r="B140" s="105" t="s">
        <v>166</v>
      </c>
      <c r="C140" s="21"/>
      <c r="D140" s="34"/>
      <c r="E140" s="35"/>
      <c r="F140" s="17"/>
      <c r="G140" s="18"/>
      <c r="H140" s="23"/>
      <c r="I140" s="25"/>
      <c r="J140" s="37"/>
      <c r="K140" s="26"/>
      <c r="L140" s="38"/>
      <c r="M140" s="28"/>
      <c r="N140" s="91"/>
      <c r="O140" s="92"/>
    </row>
    <row r="141" spans="1:15" s="64" customFormat="1" ht="12.75" customHeight="1">
      <c r="A141" s="19" t="s">
        <v>167</v>
      </c>
      <c r="B141" s="95" t="s">
        <v>168</v>
      </c>
      <c r="C141" s="21"/>
      <c r="D141" s="22">
        <v>1</v>
      </c>
      <c r="E141" s="23">
        <v>1</v>
      </c>
      <c r="F141" s="17">
        <v>3488.5333333333333</v>
      </c>
      <c r="G141" s="18">
        <f aca="true" t="shared" si="14" ref="G141:G146">F141*100/118</f>
        <v>2956.3841807909603</v>
      </c>
      <c r="H141" s="24">
        <v>18</v>
      </c>
      <c r="I141" s="25">
        <f aca="true" t="shared" si="15" ref="I141:I146">C141*G141</f>
        <v>0</v>
      </c>
      <c r="J141" s="26">
        <v>10.78</v>
      </c>
      <c r="K141" s="26">
        <f aca="true" t="shared" si="16" ref="K141:K146">J141*C141</f>
        <v>0</v>
      </c>
      <c r="L141" s="27">
        <v>0.101101</v>
      </c>
      <c r="M141" s="28">
        <f aca="true" t="shared" si="17" ref="M141:M146">L141*C141</f>
        <v>0</v>
      </c>
      <c r="N141" s="97">
        <v>5904341207041</v>
      </c>
      <c r="O141" s="63"/>
    </row>
    <row r="142" spans="1:15" s="64" customFormat="1" ht="12.75" customHeight="1">
      <c r="A142" s="19" t="s">
        <v>167</v>
      </c>
      <c r="B142" s="95" t="s">
        <v>169</v>
      </c>
      <c r="C142" s="21"/>
      <c r="D142" s="22">
        <v>1</v>
      </c>
      <c r="E142" s="23">
        <v>1</v>
      </c>
      <c r="F142" s="17">
        <v>3488.5333333333333</v>
      </c>
      <c r="G142" s="18">
        <f t="shared" si="14"/>
        <v>2956.3841807909603</v>
      </c>
      <c r="H142" s="24">
        <v>18</v>
      </c>
      <c r="I142" s="25">
        <f t="shared" si="15"/>
        <v>0</v>
      </c>
      <c r="J142" s="26">
        <v>11.78</v>
      </c>
      <c r="K142" s="26">
        <f t="shared" si="16"/>
        <v>0</v>
      </c>
      <c r="L142" s="27">
        <v>0.101101</v>
      </c>
      <c r="M142" s="28">
        <f t="shared" si="17"/>
        <v>0</v>
      </c>
      <c r="N142" s="97">
        <v>5904341207058</v>
      </c>
      <c r="O142" s="63"/>
    </row>
    <row r="143" spans="1:15" s="64" customFormat="1" ht="12.75" customHeight="1">
      <c r="A143" s="19" t="s">
        <v>167</v>
      </c>
      <c r="B143" s="95" t="s">
        <v>170</v>
      </c>
      <c r="C143" s="21"/>
      <c r="D143" s="22">
        <v>1</v>
      </c>
      <c r="E143" s="23">
        <v>1</v>
      </c>
      <c r="F143" s="17">
        <v>3488.5333333333333</v>
      </c>
      <c r="G143" s="18">
        <f t="shared" si="14"/>
        <v>2956.3841807909603</v>
      </c>
      <c r="H143" s="24">
        <v>18</v>
      </c>
      <c r="I143" s="25">
        <f t="shared" si="15"/>
        <v>0</v>
      </c>
      <c r="J143" s="26">
        <v>12.78</v>
      </c>
      <c r="K143" s="26">
        <f t="shared" si="16"/>
        <v>0</v>
      </c>
      <c r="L143" s="27">
        <v>0.101101</v>
      </c>
      <c r="M143" s="28">
        <f t="shared" si="17"/>
        <v>0</v>
      </c>
      <c r="N143" s="97">
        <v>5904341203739</v>
      </c>
      <c r="O143" s="63"/>
    </row>
    <row r="144" spans="1:15" s="64" customFormat="1" ht="12.75" customHeight="1">
      <c r="A144" s="19" t="s">
        <v>171</v>
      </c>
      <c r="B144" s="95" t="s">
        <v>172</v>
      </c>
      <c r="C144" s="21"/>
      <c r="D144" s="22">
        <v>1</v>
      </c>
      <c r="E144" s="23">
        <v>1</v>
      </c>
      <c r="F144" s="17">
        <v>3703.04</v>
      </c>
      <c r="G144" s="18">
        <f t="shared" si="14"/>
        <v>3138.169491525424</v>
      </c>
      <c r="H144" s="24">
        <v>18</v>
      </c>
      <c r="I144" s="25">
        <f t="shared" si="15"/>
        <v>0</v>
      </c>
      <c r="J144" s="26">
        <v>10.2</v>
      </c>
      <c r="K144" s="26">
        <f t="shared" si="16"/>
        <v>0</v>
      </c>
      <c r="L144" s="27">
        <v>0.11484000000000001</v>
      </c>
      <c r="M144" s="28">
        <f t="shared" si="17"/>
        <v>0</v>
      </c>
      <c r="N144" s="97">
        <v>5904341207089</v>
      </c>
      <c r="O144" s="63"/>
    </row>
    <row r="145" spans="1:15" s="64" customFormat="1" ht="12.75" customHeight="1">
      <c r="A145" s="19" t="s">
        <v>171</v>
      </c>
      <c r="B145" s="95" t="s">
        <v>173</v>
      </c>
      <c r="C145" s="21"/>
      <c r="D145" s="22">
        <v>1</v>
      </c>
      <c r="E145" s="23">
        <v>1</v>
      </c>
      <c r="F145" s="17">
        <v>3703.04</v>
      </c>
      <c r="G145" s="18">
        <f t="shared" si="14"/>
        <v>3138.169491525424</v>
      </c>
      <c r="H145" s="24">
        <v>18</v>
      </c>
      <c r="I145" s="25">
        <f t="shared" si="15"/>
        <v>0</v>
      </c>
      <c r="J145" s="26">
        <v>10.88</v>
      </c>
      <c r="K145" s="26">
        <f t="shared" si="16"/>
        <v>0</v>
      </c>
      <c r="L145" s="27">
        <v>0.11484000000000001</v>
      </c>
      <c r="M145" s="28">
        <f t="shared" si="17"/>
        <v>0</v>
      </c>
      <c r="N145" s="97">
        <v>5904341207072</v>
      </c>
      <c r="O145" s="63"/>
    </row>
    <row r="146" spans="1:15" s="64" customFormat="1" ht="12" customHeight="1">
      <c r="A146" s="19" t="s">
        <v>171</v>
      </c>
      <c r="B146" s="95" t="s">
        <v>174</v>
      </c>
      <c r="C146" s="21"/>
      <c r="D146" s="22">
        <v>1</v>
      </c>
      <c r="E146" s="23">
        <v>1</v>
      </c>
      <c r="F146" s="17">
        <v>3703.04</v>
      </c>
      <c r="G146" s="18">
        <f t="shared" si="14"/>
        <v>3138.169491525424</v>
      </c>
      <c r="H146" s="24">
        <v>18</v>
      </c>
      <c r="I146" s="25">
        <f t="shared" si="15"/>
        <v>0</v>
      </c>
      <c r="J146" s="26">
        <v>10.2</v>
      </c>
      <c r="K146" s="26">
        <f t="shared" si="16"/>
        <v>0</v>
      </c>
      <c r="L146" s="27">
        <v>0.11484000000000001</v>
      </c>
      <c r="M146" s="28">
        <f t="shared" si="17"/>
        <v>0</v>
      </c>
      <c r="N146" s="97">
        <v>5904341207065</v>
      </c>
      <c r="O146" s="63"/>
    </row>
    <row r="147" spans="1:15" s="31" customFormat="1" ht="12.75" customHeight="1">
      <c r="A147" s="85"/>
      <c r="B147" s="95"/>
      <c r="C147" s="21"/>
      <c r="D147" s="34"/>
      <c r="E147" s="35"/>
      <c r="F147" s="17"/>
      <c r="G147" s="18"/>
      <c r="H147" s="24"/>
      <c r="I147" s="25"/>
      <c r="J147" s="26"/>
      <c r="K147" s="26"/>
      <c r="L147" s="27"/>
      <c r="M147" s="28"/>
      <c r="N147" s="29"/>
      <c r="O147" s="30"/>
    </row>
    <row r="148" spans="1:15" s="31" customFormat="1" ht="29.25" customHeight="1">
      <c r="A148" s="85"/>
      <c r="B148" s="80" t="s">
        <v>175</v>
      </c>
      <c r="C148" s="21"/>
      <c r="D148" s="34"/>
      <c r="E148" s="35"/>
      <c r="F148" s="17"/>
      <c r="G148" s="18"/>
      <c r="H148" s="24"/>
      <c r="I148" s="25"/>
      <c r="J148" s="26"/>
      <c r="K148" s="26"/>
      <c r="L148" s="27"/>
      <c r="M148" s="28"/>
      <c r="N148" s="29"/>
      <c r="O148" s="30"/>
    </row>
    <row r="149" spans="1:15" s="31" customFormat="1" ht="12.75" customHeight="1">
      <c r="A149" s="19"/>
      <c r="B149" s="105" t="s">
        <v>176</v>
      </c>
      <c r="C149" s="21"/>
      <c r="D149" s="22"/>
      <c r="E149" s="23"/>
      <c r="F149" s="17"/>
      <c r="G149" s="18"/>
      <c r="H149" s="24"/>
      <c r="I149" s="25"/>
      <c r="J149" s="26"/>
      <c r="K149" s="26"/>
      <c r="L149" s="27"/>
      <c r="M149" s="28"/>
      <c r="N149" s="29"/>
      <c r="O149" s="30"/>
    </row>
    <row r="150" spans="1:15" s="31" customFormat="1" ht="12.75" customHeight="1">
      <c r="A150" s="19">
        <v>114</v>
      </c>
      <c r="B150" s="95" t="s">
        <v>177</v>
      </c>
      <c r="C150" s="21"/>
      <c r="D150" s="34">
        <v>50</v>
      </c>
      <c r="E150" s="35">
        <v>300</v>
      </c>
      <c r="F150" s="114">
        <v>161.92</v>
      </c>
      <c r="G150" s="18">
        <f>F150*100/118</f>
        <v>137.22033898305082</v>
      </c>
      <c r="H150" s="24">
        <v>18</v>
      </c>
      <c r="I150" s="25">
        <f>C150*G150</f>
        <v>0</v>
      </c>
      <c r="J150" s="26">
        <v>0.034</v>
      </c>
      <c r="K150" s="37">
        <v>0</v>
      </c>
      <c r="L150" s="27">
        <v>0.00020600000000000002</v>
      </c>
      <c r="M150" s="39">
        <v>0</v>
      </c>
      <c r="N150" s="111">
        <v>5904341208123</v>
      </c>
      <c r="O150" s="30"/>
    </row>
    <row r="151" spans="1:15" s="31" customFormat="1" ht="12.75" customHeight="1">
      <c r="A151" s="158">
        <v>115</v>
      </c>
      <c r="B151" s="95" t="s">
        <v>178</v>
      </c>
      <c r="C151" s="21"/>
      <c r="D151" s="34">
        <v>40</v>
      </c>
      <c r="E151" s="35">
        <v>40</v>
      </c>
      <c r="F151" s="114">
        <v>2032</v>
      </c>
      <c r="G151" s="18">
        <f>F151*100/118</f>
        <v>1722.0338983050847</v>
      </c>
      <c r="H151" s="24">
        <v>18</v>
      </c>
      <c r="I151" s="25">
        <f>C151*G151</f>
        <v>0</v>
      </c>
      <c r="J151" s="26">
        <v>0.27</v>
      </c>
      <c r="K151" s="26">
        <f>J151*C151</f>
        <v>0</v>
      </c>
      <c r="L151" s="27">
        <v>0.001388</v>
      </c>
      <c r="M151" s="28">
        <f>L151*C151</f>
        <v>0</v>
      </c>
      <c r="N151" s="111">
        <v>5904341208017</v>
      </c>
      <c r="O151" s="30"/>
    </row>
    <row r="152" spans="1:17" s="171" customFormat="1" ht="12.75" customHeight="1">
      <c r="A152" s="107">
        <v>116</v>
      </c>
      <c r="B152" s="108" t="s">
        <v>179</v>
      </c>
      <c r="C152" s="21"/>
      <c r="D152" s="34">
        <v>12</v>
      </c>
      <c r="E152" s="35">
        <v>48</v>
      </c>
      <c r="F152" s="114">
        <v>1260.16</v>
      </c>
      <c r="G152" s="18">
        <f>F152*100/118</f>
        <v>1067.9322033898306</v>
      </c>
      <c r="H152" s="24">
        <v>18</v>
      </c>
      <c r="I152" s="25">
        <f>C152*G152</f>
        <v>0</v>
      </c>
      <c r="J152" s="26">
        <v>0.197</v>
      </c>
      <c r="K152" s="26">
        <f>J152*C152</f>
        <v>0</v>
      </c>
      <c r="L152" s="27">
        <v>0.001247</v>
      </c>
      <c r="M152" s="28">
        <f>L152*C152</f>
        <v>0</v>
      </c>
      <c r="N152" s="97">
        <v>5904341206471</v>
      </c>
      <c r="O152" s="41"/>
      <c r="P152" s="42"/>
      <c r="Q152" s="42"/>
    </row>
    <row r="153" spans="1:15" s="31" customFormat="1" ht="12.75" customHeight="1">
      <c r="A153" s="85">
        <v>117</v>
      </c>
      <c r="B153" s="95" t="s">
        <v>180</v>
      </c>
      <c r="C153" s="21"/>
      <c r="D153" s="34">
        <v>12</v>
      </c>
      <c r="E153" s="35">
        <v>48</v>
      </c>
      <c r="F153" s="114">
        <v>894.08</v>
      </c>
      <c r="G153" s="18">
        <f>F153*100/118</f>
        <v>757.6949152542373</v>
      </c>
      <c r="H153" s="24">
        <v>18</v>
      </c>
      <c r="I153" s="25">
        <f>C153*G153</f>
        <v>0</v>
      </c>
      <c r="J153" s="26">
        <v>0.135</v>
      </c>
      <c r="K153" s="26">
        <f>J153*C153</f>
        <v>0</v>
      </c>
      <c r="L153" s="27">
        <v>0.001342</v>
      </c>
      <c r="M153" s="28">
        <f>L153*C153</f>
        <v>0</v>
      </c>
      <c r="N153" s="111" t="s">
        <v>181</v>
      </c>
      <c r="O153" s="30"/>
    </row>
    <row r="154" spans="1:15" s="31" customFormat="1" ht="12.75" customHeight="1">
      <c r="A154" s="85">
        <v>118</v>
      </c>
      <c r="B154" s="95" t="s">
        <v>182</v>
      </c>
      <c r="C154" s="21"/>
      <c r="D154" s="34">
        <v>18</v>
      </c>
      <c r="E154" s="35">
        <v>360</v>
      </c>
      <c r="F154" s="114">
        <v>154.43</v>
      </c>
      <c r="G154" s="18">
        <f>F154*100/118</f>
        <v>130.8728813559322</v>
      </c>
      <c r="H154" s="24">
        <v>18</v>
      </c>
      <c r="I154" s="25">
        <f>C154*G154</f>
        <v>0</v>
      </c>
      <c r="J154" s="26">
        <v>0.032</v>
      </c>
      <c r="K154" s="26">
        <f>J154*C154</f>
        <v>0</v>
      </c>
      <c r="L154" s="27">
        <v>6.3E-05</v>
      </c>
      <c r="M154" s="28">
        <f>L154*C154</f>
        <v>0</v>
      </c>
      <c r="N154" s="111" t="s">
        <v>183</v>
      </c>
      <c r="O154" s="30"/>
    </row>
    <row r="155" spans="6:13" ht="12.75">
      <c r="F155" s="17"/>
      <c r="G155" s="18"/>
      <c r="I155" s="25"/>
      <c r="K155" s="26"/>
      <c r="M155" s="28"/>
    </row>
    <row r="156" spans="1:15" s="22" customFormat="1" ht="13.5" customHeight="1">
      <c r="A156" s="85"/>
      <c r="B156" s="105" t="s">
        <v>184</v>
      </c>
      <c r="C156" s="21"/>
      <c r="D156" s="34"/>
      <c r="E156" s="35"/>
      <c r="F156" s="17"/>
      <c r="G156" s="18"/>
      <c r="H156" s="23"/>
      <c r="I156" s="25"/>
      <c r="J156" s="37"/>
      <c r="K156" s="26"/>
      <c r="L156" s="38"/>
      <c r="M156" s="28"/>
      <c r="N156" s="91"/>
      <c r="O156" s="92"/>
    </row>
    <row r="157" spans="1:15" s="93" customFormat="1" ht="12.75" customHeight="1">
      <c r="A157" s="98">
        <v>27</v>
      </c>
      <c r="B157" s="95" t="s">
        <v>185</v>
      </c>
      <c r="C157" s="159"/>
      <c r="D157" s="93">
        <v>12</v>
      </c>
      <c r="E157" s="35">
        <v>144</v>
      </c>
      <c r="F157" s="114">
        <v>60.8</v>
      </c>
      <c r="G157" s="18">
        <v>60.8</v>
      </c>
      <c r="H157" s="110">
        <v>18</v>
      </c>
      <c r="I157" s="25">
        <f aca="true" t="shared" si="18" ref="I157:I162">C157*G157</f>
        <v>0</v>
      </c>
      <c r="J157" s="26">
        <v>0.04</v>
      </c>
      <c r="K157" s="26">
        <f>J157*C157</f>
        <v>0</v>
      </c>
      <c r="L157" s="27">
        <v>0.0005</v>
      </c>
      <c r="M157" s="28">
        <f>L157*C157</f>
        <v>0</v>
      </c>
      <c r="N157" s="97">
        <v>5907791840059</v>
      </c>
      <c r="O157" s="112"/>
    </row>
    <row r="158" spans="1:15" s="155" customFormat="1" ht="12.75" customHeight="1">
      <c r="A158" s="85">
        <v>770</v>
      </c>
      <c r="B158" s="95" t="s">
        <v>186</v>
      </c>
      <c r="C158" s="159"/>
      <c r="D158" s="22">
        <v>12</v>
      </c>
      <c r="E158" s="23">
        <v>144</v>
      </c>
      <c r="F158" s="114">
        <v>77.44</v>
      </c>
      <c r="G158" s="18">
        <f>F158*100/118</f>
        <v>65.62711864406779</v>
      </c>
      <c r="H158" s="110">
        <v>18</v>
      </c>
      <c r="I158" s="25">
        <f t="shared" si="18"/>
        <v>0</v>
      </c>
      <c r="J158" s="26">
        <v>0.055</v>
      </c>
      <c r="K158" s="26">
        <f>J158*C158</f>
        <v>0</v>
      </c>
      <c r="L158" s="90">
        <v>0.000413</v>
      </c>
      <c r="M158" s="28">
        <f>L158*C158</f>
        <v>0</v>
      </c>
      <c r="N158" s="111" t="s">
        <v>187</v>
      </c>
      <c r="O158" s="154"/>
    </row>
    <row r="159" spans="1:15" s="155" customFormat="1" ht="12.75" customHeight="1">
      <c r="A159" s="121">
        <v>772</v>
      </c>
      <c r="B159" s="101" t="s">
        <v>188</v>
      </c>
      <c r="C159" s="159"/>
      <c r="D159" s="22">
        <v>12</v>
      </c>
      <c r="E159" s="23">
        <v>144</v>
      </c>
      <c r="F159" s="172">
        <v>77.44</v>
      </c>
      <c r="G159" s="18">
        <f>F159*100/118</f>
        <v>65.62711864406779</v>
      </c>
      <c r="H159" s="110">
        <v>18</v>
      </c>
      <c r="I159" s="25">
        <f t="shared" si="18"/>
        <v>0</v>
      </c>
      <c r="J159" s="89">
        <v>0.055999999999999994</v>
      </c>
      <c r="K159" s="103">
        <v>0</v>
      </c>
      <c r="L159" s="90">
        <v>0.000567</v>
      </c>
      <c r="M159" s="28">
        <v>0</v>
      </c>
      <c r="N159" s="129" t="s">
        <v>189</v>
      </c>
      <c r="O159" s="154"/>
    </row>
    <row r="160" spans="1:15" s="155" customFormat="1" ht="12.75" customHeight="1">
      <c r="A160" s="121">
        <v>773</v>
      </c>
      <c r="B160" s="101" t="s">
        <v>190</v>
      </c>
      <c r="C160" s="159"/>
      <c r="D160" s="22">
        <v>12</v>
      </c>
      <c r="E160" s="23">
        <v>144</v>
      </c>
      <c r="F160" s="172">
        <v>77.44</v>
      </c>
      <c r="G160" s="18">
        <f>F160*100/118</f>
        <v>65.62711864406779</v>
      </c>
      <c r="H160" s="110">
        <v>18</v>
      </c>
      <c r="I160" s="25">
        <f t="shared" si="18"/>
        <v>0</v>
      </c>
      <c r="J160" s="89">
        <v>0.08900000000000001</v>
      </c>
      <c r="K160" s="26">
        <v>0</v>
      </c>
      <c r="L160" s="173">
        <v>0.001012</v>
      </c>
      <c r="M160" s="28">
        <v>0</v>
      </c>
      <c r="N160" s="129" t="s">
        <v>191</v>
      </c>
      <c r="O160" s="154"/>
    </row>
    <row r="161" spans="1:15" s="155" customFormat="1" ht="12.75" customHeight="1">
      <c r="A161" s="121">
        <v>774</v>
      </c>
      <c r="B161" s="101" t="s">
        <v>186</v>
      </c>
      <c r="C161" s="159"/>
      <c r="D161" s="22">
        <v>12</v>
      </c>
      <c r="E161" s="23">
        <v>144</v>
      </c>
      <c r="F161" s="172">
        <v>80.64</v>
      </c>
      <c r="G161" s="18">
        <f>F161*100/118</f>
        <v>68.33898305084746</v>
      </c>
      <c r="H161" s="110">
        <v>18</v>
      </c>
      <c r="I161" s="25">
        <f t="shared" si="18"/>
        <v>0</v>
      </c>
      <c r="J161" s="89">
        <v>0.05</v>
      </c>
      <c r="K161" s="26">
        <v>0</v>
      </c>
      <c r="L161" s="173">
        <v>0.00041200000000000004</v>
      </c>
      <c r="M161" s="28">
        <v>0</v>
      </c>
      <c r="N161" s="129" t="s">
        <v>192</v>
      </c>
      <c r="O161" s="154"/>
    </row>
    <row r="162" spans="1:15" s="155" customFormat="1" ht="12.75" customHeight="1">
      <c r="A162" s="121">
        <v>1033</v>
      </c>
      <c r="B162" s="101" t="s">
        <v>193</v>
      </c>
      <c r="C162" s="174"/>
      <c r="D162" s="175">
        <v>12</v>
      </c>
      <c r="E162" s="176">
        <v>144</v>
      </c>
      <c r="F162" s="172">
        <v>77.44</v>
      </c>
      <c r="G162" s="18">
        <f>F162*100/118</f>
        <v>65.62711864406779</v>
      </c>
      <c r="H162" s="110">
        <v>18</v>
      </c>
      <c r="I162" s="25">
        <f t="shared" si="18"/>
        <v>0</v>
      </c>
      <c r="J162" s="37">
        <v>0.0951</v>
      </c>
      <c r="K162" s="26">
        <f>J162*C162</f>
        <v>0</v>
      </c>
      <c r="L162" s="38">
        <v>0.00797</v>
      </c>
      <c r="M162" s="28">
        <f>L162*C162</f>
        <v>0</v>
      </c>
      <c r="N162" s="111">
        <v>5904341208536</v>
      </c>
      <c r="O162" s="154"/>
    </row>
    <row r="163" spans="1:15" s="31" customFormat="1" ht="12.75" customHeight="1">
      <c r="A163" s="98"/>
      <c r="B163" s="95"/>
      <c r="C163" s="21"/>
      <c r="D163" s="22"/>
      <c r="E163" s="23"/>
      <c r="F163" s="17"/>
      <c r="G163" s="18"/>
      <c r="H163" s="24"/>
      <c r="I163" s="25"/>
      <c r="J163" s="26"/>
      <c r="K163" s="26"/>
      <c r="L163" s="27"/>
      <c r="M163" s="28"/>
      <c r="N163" s="29"/>
      <c r="O163" s="30"/>
    </row>
    <row r="164" spans="1:15" s="31" customFormat="1" ht="14.25" customHeight="1">
      <c r="A164" s="98"/>
      <c r="B164" s="105" t="s">
        <v>194</v>
      </c>
      <c r="C164" s="21"/>
      <c r="D164" s="22"/>
      <c r="E164" s="23"/>
      <c r="F164" s="17"/>
      <c r="G164" s="18"/>
      <c r="H164" s="24"/>
      <c r="I164" s="25"/>
      <c r="J164" s="26"/>
      <c r="K164" s="26"/>
      <c r="L164" s="27"/>
      <c r="M164" s="28"/>
      <c r="N164" s="29"/>
      <c r="O164" s="30"/>
    </row>
    <row r="165" spans="1:15" s="31" customFormat="1" ht="12.75" customHeight="1">
      <c r="A165" s="19">
        <v>168</v>
      </c>
      <c r="B165" s="95" t="s">
        <v>195</v>
      </c>
      <c r="C165" s="21"/>
      <c r="D165" s="22">
        <v>12</v>
      </c>
      <c r="E165" s="35">
        <v>120</v>
      </c>
      <c r="F165" s="114">
        <v>76.8</v>
      </c>
      <c r="G165" s="18">
        <f aca="true" t="shared" si="19" ref="G165:G170">F165*100/118</f>
        <v>65.08474576271186</v>
      </c>
      <c r="H165" s="24">
        <v>18</v>
      </c>
      <c r="I165" s="25">
        <f aca="true" t="shared" si="20" ref="I165:I170">C165*G165</f>
        <v>0</v>
      </c>
      <c r="J165" s="26">
        <v>0.045</v>
      </c>
      <c r="K165" s="26">
        <f aca="true" t="shared" si="21" ref="K165:K170">J165*C165</f>
        <v>0</v>
      </c>
      <c r="L165" s="27">
        <v>0.0034900000000000005</v>
      </c>
      <c r="M165" s="28">
        <f aca="true" t="shared" si="22" ref="M165:M170">L165*C165</f>
        <v>0</v>
      </c>
      <c r="N165" s="111" t="s">
        <v>196</v>
      </c>
      <c r="O165" s="30"/>
    </row>
    <row r="166" spans="1:15" s="31" customFormat="1" ht="12.75" customHeight="1">
      <c r="A166" s="19">
        <v>170</v>
      </c>
      <c r="B166" s="95" t="s">
        <v>197</v>
      </c>
      <c r="C166" s="21"/>
      <c r="D166" s="22">
        <v>24</v>
      </c>
      <c r="E166" s="35">
        <v>24</v>
      </c>
      <c r="F166" s="114">
        <v>336</v>
      </c>
      <c r="G166" s="18">
        <f t="shared" si="19"/>
        <v>284.7457627118644</v>
      </c>
      <c r="H166" s="24">
        <v>18</v>
      </c>
      <c r="I166" s="25">
        <f t="shared" si="20"/>
        <v>0</v>
      </c>
      <c r="J166" s="26">
        <v>0.384</v>
      </c>
      <c r="K166" s="26">
        <f t="shared" si="21"/>
        <v>0</v>
      </c>
      <c r="L166" s="27">
        <v>0.003068</v>
      </c>
      <c r="M166" s="28">
        <f t="shared" si="22"/>
        <v>0</v>
      </c>
      <c r="N166" s="111" t="s">
        <v>198</v>
      </c>
      <c r="O166" s="30"/>
    </row>
    <row r="167" spans="1:15" s="31" customFormat="1" ht="12.75" customHeight="1">
      <c r="A167" s="19">
        <v>171</v>
      </c>
      <c r="B167" s="95" t="s">
        <v>199</v>
      </c>
      <c r="C167" s="21"/>
      <c r="D167" s="22">
        <v>6</v>
      </c>
      <c r="E167" s="35">
        <v>24</v>
      </c>
      <c r="F167" s="114">
        <v>500</v>
      </c>
      <c r="G167" s="18">
        <f t="shared" si="19"/>
        <v>423.728813559322</v>
      </c>
      <c r="H167" s="24">
        <v>18</v>
      </c>
      <c r="I167" s="25">
        <f t="shared" si="20"/>
        <v>0</v>
      </c>
      <c r="J167" s="26">
        <v>0.5720000000000001</v>
      </c>
      <c r="K167" s="26">
        <f t="shared" si="21"/>
        <v>0</v>
      </c>
      <c r="L167" s="27">
        <v>0.006613</v>
      </c>
      <c r="M167" s="28">
        <f t="shared" si="22"/>
        <v>0</v>
      </c>
      <c r="N167" s="111" t="s">
        <v>200</v>
      </c>
      <c r="O167" s="30"/>
    </row>
    <row r="168" spans="1:15" s="155" customFormat="1" ht="12.75" customHeight="1">
      <c r="A168" s="19">
        <v>172</v>
      </c>
      <c r="B168" s="153" t="s">
        <v>201</v>
      </c>
      <c r="C168" s="21"/>
      <c r="D168" s="22">
        <v>24</v>
      </c>
      <c r="E168" s="35">
        <v>24</v>
      </c>
      <c r="F168" s="114">
        <v>468.48</v>
      </c>
      <c r="G168" s="18">
        <f t="shared" si="19"/>
        <v>397.0169491525424</v>
      </c>
      <c r="H168" s="24">
        <v>18</v>
      </c>
      <c r="I168" s="25">
        <f t="shared" si="20"/>
        <v>0</v>
      </c>
      <c r="J168" s="26">
        <v>0.537</v>
      </c>
      <c r="K168" s="26">
        <f t="shared" si="21"/>
        <v>0</v>
      </c>
      <c r="L168" s="27">
        <v>0.004414</v>
      </c>
      <c r="M168" s="28">
        <f t="shared" si="22"/>
        <v>0</v>
      </c>
      <c r="N168" s="111">
        <v>5904341207102</v>
      </c>
      <c r="O168" s="154"/>
    </row>
    <row r="169" spans="1:15" s="31" customFormat="1" ht="12.75" customHeight="1">
      <c r="A169" s="19">
        <v>173</v>
      </c>
      <c r="B169" s="95" t="s">
        <v>202</v>
      </c>
      <c r="C169" s="21"/>
      <c r="D169" s="22">
        <v>36</v>
      </c>
      <c r="E169" s="35">
        <v>36</v>
      </c>
      <c r="F169" s="114">
        <v>200</v>
      </c>
      <c r="G169" s="18">
        <f t="shared" si="19"/>
        <v>169.4915254237288</v>
      </c>
      <c r="H169" s="24">
        <v>18</v>
      </c>
      <c r="I169" s="25">
        <f t="shared" si="20"/>
        <v>0</v>
      </c>
      <c r="J169" s="26">
        <v>0.277</v>
      </c>
      <c r="K169" s="26">
        <f t="shared" si="21"/>
        <v>0</v>
      </c>
      <c r="L169" s="27">
        <v>0.002337</v>
      </c>
      <c r="M169" s="28">
        <f t="shared" si="22"/>
        <v>0</v>
      </c>
      <c r="N169" s="111" t="s">
        <v>203</v>
      </c>
      <c r="O169" s="30"/>
    </row>
    <row r="170" spans="1:15" s="31" customFormat="1" ht="12.75" customHeight="1">
      <c r="A170" s="19">
        <v>174</v>
      </c>
      <c r="B170" s="95" t="s">
        <v>204</v>
      </c>
      <c r="C170" s="21"/>
      <c r="D170" s="22">
        <v>36</v>
      </c>
      <c r="E170" s="35">
        <v>36</v>
      </c>
      <c r="F170" s="114">
        <v>450</v>
      </c>
      <c r="G170" s="18">
        <f t="shared" si="19"/>
        <v>381.35593220338984</v>
      </c>
      <c r="H170" s="24">
        <v>18</v>
      </c>
      <c r="I170" s="25">
        <f t="shared" si="20"/>
        <v>0</v>
      </c>
      <c r="J170" s="26">
        <v>0.515</v>
      </c>
      <c r="K170" s="26">
        <f t="shared" si="21"/>
        <v>0</v>
      </c>
      <c r="L170" s="27">
        <v>0.004279</v>
      </c>
      <c r="M170" s="28">
        <f t="shared" si="22"/>
        <v>0</v>
      </c>
      <c r="N170" s="111" t="s">
        <v>205</v>
      </c>
      <c r="O170" s="30"/>
    </row>
    <row r="171" spans="6:13" ht="12.75">
      <c r="F171" s="17"/>
      <c r="G171" s="18"/>
      <c r="I171" s="25"/>
      <c r="K171" s="26"/>
      <c r="M171" s="28"/>
    </row>
    <row r="172" spans="2:13" ht="12.75">
      <c r="B172" s="105" t="s">
        <v>206</v>
      </c>
      <c r="F172" s="17"/>
      <c r="G172" s="18"/>
      <c r="I172" s="25"/>
      <c r="K172" s="26"/>
      <c r="M172" s="28"/>
    </row>
    <row r="173" spans="1:15" s="31" customFormat="1" ht="12.75" customHeight="1">
      <c r="A173" s="98">
        <v>223</v>
      </c>
      <c r="B173" s="95" t="s">
        <v>207</v>
      </c>
      <c r="C173" s="21"/>
      <c r="D173" s="22">
        <v>24</v>
      </c>
      <c r="E173" s="35">
        <v>432</v>
      </c>
      <c r="F173" s="114">
        <v>65.92</v>
      </c>
      <c r="G173" s="18">
        <f aca="true" t="shared" si="23" ref="G173:G179">F173*100/118</f>
        <v>55.86440677966102</v>
      </c>
      <c r="H173" s="24">
        <v>18</v>
      </c>
      <c r="I173" s="25">
        <f aca="true" t="shared" si="24" ref="I173:I179">C173*G173</f>
        <v>0</v>
      </c>
      <c r="J173" s="26">
        <v>0.04</v>
      </c>
      <c r="K173" s="26">
        <f aca="true" t="shared" si="25" ref="K173:K179">J173*C173</f>
        <v>0</v>
      </c>
      <c r="L173" s="27">
        <v>0.000401</v>
      </c>
      <c r="M173" s="28">
        <f aca="true" t="shared" si="26" ref="M173:M179">L173*C173</f>
        <v>0</v>
      </c>
      <c r="N173" s="111" t="s">
        <v>208</v>
      </c>
      <c r="O173" s="30"/>
    </row>
    <row r="174" spans="1:15" s="31" customFormat="1" ht="12.75" customHeight="1">
      <c r="A174" s="98">
        <v>224</v>
      </c>
      <c r="B174" s="95" t="s">
        <v>209</v>
      </c>
      <c r="C174" s="21"/>
      <c r="D174" s="22">
        <v>24</v>
      </c>
      <c r="E174" s="35">
        <v>432</v>
      </c>
      <c r="F174" s="114">
        <v>74.24</v>
      </c>
      <c r="G174" s="18">
        <f t="shared" si="23"/>
        <v>62.91525423728813</v>
      </c>
      <c r="H174" s="24">
        <v>18</v>
      </c>
      <c r="I174" s="25">
        <f t="shared" si="24"/>
        <v>0</v>
      </c>
      <c r="J174" s="26">
        <v>0.04</v>
      </c>
      <c r="K174" s="26">
        <f t="shared" si="25"/>
        <v>0</v>
      </c>
      <c r="L174" s="27">
        <v>0.000419</v>
      </c>
      <c r="M174" s="28">
        <f t="shared" si="26"/>
        <v>0</v>
      </c>
      <c r="N174" s="111" t="s">
        <v>210</v>
      </c>
      <c r="O174" s="30"/>
    </row>
    <row r="175" spans="1:15" s="31" customFormat="1" ht="12.75" customHeight="1">
      <c r="A175" s="98">
        <v>225</v>
      </c>
      <c r="B175" s="95" t="s">
        <v>211</v>
      </c>
      <c r="C175" s="21"/>
      <c r="D175" s="22">
        <v>24</v>
      </c>
      <c r="E175" s="35">
        <v>432</v>
      </c>
      <c r="F175" s="114">
        <v>65.28</v>
      </c>
      <c r="G175" s="18">
        <f t="shared" si="23"/>
        <v>55.32203389830509</v>
      </c>
      <c r="H175" s="24">
        <v>18</v>
      </c>
      <c r="I175" s="25">
        <f t="shared" si="24"/>
        <v>0</v>
      </c>
      <c r="J175" s="26">
        <v>0.045</v>
      </c>
      <c r="K175" s="26">
        <f t="shared" si="25"/>
        <v>0</v>
      </c>
      <c r="L175" s="27">
        <v>0.000419</v>
      </c>
      <c r="M175" s="28">
        <f t="shared" si="26"/>
        <v>0</v>
      </c>
      <c r="N175" s="111" t="s">
        <v>212</v>
      </c>
      <c r="O175" s="30"/>
    </row>
    <row r="176" spans="1:15" s="31" customFormat="1" ht="12.75" customHeight="1">
      <c r="A176" s="98">
        <v>226</v>
      </c>
      <c r="B176" s="95" t="s">
        <v>211</v>
      </c>
      <c r="C176" s="21"/>
      <c r="D176" s="22">
        <v>12</v>
      </c>
      <c r="E176" s="35">
        <v>288</v>
      </c>
      <c r="F176" s="114">
        <v>83.84</v>
      </c>
      <c r="G176" s="18">
        <f t="shared" si="23"/>
        <v>71.05084745762711</v>
      </c>
      <c r="H176" s="24">
        <v>18</v>
      </c>
      <c r="I176" s="25">
        <f t="shared" si="24"/>
        <v>0</v>
      </c>
      <c r="J176" s="26">
        <v>0.069</v>
      </c>
      <c r="K176" s="26">
        <f t="shared" si="25"/>
        <v>0</v>
      </c>
      <c r="L176" s="27">
        <v>0.000619</v>
      </c>
      <c r="M176" s="28">
        <f t="shared" si="26"/>
        <v>0</v>
      </c>
      <c r="N176" s="111" t="s">
        <v>213</v>
      </c>
      <c r="O176" s="30"/>
    </row>
    <row r="177" spans="1:15" s="31" customFormat="1" ht="12.75" customHeight="1">
      <c r="A177" s="158">
        <v>563</v>
      </c>
      <c r="B177" s="99" t="s">
        <v>214</v>
      </c>
      <c r="C177" s="21"/>
      <c r="D177" s="22">
        <v>12</v>
      </c>
      <c r="E177" s="35">
        <v>288</v>
      </c>
      <c r="F177" s="114">
        <v>89.6</v>
      </c>
      <c r="G177" s="18">
        <f t="shared" si="23"/>
        <v>75.9322033898305</v>
      </c>
      <c r="H177" s="24">
        <v>18</v>
      </c>
      <c r="I177" s="25">
        <f t="shared" si="24"/>
        <v>0</v>
      </c>
      <c r="J177" s="26">
        <v>0.073</v>
      </c>
      <c r="K177" s="26">
        <f t="shared" si="25"/>
        <v>0</v>
      </c>
      <c r="L177" s="27">
        <v>0.0007</v>
      </c>
      <c r="M177" s="28">
        <f t="shared" si="26"/>
        <v>0</v>
      </c>
      <c r="N177" s="111" t="s">
        <v>215</v>
      </c>
      <c r="O177" s="30"/>
    </row>
    <row r="178" spans="1:15" s="31" customFormat="1" ht="12.75" customHeight="1">
      <c r="A178" s="158">
        <v>564</v>
      </c>
      <c r="B178" s="99" t="s">
        <v>216</v>
      </c>
      <c r="C178" s="21"/>
      <c r="D178" s="22">
        <v>12</v>
      </c>
      <c r="E178" s="35">
        <v>288</v>
      </c>
      <c r="F178" s="114">
        <v>126.08</v>
      </c>
      <c r="G178" s="18">
        <f t="shared" si="23"/>
        <v>106.84745762711864</v>
      </c>
      <c r="H178" s="24">
        <v>18</v>
      </c>
      <c r="I178" s="25">
        <f t="shared" si="24"/>
        <v>0</v>
      </c>
      <c r="J178" s="26">
        <v>0.072</v>
      </c>
      <c r="K178" s="26">
        <f t="shared" si="25"/>
        <v>0</v>
      </c>
      <c r="L178" s="27">
        <v>0.000699</v>
      </c>
      <c r="M178" s="28">
        <f t="shared" si="26"/>
        <v>0</v>
      </c>
      <c r="N178" s="111" t="s">
        <v>217</v>
      </c>
      <c r="O178" s="30"/>
    </row>
    <row r="179" spans="1:15" s="31" customFormat="1" ht="12.75" customHeight="1">
      <c r="A179" s="158">
        <v>565</v>
      </c>
      <c r="B179" s="99" t="s">
        <v>218</v>
      </c>
      <c r="C179" s="21"/>
      <c r="D179" s="22">
        <v>12</v>
      </c>
      <c r="E179" s="35">
        <v>288</v>
      </c>
      <c r="F179" s="114">
        <v>72.32</v>
      </c>
      <c r="G179" s="18">
        <f t="shared" si="23"/>
        <v>61.28813559322033</v>
      </c>
      <c r="H179" s="24">
        <v>18</v>
      </c>
      <c r="I179" s="25">
        <f t="shared" si="24"/>
        <v>0</v>
      </c>
      <c r="J179" s="26">
        <v>0.072</v>
      </c>
      <c r="K179" s="26">
        <f t="shared" si="25"/>
        <v>0</v>
      </c>
      <c r="L179" s="27">
        <v>0.000699</v>
      </c>
      <c r="M179" s="28">
        <f t="shared" si="26"/>
        <v>0</v>
      </c>
      <c r="N179" s="111" t="s">
        <v>219</v>
      </c>
      <c r="O179" s="30"/>
    </row>
    <row r="180" spans="1:15" s="31" customFormat="1" ht="12.75" customHeight="1">
      <c r="A180" s="158"/>
      <c r="B180" s="99"/>
      <c r="C180" s="21"/>
      <c r="D180" s="22"/>
      <c r="E180" s="35"/>
      <c r="F180" s="17"/>
      <c r="G180" s="18"/>
      <c r="H180" s="24"/>
      <c r="I180" s="25"/>
      <c r="J180" s="26"/>
      <c r="K180" s="26"/>
      <c r="L180" s="27"/>
      <c r="M180" s="28"/>
      <c r="N180" s="29"/>
      <c r="O180" s="30"/>
    </row>
    <row r="181" spans="2:13" ht="12.75">
      <c r="B181" s="105" t="s">
        <v>220</v>
      </c>
      <c r="F181" s="17"/>
      <c r="G181" s="18"/>
      <c r="I181" s="25"/>
      <c r="K181" s="26"/>
      <c r="M181" s="28"/>
    </row>
    <row r="182" spans="1:15" s="31" customFormat="1" ht="12.75" customHeight="1">
      <c r="A182" s="98">
        <v>64</v>
      </c>
      <c r="B182" s="95" t="s">
        <v>221</v>
      </c>
      <c r="C182" s="21"/>
      <c r="D182" s="22">
        <v>12</v>
      </c>
      <c r="E182" s="35">
        <v>144</v>
      </c>
      <c r="F182" s="114">
        <v>207.36</v>
      </c>
      <c r="G182" s="18">
        <f>F182*100/118</f>
        <v>175.72881355932202</v>
      </c>
      <c r="H182" s="24">
        <v>18</v>
      </c>
      <c r="I182" s="25">
        <f>C182*G182</f>
        <v>0</v>
      </c>
      <c r="J182" s="26">
        <v>0.132</v>
      </c>
      <c r="K182" s="26">
        <f>J182*C182</f>
        <v>0</v>
      </c>
      <c r="L182" s="27">
        <v>0.00031</v>
      </c>
      <c r="M182" s="28">
        <f>L182*C182</f>
        <v>0</v>
      </c>
      <c r="N182" s="97">
        <v>5904341203371</v>
      </c>
      <c r="O182" s="30"/>
    </row>
    <row r="183" spans="1:15" s="31" customFormat="1" ht="12.75" customHeight="1">
      <c r="A183" s="98">
        <v>65</v>
      </c>
      <c r="B183" s="95" t="s">
        <v>222</v>
      </c>
      <c r="C183" s="21"/>
      <c r="D183" s="22">
        <v>20</v>
      </c>
      <c r="E183" s="35">
        <v>72</v>
      </c>
      <c r="F183" s="114">
        <v>62.72</v>
      </c>
      <c r="G183" s="18">
        <f>F183*100/118</f>
        <v>53.152542372881356</v>
      </c>
      <c r="H183" s="24">
        <v>18</v>
      </c>
      <c r="I183" s="25">
        <f>C183*G183</f>
        <v>0</v>
      </c>
      <c r="J183" s="26">
        <v>0.029000000000000005</v>
      </c>
      <c r="K183" s="26">
        <f>J183*C183</f>
        <v>0</v>
      </c>
      <c r="L183" s="27">
        <v>0.002016</v>
      </c>
      <c r="M183" s="28">
        <f>L183*C183</f>
        <v>0</v>
      </c>
      <c r="N183" s="97">
        <v>5904341202732</v>
      </c>
      <c r="O183" s="30"/>
    </row>
    <row r="184" spans="1:15" s="31" customFormat="1" ht="12.75" customHeight="1">
      <c r="A184" s="98">
        <v>66</v>
      </c>
      <c r="B184" s="95" t="s">
        <v>223</v>
      </c>
      <c r="C184" s="21"/>
      <c r="D184" s="22">
        <v>24</v>
      </c>
      <c r="E184" s="35">
        <v>288</v>
      </c>
      <c r="F184" s="114">
        <v>66.56</v>
      </c>
      <c r="G184" s="18">
        <f>F184*100/118</f>
        <v>56.40677966101695</v>
      </c>
      <c r="H184" s="24">
        <v>18</v>
      </c>
      <c r="I184" s="25">
        <f>C184*G184</f>
        <v>0</v>
      </c>
      <c r="J184" s="26">
        <v>0.02</v>
      </c>
      <c r="K184" s="26">
        <f>J184*C184</f>
        <v>0</v>
      </c>
      <c r="L184" s="27">
        <v>0.000105</v>
      </c>
      <c r="M184" s="28">
        <f>L184*C184</f>
        <v>0</v>
      </c>
      <c r="N184" s="97">
        <v>5904341200868</v>
      </c>
      <c r="O184" s="30"/>
    </row>
    <row r="185" spans="1:15" s="31" customFormat="1" ht="12.75" customHeight="1">
      <c r="A185" s="98">
        <v>68</v>
      </c>
      <c r="B185" s="95" t="s">
        <v>224</v>
      </c>
      <c r="C185" s="21"/>
      <c r="D185" s="22">
        <v>24</v>
      </c>
      <c r="E185" s="35">
        <v>288</v>
      </c>
      <c r="F185" s="114">
        <v>73.15</v>
      </c>
      <c r="G185" s="18">
        <f>F185*100/118</f>
        <v>61.991525423728824</v>
      </c>
      <c r="H185" s="24">
        <v>18</v>
      </c>
      <c r="I185" s="25">
        <f>C185*G185</f>
        <v>0</v>
      </c>
      <c r="J185" s="26">
        <v>0.03</v>
      </c>
      <c r="K185" s="26">
        <f>J185*C185</f>
        <v>0</v>
      </c>
      <c r="L185" s="27">
        <v>0.00016</v>
      </c>
      <c r="M185" s="28">
        <f>L185*C185</f>
        <v>0</v>
      </c>
      <c r="N185" s="97">
        <v>5904341200509</v>
      </c>
      <c r="O185" s="30"/>
    </row>
    <row r="186" spans="1:15" s="31" customFormat="1" ht="12.75" customHeight="1">
      <c r="A186" s="98"/>
      <c r="B186" s="95"/>
      <c r="C186" s="21"/>
      <c r="D186" s="22"/>
      <c r="E186" s="35"/>
      <c r="F186" s="114"/>
      <c r="G186" s="18"/>
      <c r="H186" s="24"/>
      <c r="I186" s="25"/>
      <c r="J186" s="26"/>
      <c r="K186" s="26"/>
      <c r="L186" s="27"/>
      <c r="M186" s="28"/>
      <c r="N186" s="97"/>
      <c r="O186" s="30"/>
    </row>
    <row r="187" spans="1:15" s="31" customFormat="1" ht="12.75" customHeight="1">
      <c r="A187" s="98"/>
      <c r="B187" s="105" t="s">
        <v>225</v>
      </c>
      <c r="C187" s="21"/>
      <c r="D187" s="22"/>
      <c r="E187" s="35"/>
      <c r="F187" s="114"/>
      <c r="G187" s="18"/>
      <c r="H187" s="24"/>
      <c r="I187" s="25"/>
      <c r="J187" s="26"/>
      <c r="K187" s="26"/>
      <c r="L187" s="27"/>
      <c r="M187" s="28"/>
      <c r="N187" s="97"/>
      <c r="O187" s="30"/>
    </row>
    <row r="188" spans="1:15" s="31" customFormat="1" ht="12.75" customHeight="1">
      <c r="A188" s="177">
        <v>707</v>
      </c>
      <c r="B188" s="157" t="s">
        <v>226</v>
      </c>
      <c r="C188" s="21"/>
      <c r="D188" s="93">
        <v>10</v>
      </c>
      <c r="E188" s="178">
        <v>300</v>
      </c>
      <c r="F188" s="114">
        <v>56.32</v>
      </c>
      <c r="G188" s="18">
        <f aca="true" t="shared" si="27" ref="G188:G206">F188*100/118</f>
        <v>47.728813559322035</v>
      </c>
      <c r="H188" s="24">
        <v>18</v>
      </c>
      <c r="I188" s="25">
        <f aca="true" t="shared" si="28" ref="I188:I206">C188*G188</f>
        <v>0</v>
      </c>
      <c r="J188" s="89">
        <v>0.025</v>
      </c>
      <c r="K188" s="26">
        <f>J188*C188</f>
        <v>0</v>
      </c>
      <c r="L188" s="90">
        <v>0.00041100000000000007</v>
      </c>
      <c r="M188" s="28">
        <f>L188*C188</f>
        <v>0</v>
      </c>
      <c r="N188" s="129" t="s">
        <v>227</v>
      </c>
      <c r="O188" s="30"/>
    </row>
    <row r="189" spans="1:15" s="31" customFormat="1" ht="12.75" customHeight="1">
      <c r="A189" s="177">
        <v>708</v>
      </c>
      <c r="B189" s="157" t="s">
        <v>228</v>
      </c>
      <c r="C189" s="21"/>
      <c r="D189" s="93">
        <v>10</v>
      </c>
      <c r="E189" s="178">
        <v>300</v>
      </c>
      <c r="F189" s="114">
        <v>56.32</v>
      </c>
      <c r="G189" s="18">
        <f t="shared" si="27"/>
        <v>47.728813559322035</v>
      </c>
      <c r="H189" s="24">
        <v>18</v>
      </c>
      <c r="I189" s="25">
        <f t="shared" si="28"/>
        <v>0</v>
      </c>
      <c r="J189" s="89">
        <v>0.025</v>
      </c>
      <c r="K189" s="26">
        <f>J189*C189</f>
        <v>0</v>
      </c>
      <c r="L189" s="90">
        <v>0.00041100000000000007</v>
      </c>
      <c r="M189" s="28">
        <f>L189*C189</f>
        <v>0</v>
      </c>
      <c r="N189" s="129" t="s">
        <v>229</v>
      </c>
      <c r="O189" s="30"/>
    </row>
    <row r="190" spans="1:15" s="31" customFormat="1" ht="12.75" customHeight="1">
      <c r="A190" s="177">
        <v>709</v>
      </c>
      <c r="B190" s="157" t="s">
        <v>230</v>
      </c>
      <c r="C190" s="21"/>
      <c r="D190" s="93">
        <v>10</v>
      </c>
      <c r="E190" s="178">
        <v>300</v>
      </c>
      <c r="F190" s="114">
        <v>56.32</v>
      </c>
      <c r="G190" s="18">
        <f t="shared" si="27"/>
        <v>47.728813559322035</v>
      </c>
      <c r="H190" s="24">
        <v>18</v>
      </c>
      <c r="I190" s="25">
        <f t="shared" si="28"/>
        <v>0</v>
      </c>
      <c r="J190" s="89">
        <v>0.025</v>
      </c>
      <c r="K190" s="26">
        <f>J190*C190</f>
        <v>0</v>
      </c>
      <c r="L190" s="90">
        <v>0.0003400000000000001</v>
      </c>
      <c r="M190" s="28">
        <f>L190*C190</f>
        <v>0</v>
      </c>
      <c r="N190" s="129" t="s">
        <v>231</v>
      </c>
      <c r="O190" s="30"/>
    </row>
    <row r="191" spans="1:15" s="31" customFormat="1" ht="12.75" customHeight="1">
      <c r="A191" s="177">
        <v>710</v>
      </c>
      <c r="B191" s="157" t="s">
        <v>232</v>
      </c>
      <c r="C191" s="21"/>
      <c r="D191" s="93">
        <v>10</v>
      </c>
      <c r="E191" s="178">
        <v>300</v>
      </c>
      <c r="F191" s="114">
        <v>62.66</v>
      </c>
      <c r="G191" s="18">
        <f t="shared" si="27"/>
        <v>53.101694915254235</v>
      </c>
      <c r="H191" s="24">
        <v>18</v>
      </c>
      <c r="I191" s="25">
        <f t="shared" si="28"/>
        <v>0</v>
      </c>
      <c r="J191" s="89">
        <v>0.025</v>
      </c>
      <c r="K191" s="26">
        <f>J191*C191</f>
        <v>0</v>
      </c>
      <c r="L191" s="90">
        <v>0.0003400000000000001</v>
      </c>
      <c r="M191" s="28">
        <f>L191*C191</f>
        <v>0</v>
      </c>
      <c r="N191" s="129" t="s">
        <v>233</v>
      </c>
      <c r="O191" s="30"/>
    </row>
    <row r="192" spans="1:15" s="31" customFormat="1" ht="12.75" customHeight="1">
      <c r="A192" s="177">
        <v>711</v>
      </c>
      <c r="B192" s="157" t="s">
        <v>234</v>
      </c>
      <c r="C192" s="21"/>
      <c r="D192" s="93">
        <v>10</v>
      </c>
      <c r="E192" s="178">
        <v>300</v>
      </c>
      <c r="F192" s="114">
        <v>62.66</v>
      </c>
      <c r="G192" s="18">
        <f t="shared" si="27"/>
        <v>53.101694915254235</v>
      </c>
      <c r="H192" s="24">
        <v>18</v>
      </c>
      <c r="I192" s="25">
        <f t="shared" si="28"/>
        <v>0</v>
      </c>
      <c r="J192" s="89">
        <v>0.025</v>
      </c>
      <c r="K192" s="26">
        <f>J192*C192</f>
        <v>0</v>
      </c>
      <c r="L192" s="90">
        <v>0.0003400000000000001</v>
      </c>
      <c r="M192" s="28">
        <f>L192*C192</f>
        <v>0</v>
      </c>
      <c r="N192" s="129" t="s">
        <v>235</v>
      </c>
      <c r="O192" s="30"/>
    </row>
    <row r="193" spans="1:15" s="31" customFormat="1" ht="12.75" customHeight="1">
      <c r="A193" s="121" t="s">
        <v>236</v>
      </c>
      <c r="B193" s="157" t="s">
        <v>237</v>
      </c>
      <c r="C193" s="21"/>
      <c r="D193" s="34">
        <v>12</v>
      </c>
      <c r="E193" s="143">
        <v>144</v>
      </c>
      <c r="F193" s="114">
        <v>66.53</v>
      </c>
      <c r="G193" s="18">
        <f t="shared" si="27"/>
        <v>56.38135593220339</v>
      </c>
      <c r="H193" s="24">
        <v>18</v>
      </c>
      <c r="I193" s="25">
        <f t="shared" si="28"/>
        <v>0</v>
      </c>
      <c r="J193" s="37">
        <v>0.037</v>
      </c>
      <c r="K193" s="26">
        <v>0</v>
      </c>
      <c r="L193" s="38">
        <v>0.0005510000000000001</v>
      </c>
      <c r="M193" s="39">
        <v>0</v>
      </c>
      <c r="N193" s="91">
        <v>5904341208949</v>
      </c>
      <c r="O193" s="30"/>
    </row>
    <row r="194" spans="1:15" s="31" customFormat="1" ht="12.75" customHeight="1">
      <c r="A194" s="121" t="s">
        <v>238</v>
      </c>
      <c r="B194" s="157" t="s">
        <v>239</v>
      </c>
      <c r="C194" s="21"/>
      <c r="D194" s="34">
        <v>12</v>
      </c>
      <c r="E194" s="143">
        <v>144</v>
      </c>
      <c r="F194" s="114">
        <v>66.53</v>
      </c>
      <c r="G194" s="18">
        <f t="shared" si="27"/>
        <v>56.38135593220339</v>
      </c>
      <c r="H194" s="24">
        <v>18</v>
      </c>
      <c r="I194" s="25">
        <f t="shared" si="28"/>
        <v>0</v>
      </c>
      <c r="J194" s="37">
        <v>0.037</v>
      </c>
      <c r="K194" s="26">
        <v>0</v>
      </c>
      <c r="L194" s="38">
        <v>0.0005510000000000001</v>
      </c>
      <c r="M194" s="39">
        <v>0</v>
      </c>
      <c r="N194" s="179">
        <v>5904341208956</v>
      </c>
      <c r="O194" s="30"/>
    </row>
    <row r="195" spans="1:15" s="31" customFormat="1" ht="12.75" customHeight="1">
      <c r="A195" s="121" t="s">
        <v>240</v>
      </c>
      <c r="B195" s="157" t="s">
        <v>241</v>
      </c>
      <c r="C195" s="21"/>
      <c r="D195" s="34">
        <v>12</v>
      </c>
      <c r="E195" s="143">
        <v>144</v>
      </c>
      <c r="F195" s="114">
        <v>66.53</v>
      </c>
      <c r="G195" s="18">
        <f t="shared" si="27"/>
        <v>56.38135593220339</v>
      </c>
      <c r="H195" s="24">
        <v>18</v>
      </c>
      <c r="I195" s="25">
        <f t="shared" si="28"/>
        <v>0</v>
      </c>
      <c r="J195" s="37">
        <v>0.037</v>
      </c>
      <c r="K195" s="26">
        <v>0</v>
      </c>
      <c r="L195" s="38">
        <v>0.0005510000000000001</v>
      </c>
      <c r="M195" s="39">
        <v>0</v>
      </c>
      <c r="N195" s="91">
        <v>5904341208963</v>
      </c>
      <c r="O195" s="30"/>
    </row>
    <row r="196" spans="1:15" s="31" customFormat="1" ht="12.75" customHeight="1">
      <c r="A196" s="121" t="s">
        <v>242</v>
      </c>
      <c r="B196" s="157" t="s">
        <v>243</v>
      </c>
      <c r="C196" s="21"/>
      <c r="D196" s="34">
        <v>12</v>
      </c>
      <c r="E196" s="143">
        <v>144</v>
      </c>
      <c r="F196" s="114">
        <v>66.53</v>
      </c>
      <c r="G196" s="18">
        <f t="shared" si="27"/>
        <v>56.38135593220339</v>
      </c>
      <c r="H196" s="24">
        <v>18</v>
      </c>
      <c r="I196" s="25">
        <f t="shared" si="28"/>
        <v>0</v>
      </c>
      <c r="J196" s="37">
        <v>0.038</v>
      </c>
      <c r="K196" s="26">
        <v>0</v>
      </c>
      <c r="L196" s="38">
        <v>0.0005510000000000001</v>
      </c>
      <c r="M196" s="39">
        <v>0</v>
      </c>
      <c r="N196" s="91">
        <v>5904341208970</v>
      </c>
      <c r="O196" s="30"/>
    </row>
    <row r="197" spans="1:15" s="31" customFormat="1" ht="12.75" customHeight="1">
      <c r="A197" s="121" t="s">
        <v>244</v>
      </c>
      <c r="B197" s="157" t="s">
        <v>245</v>
      </c>
      <c r="C197" s="21"/>
      <c r="D197" s="34">
        <v>12</v>
      </c>
      <c r="E197" s="143">
        <v>144</v>
      </c>
      <c r="F197" s="114">
        <v>66.53</v>
      </c>
      <c r="G197" s="18">
        <f t="shared" si="27"/>
        <v>56.38135593220339</v>
      </c>
      <c r="H197" s="24">
        <v>18</v>
      </c>
      <c r="I197" s="25">
        <f t="shared" si="28"/>
        <v>0</v>
      </c>
      <c r="J197" s="37">
        <v>0.038</v>
      </c>
      <c r="K197" s="26">
        <v>0</v>
      </c>
      <c r="L197" s="38">
        <v>0.0005510000000000001</v>
      </c>
      <c r="M197" s="39">
        <v>0</v>
      </c>
      <c r="N197" s="91">
        <v>5904341208994</v>
      </c>
      <c r="O197" s="30"/>
    </row>
    <row r="198" spans="1:15" s="31" customFormat="1" ht="12.75" customHeight="1">
      <c r="A198" s="121" t="s">
        <v>246</v>
      </c>
      <c r="B198" s="157" t="s">
        <v>247</v>
      </c>
      <c r="C198" s="21"/>
      <c r="D198" s="34">
        <v>12</v>
      </c>
      <c r="E198" s="143">
        <v>144</v>
      </c>
      <c r="F198" s="114">
        <v>66.53</v>
      </c>
      <c r="G198" s="18">
        <f t="shared" si="27"/>
        <v>56.38135593220339</v>
      </c>
      <c r="H198" s="24">
        <v>18</v>
      </c>
      <c r="I198" s="25">
        <f t="shared" si="28"/>
        <v>0</v>
      </c>
      <c r="J198" s="37">
        <v>0.038</v>
      </c>
      <c r="K198" s="26">
        <v>0</v>
      </c>
      <c r="L198" s="38">
        <v>0.0005510000000000001</v>
      </c>
      <c r="M198" s="39">
        <v>0</v>
      </c>
      <c r="N198" s="91">
        <v>5904341208987</v>
      </c>
      <c r="O198" s="30"/>
    </row>
    <row r="199" spans="1:15" s="31" customFormat="1" ht="12.75" customHeight="1">
      <c r="A199" s="121" t="s">
        <v>248</v>
      </c>
      <c r="B199" s="157" t="s">
        <v>237</v>
      </c>
      <c r="C199" s="21"/>
      <c r="D199" s="34">
        <v>12</v>
      </c>
      <c r="E199" s="143">
        <v>144</v>
      </c>
      <c r="F199" s="114">
        <v>66.53</v>
      </c>
      <c r="G199" s="18">
        <f t="shared" si="27"/>
        <v>56.38135593220339</v>
      </c>
      <c r="H199" s="24">
        <v>18</v>
      </c>
      <c r="I199" s="25">
        <f t="shared" si="28"/>
        <v>0</v>
      </c>
      <c r="J199" s="37">
        <v>0.037</v>
      </c>
      <c r="K199" s="26">
        <v>0</v>
      </c>
      <c r="L199" s="38">
        <v>0.0005510000000000001</v>
      </c>
      <c r="M199" s="39">
        <v>0</v>
      </c>
      <c r="N199" s="91">
        <v>5904341209007</v>
      </c>
      <c r="O199" s="30"/>
    </row>
    <row r="200" spans="1:15" s="31" customFormat="1" ht="12.75" customHeight="1">
      <c r="A200" s="121" t="s">
        <v>249</v>
      </c>
      <c r="B200" s="157" t="s">
        <v>241</v>
      </c>
      <c r="C200" s="21"/>
      <c r="D200" s="34">
        <v>12</v>
      </c>
      <c r="E200" s="143">
        <v>144</v>
      </c>
      <c r="F200" s="114">
        <v>66.53</v>
      </c>
      <c r="G200" s="18">
        <f t="shared" si="27"/>
        <v>56.38135593220339</v>
      </c>
      <c r="H200" s="24">
        <v>18</v>
      </c>
      <c r="I200" s="25">
        <f t="shared" si="28"/>
        <v>0</v>
      </c>
      <c r="J200" s="37">
        <v>0.037</v>
      </c>
      <c r="K200" s="26">
        <v>0</v>
      </c>
      <c r="L200" s="38">
        <v>0.0005510000000000001</v>
      </c>
      <c r="M200" s="39">
        <v>0</v>
      </c>
      <c r="N200" s="91">
        <v>5904341209014</v>
      </c>
      <c r="O200" s="30"/>
    </row>
    <row r="201" spans="1:15" s="31" customFormat="1" ht="12.75" customHeight="1">
      <c r="A201" s="121" t="s">
        <v>250</v>
      </c>
      <c r="B201" s="157" t="s">
        <v>243</v>
      </c>
      <c r="C201" s="21"/>
      <c r="D201" s="34">
        <v>12</v>
      </c>
      <c r="E201" s="143">
        <v>144</v>
      </c>
      <c r="F201" s="114">
        <v>66.53</v>
      </c>
      <c r="G201" s="18">
        <f t="shared" si="27"/>
        <v>56.38135593220339</v>
      </c>
      <c r="H201" s="24">
        <v>18</v>
      </c>
      <c r="I201" s="25">
        <f t="shared" si="28"/>
        <v>0</v>
      </c>
      <c r="J201" s="37">
        <v>0.038</v>
      </c>
      <c r="K201" s="26">
        <v>0</v>
      </c>
      <c r="L201" s="38">
        <v>0.0005510000000000001</v>
      </c>
      <c r="M201" s="39">
        <v>0</v>
      </c>
      <c r="N201" s="91">
        <v>5904341209021</v>
      </c>
      <c r="O201" s="30"/>
    </row>
    <row r="202" spans="1:15" s="31" customFormat="1" ht="12.75" customHeight="1">
      <c r="A202" s="121" t="s">
        <v>251</v>
      </c>
      <c r="B202" s="157" t="s">
        <v>247</v>
      </c>
      <c r="C202" s="21"/>
      <c r="D202" s="34">
        <v>12</v>
      </c>
      <c r="E202" s="143">
        <v>144</v>
      </c>
      <c r="F202" s="114">
        <v>66.53</v>
      </c>
      <c r="G202" s="18">
        <f t="shared" si="27"/>
        <v>56.38135593220339</v>
      </c>
      <c r="H202" s="24">
        <v>18</v>
      </c>
      <c r="I202" s="25">
        <f t="shared" si="28"/>
        <v>0</v>
      </c>
      <c r="J202" s="37">
        <v>0.038</v>
      </c>
      <c r="K202" s="26">
        <v>0</v>
      </c>
      <c r="L202" s="38">
        <v>0.0005510000000000001</v>
      </c>
      <c r="M202" s="39">
        <v>0</v>
      </c>
      <c r="N202" s="91">
        <v>5904341209038</v>
      </c>
      <c r="O202" s="30"/>
    </row>
    <row r="203" spans="1:15" s="31" customFormat="1" ht="12.75" customHeight="1">
      <c r="A203" s="121" t="s">
        <v>252</v>
      </c>
      <c r="B203" s="157" t="s">
        <v>253</v>
      </c>
      <c r="C203" s="21"/>
      <c r="D203" s="34">
        <v>12</v>
      </c>
      <c r="E203" s="143">
        <v>144</v>
      </c>
      <c r="F203" s="114">
        <v>66.53</v>
      </c>
      <c r="G203" s="18">
        <f t="shared" si="27"/>
        <v>56.38135593220339</v>
      </c>
      <c r="H203" s="24">
        <v>18</v>
      </c>
      <c r="I203" s="25">
        <f t="shared" si="28"/>
        <v>0</v>
      </c>
      <c r="J203" s="37">
        <v>0.036</v>
      </c>
      <c r="K203" s="26">
        <v>0</v>
      </c>
      <c r="L203" s="38">
        <v>0.0005980000000000001</v>
      </c>
      <c r="M203" s="39">
        <v>0</v>
      </c>
      <c r="N203" s="91">
        <v>5904341209045</v>
      </c>
      <c r="O203" s="30"/>
    </row>
    <row r="204" spans="1:15" s="31" customFormat="1" ht="12.75" customHeight="1">
      <c r="A204" s="121" t="s">
        <v>254</v>
      </c>
      <c r="B204" s="157" t="s">
        <v>255</v>
      </c>
      <c r="C204" s="21"/>
      <c r="D204" s="34">
        <v>12</v>
      </c>
      <c r="E204" s="143">
        <v>144</v>
      </c>
      <c r="F204" s="114">
        <v>66.53</v>
      </c>
      <c r="G204" s="18">
        <f t="shared" si="27"/>
        <v>56.38135593220339</v>
      </c>
      <c r="H204" s="24">
        <v>18</v>
      </c>
      <c r="I204" s="25">
        <f t="shared" si="28"/>
        <v>0</v>
      </c>
      <c r="J204" s="37">
        <v>0.036</v>
      </c>
      <c r="K204" s="26">
        <v>0</v>
      </c>
      <c r="L204" s="38">
        <v>0.0005980000000000001</v>
      </c>
      <c r="M204" s="39">
        <v>0</v>
      </c>
      <c r="N204" s="91">
        <v>5904341209052</v>
      </c>
      <c r="O204" s="30"/>
    </row>
    <row r="205" spans="1:15" s="31" customFormat="1" ht="12.75" customHeight="1">
      <c r="A205" s="121" t="s">
        <v>256</v>
      </c>
      <c r="B205" s="157" t="s">
        <v>257</v>
      </c>
      <c r="C205" s="21"/>
      <c r="D205" s="34">
        <v>12</v>
      </c>
      <c r="E205" s="143">
        <v>144</v>
      </c>
      <c r="F205" s="114">
        <v>66.53</v>
      </c>
      <c r="G205" s="18">
        <f t="shared" si="27"/>
        <v>56.38135593220339</v>
      </c>
      <c r="H205" s="24">
        <v>18</v>
      </c>
      <c r="I205" s="25">
        <f t="shared" si="28"/>
        <v>0</v>
      </c>
      <c r="J205" s="37">
        <v>0.037</v>
      </c>
      <c r="K205" s="26">
        <v>0</v>
      </c>
      <c r="L205" s="38">
        <v>0.0005980000000000001</v>
      </c>
      <c r="M205" s="39">
        <v>0</v>
      </c>
      <c r="N205" s="91">
        <v>5904341209069</v>
      </c>
      <c r="O205" s="30"/>
    </row>
    <row r="206" spans="1:15" s="31" customFormat="1" ht="12.75" customHeight="1">
      <c r="A206" s="121" t="s">
        <v>258</v>
      </c>
      <c r="B206" s="157" t="s">
        <v>259</v>
      </c>
      <c r="C206" s="21"/>
      <c r="D206" s="34">
        <v>12</v>
      </c>
      <c r="E206" s="143">
        <v>144</v>
      </c>
      <c r="F206" s="114">
        <v>66.53</v>
      </c>
      <c r="G206" s="18">
        <f t="shared" si="27"/>
        <v>56.38135593220339</v>
      </c>
      <c r="H206" s="24">
        <v>18</v>
      </c>
      <c r="I206" s="25">
        <f t="shared" si="28"/>
        <v>0</v>
      </c>
      <c r="J206" s="37">
        <v>0.037</v>
      </c>
      <c r="K206" s="26">
        <v>0</v>
      </c>
      <c r="L206" s="38">
        <v>0.0005980000000000001</v>
      </c>
      <c r="M206" s="39">
        <v>0</v>
      </c>
      <c r="N206" s="91">
        <v>5904341209076</v>
      </c>
      <c r="O206" s="30"/>
    </row>
    <row r="207" spans="1:15" s="22" customFormat="1" ht="13.5" customHeight="1">
      <c r="A207" s="107"/>
      <c r="B207" s="153"/>
      <c r="C207" s="21"/>
      <c r="D207" s="34"/>
      <c r="E207" s="35"/>
      <c r="F207" s="17"/>
      <c r="G207" s="18"/>
      <c r="H207" s="23"/>
      <c r="I207" s="25"/>
      <c r="J207" s="37"/>
      <c r="K207" s="26"/>
      <c r="L207" s="38"/>
      <c r="M207" s="28"/>
      <c r="N207" s="91"/>
      <c r="O207" s="92"/>
    </row>
    <row r="208" spans="2:13" ht="12.75">
      <c r="B208" s="105" t="s">
        <v>260</v>
      </c>
      <c r="F208" s="17"/>
      <c r="G208" s="18"/>
      <c r="I208" s="25"/>
      <c r="K208" s="26"/>
      <c r="M208" s="28"/>
    </row>
    <row r="209" spans="1:15" s="31" customFormat="1" ht="12.75" customHeight="1">
      <c r="A209" s="98">
        <v>46</v>
      </c>
      <c r="B209" s="95" t="s">
        <v>261</v>
      </c>
      <c r="C209" s="21"/>
      <c r="D209" s="34">
        <v>12</v>
      </c>
      <c r="E209" s="35">
        <v>120</v>
      </c>
      <c r="F209" s="114">
        <v>81.92</v>
      </c>
      <c r="G209" s="18">
        <f>F209*100/118</f>
        <v>69.42372881355932</v>
      </c>
      <c r="H209" s="24">
        <v>18</v>
      </c>
      <c r="I209" s="25">
        <f>C209*G209</f>
        <v>0</v>
      </c>
      <c r="J209" s="37">
        <v>0.193</v>
      </c>
      <c r="K209" s="26">
        <f>J209*C209</f>
        <v>0</v>
      </c>
      <c r="L209" s="38">
        <v>0.001794</v>
      </c>
      <c r="M209" s="28">
        <f>L209*C209</f>
        <v>0</v>
      </c>
      <c r="N209" s="97">
        <v>5904341204033</v>
      </c>
      <c r="O209" s="30"/>
    </row>
    <row r="210" spans="1:15" s="31" customFormat="1" ht="12.75" customHeight="1">
      <c r="A210" s="158">
        <v>527</v>
      </c>
      <c r="B210" s="108" t="s">
        <v>262</v>
      </c>
      <c r="C210" s="21"/>
      <c r="D210" s="34">
        <v>12</v>
      </c>
      <c r="E210" s="35">
        <v>120</v>
      </c>
      <c r="F210" s="114">
        <v>81.92</v>
      </c>
      <c r="G210" s="18">
        <f>F210*100/118</f>
        <v>69.42372881355932</v>
      </c>
      <c r="H210" s="24">
        <v>18</v>
      </c>
      <c r="I210" s="25">
        <f>C210*G210</f>
        <v>0</v>
      </c>
      <c r="J210" s="37">
        <v>0.055999999999999994</v>
      </c>
      <c r="K210" s="26">
        <f>J210*C210</f>
        <v>0</v>
      </c>
      <c r="L210" s="38">
        <v>0.000829</v>
      </c>
      <c r="M210" s="28">
        <f>L210*C210</f>
        <v>0</v>
      </c>
      <c r="N210" s="97">
        <v>5904341208239</v>
      </c>
      <c r="O210" s="30"/>
    </row>
    <row r="211" spans="1:15" s="31" customFormat="1" ht="12.75" customHeight="1">
      <c r="A211" s="158">
        <v>562</v>
      </c>
      <c r="B211" s="99" t="s">
        <v>261</v>
      </c>
      <c r="C211" s="21"/>
      <c r="D211" s="22">
        <v>24</v>
      </c>
      <c r="E211" s="23">
        <v>144</v>
      </c>
      <c r="F211" s="114">
        <v>67.2</v>
      </c>
      <c r="G211" s="18">
        <f>F211*100/118</f>
        <v>56.94915254237288</v>
      </c>
      <c r="H211" s="24">
        <v>18</v>
      </c>
      <c r="I211" s="25">
        <f>C211*G211</f>
        <v>0</v>
      </c>
      <c r="J211" s="26">
        <v>0.08200000000000002</v>
      </c>
      <c r="K211" s="26">
        <f>J211*C211</f>
        <v>0</v>
      </c>
      <c r="L211" s="27">
        <v>0.001179</v>
      </c>
      <c r="M211" s="28">
        <f>L211*C211</f>
        <v>0</v>
      </c>
      <c r="N211" s="111" t="s">
        <v>263</v>
      </c>
      <c r="O211" s="30"/>
    </row>
    <row r="212" spans="6:13" ht="12.75">
      <c r="F212" s="17"/>
      <c r="G212" s="18"/>
      <c r="I212" s="25"/>
      <c r="K212" s="26"/>
      <c r="M212" s="28"/>
    </row>
    <row r="213" spans="1:15" s="31" customFormat="1" ht="12.75" customHeight="1">
      <c r="A213" s="98"/>
      <c r="B213" s="105" t="s">
        <v>264</v>
      </c>
      <c r="C213" s="21"/>
      <c r="D213" s="93"/>
      <c r="E213" s="110"/>
      <c r="F213" s="17"/>
      <c r="G213" s="18"/>
      <c r="H213" s="24"/>
      <c r="I213" s="25"/>
      <c r="J213" s="26"/>
      <c r="K213" s="26"/>
      <c r="L213" s="27"/>
      <c r="M213" s="28"/>
      <c r="N213" s="29"/>
      <c r="O213" s="30"/>
    </row>
    <row r="214" spans="1:15" s="93" customFormat="1" ht="12.75" customHeight="1">
      <c r="A214" s="98">
        <v>44</v>
      </c>
      <c r="B214" s="95" t="s">
        <v>265</v>
      </c>
      <c r="C214" s="21"/>
      <c r="D214" s="22">
        <v>24</v>
      </c>
      <c r="E214" s="23">
        <v>360</v>
      </c>
      <c r="F214" s="114">
        <v>51.2</v>
      </c>
      <c r="G214" s="18">
        <f aca="true" t="shared" si="29" ref="G214:G224">F214*100/118</f>
        <v>43.389830508474574</v>
      </c>
      <c r="H214" s="24">
        <v>18</v>
      </c>
      <c r="I214" s="25">
        <f aca="true" t="shared" si="30" ref="I214:I224">C214*G214</f>
        <v>0</v>
      </c>
      <c r="J214" s="26">
        <v>0.02</v>
      </c>
      <c r="K214" s="26">
        <f aca="true" t="shared" si="31" ref="K214:K220">J214*C214</f>
        <v>0</v>
      </c>
      <c r="L214" s="27">
        <v>0.000347</v>
      </c>
      <c r="M214" s="28">
        <f aca="true" t="shared" si="32" ref="M214:M220">L214*C214</f>
        <v>0</v>
      </c>
      <c r="N214" s="97">
        <v>5904341202862</v>
      </c>
      <c r="O214" s="112"/>
    </row>
    <row r="215" spans="1:15" s="31" customFormat="1" ht="12.75" customHeight="1">
      <c r="A215" s="152">
        <v>73</v>
      </c>
      <c r="B215" s="95" t="s">
        <v>266</v>
      </c>
      <c r="C215" s="21"/>
      <c r="D215" s="22">
        <v>10</v>
      </c>
      <c r="E215" s="23">
        <v>160</v>
      </c>
      <c r="F215" s="114">
        <v>53.76</v>
      </c>
      <c r="G215" s="18">
        <f t="shared" si="29"/>
        <v>45.559322033898304</v>
      </c>
      <c r="H215" s="24">
        <v>18</v>
      </c>
      <c r="I215" s="25">
        <f t="shared" si="30"/>
        <v>0</v>
      </c>
      <c r="J215" s="26">
        <v>0.02</v>
      </c>
      <c r="K215" s="26">
        <f t="shared" si="31"/>
        <v>0</v>
      </c>
      <c r="L215" s="27">
        <v>0.00057</v>
      </c>
      <c r="M215" s="28">
        <f t="shared" si="32"/>
        <v>0</v>
      </c>
      <c r="N215" s="111" t="s">
        <v>267</v>
      </c>
      <c r="O215" s="30"/>
    </row>
    <row r="216" spans="1:15" s="31" customFormat="1" ht="12.75" customHeight="1">
      <c r="A216" s="152">
        <v>74</v>
      </c>
      <c r="B216" s="95" t="s">
        <v>268</v>
      </c>
      <c r="C216" s="21"/>
      <c r="D216" s="22">
        <v>10</v>
      </c>
      <c r="E216" s="23">
        <v>160</v>
      </c>
      <c r="F216" s="114">
        <v>53.76</v>
      </c>
      <c r="G216" s="18">
        <f t="shared" si="29"/>
        <v>45.559322033898304</v>
      </c>
      <c r="H216" s="24">
        <v>18</v>
      </c>
      <c r="I216" s="25">
        <f t="shared" si="30"/>
        <v>0</v>
      </c>
      <c r="J216" s="26">
        <v>0.02</v>
      </c>
      <c r="K216" s="26">
        <f t="shared" si="31"/>
        <v>0</v>
      </c>
      <c r="L216" s="27">
        <v>0.00057</v>
      </c>
      <c r="M216" s="28">
        <f t="shared" si="32"/>
        <v>0</v>
      </c>
      <c r="N216" s="111" t="s">
        <v>269</v>
      </c>
      <c r="O216" s="30"/>
    </row>
    <row r="217" spans="1:15" s="31" customFormat="1" ht="12.75" customHeight="1">
      <c r="A217" s="152">
        <v>76</v>
      </c>
      <c r="B217" s="95" t="s">
        <v>270</v>
      </c>
      <c r="C217" s="21"/>
      <c r="D217" s="22">
        <v>10</v>
      </c>
      <c r="E217" s="23">
        <v>160</v>
      </c>
      <c r="F217" s="114">
        <v>53.76</v>
      </c>
      <c r="G217" s="18">
        <f t="shared" si="29"/>
        <v>45.559322033898304</v>
      </c>
      <c r="H217" s="24">
        <v>18</v>
      </c>
      <c r="I217" s="25">
        <f t="shared" si="30"/>
        <v>0</v>
      </c>
      <c r="J217" s="26">
        <v>0.02</v>
      </c>
      <c r="K217" s="26">
        <f t="shared" si="31"/>
        <v>0</v>
      </c>
      <c r="L217" s="27">
        <v>0.00057</v>
      </c>
      <c r="M217" s="28">
        <f t="shared" si="32"/>
        <v>0</v>
      </c>
      <c r="N217" s="111" t="s">
        <v>271</v>
      </c>
      <c r="O217" s="30"/>
    </row>
    <row r="218" spans="1:15" s="31" customFormat="1" ht="12.75" customHeight="1">
      <c r="A218" s="152">
        <v>77</v>
      </c>
      <c r="B218" s="95" t="s">
        <v>272</v>
      </c>
      <c r="C218" s="21"/>
      <c r="D218" s="22">
        <v>10</v>
      </c>
      <c r="E218" s="23">
        <v>160</v>
      </c>
      <c r="F218" s="114">
        <v>53.76</v>
      </c>
      <c r="G218" s="18">
        <f t="shared" si="29"/>
        <v>45.559322033898304</v>
      </c>
      <c r="H218" s="24">
        <v>18</v>
      </c>
      <c r="I218" s="25">
        <f t="shared" si="30"/>
        <v>0</v>
      </c>
      <c r="J218" s="26">
        <v>0.02</v>
      </c>
      <c r="K218" s="26">
        <f t="shared" si="31"/>
        <v>0</v>
      </c>
      <c r="L218" s="27">
        <v>0.00057</v>
      </c>
      <c r="M218" s="28">
        <f t="shared" si="32"/>
        <v>0</v>
      </c>
      <c r="N218" s="29"/>
      <c r="O218" s="30"/>
    </row>
    <row r="219" spans="1:15" s="31" customFormat="1" ht="12.75" customHeight="1">
      <c r="A219" s="152">
        <v>78</v>
      </c>
      <c r="B219" s="95" t="s">
        <v>273</v>
      </c>
      <c r="C219" s="21"/>
      <c r="D219" s="22">
        <v>10</v>
      </c>
      <c r="E219" s="23">
        <v>160</v>
      </c>
      <c r="F219" s="114">
        <v>53.76</v>
      </c>
      <c r="G219" s="18">
        <f t="shared" si="29"/>
        <v>45.559322033898304</v>
      </c>
      <c r="H219" s="24">
        <v>18</v>
      </c>
      <c r="I219" s="25">
        <f t="shared" si="30"/>
        <v>0</v>
      </c>
      <c r="J219" s="26">
        <v>0.02</v>
      </c>
      <c r="K219" s="26">
        <f t="shared" si="31"/>
        <v>0</v>
      </c>
      <c r="L219" s="27">
        <v>0.00057</v>
      </c>
      <c r="M219" s="28">
        <f t="shared" si="32"/>
        <v>0</v>
      </c>
      <c r="N219" s="111" t="s">
        <v>274</v>
      </c>
      <c r="O219" s="30"/>
    </row>
    <row r="220" spans="1:15" s="31" customFormat="1" ht="12.75" customHeight="1">
      <c r="A220" s="152">
        <v>79</v>
      </c>
      <c r="B220" s="95" t="s">
        <v>275</v>
      </c>
      <c r="C220" s="21"/>
      <c r="D220" s="22">
        <v>10</v>
      </c>
      <c r="E220" s="23">
        <v>160</v>
      </c>
      <c r="F220" s="114">
        <v>53.76</v>
      </c>
      <c r="G220" s="18">
        <f t="shared" si="29"/>
        <v>45.559322033898304</v>
      </c>
      <c r="H220" s="24">
        <v>18</v>
      </c>
      <c r="I220" s="25">
        <f t="shared" si="30"/>
        <v>0</v>
      </c>
      <c r="J220" s="26">
        <v>0.02</v>
      </c>
      <c r="K220" s="26">
        <f t="shared" si="31"/>
        <v>0</v>
      </c>
      <c r="L220" s="27">
        <v>0.00057</v>
      </c>
      <c r="M220" s="28">
        <f t="shared" si="32"/>
        <v>0</v>
      </c>
      <c r="N220" s="111" t="s">
        <v>276</v>
      </c>
      <c r="O220" s="30"/>
    </row>
    <row r="221" spans="1:15" s="31" customFormat="1" ht="12.75" customHeight="1">
      <c r="A221" s="152">
        <v>1219</v>
      </c>
      <c r="B221" s="95" t="s">
        <v>277</v>
      </c>
      <c r="C221" s="21"/>
      <c r="D221" s="22">
        <v>10</v>
      </c>
      <c r="E221" s="23"/>
      <c r="F221" s="114">
        <v>53.76</v>
      </c>
      <c r="G221" s="18">
        <f t="shared" si="29"/>
        <v>45.559322033898304</v>
      </c>
      <c r="H221" s="24">
        <v>18</v>
      </c>
      <c r="I221" s="25">
        <f t="shared" si="30"/>
        <v>0</v>
      </c>
      <c r="J221" s="180">
        <v>0.033</v>
      </c>
      <c r="K221" s="162">
        <v>0</v>
      </c>
      <c r="L221" s="181">
        <v>0.000585</v>
      </c>
      <c r="M221" s="164">
        <v>0</v>
      </c>
      <c r="N221" s="179">
        <v>5904341209137</v>
      </c>
      <c r="O221" s="30"/>
    </row>
    <row r="222" spans="1:15" s="31" customFormat="1" ht="12.75" customHeight="1">
      <c r="A222" s="152">
        <v>1220</v>
      </c>
      <c r="B222" s="95" t="s">
        <v>278</v>
      </c>
      <c r="C222" s="21"/>
      <c r="D222" s="22">
        <v>24</v>
      </c>
      <c r="E222" s="23"/>
      <c r="F222" s="114">
        <v>53.76</v>
      </c>
      <c r="G222" s="18">
        <f t="shared" si="29"/>
        <v>45.559322033898304</v>
      </c>
      <c r="H222" s="24">
        <v>18</v>
      </c>
      <c r="I222" s="25">
        <f t="shared" si="30"/>
        <v>0</v>
      </c>
      <c r="J222" s="125">
        <v>0.035</v>
      </c>
      <c r="K222" s="125">
        <v>0</v>
      </c>
      <c r="L222" s="126">
        <v>0.000377</v>
      </c>
      <c r="M222" s="131">
        <v>0</v>
      </c>
      <c r="N222" s="179">
        <v>5904341209144</v>
      </c>
      <c r="O222" s="30"/>
    </row>
    <row r="223" spans="1:15" s="31" customFormat="1" ht="12.75" customHeight="1">
      <c r="A223" s="152">
        <v>1221</v>
      </c>
      <c r="B223" s="95" t="s">
        <v>279</v>
      </c>
      <c r="C223" s="21"/>
      <c r="D223" s="22">
        <v>10</v>
      </c>
      <c r="E223" s="23"/>
      <c r="F223" s="114">
        <v>53.76</v>
      </c>
      <c r="G223" s="18">
        <f t="shared" si="29"/>
        <v>45.559322033898304</v>
      </c>
      <c r="H223" s="24">
        <v>18</v>
      </c>
      <c r="I223" s="25">
        <f t="shared" si="30"/>
        <v>0</v>
      </c>
      <c r="J223" s="125">
        <v>0.032</v>
      </c>
      <c r="K223" s="125">
        <v>0</v>
      </c>
      <c r="L223" s="126">
        <v>0.000585</v>
      </c>
      <c r="M223" s="131">
        <v>0</v>
      </c>
      <c r="N223" s="179">
        <v>5904341209151</v>
      </c>
      <c r="O223" s="30"/>
    </row>
    <row r="224" spans="1:15" s="31" customFormat="1" ht="12.75" customHeight="1">
      <c r="A224" s="152">
        <v>1222</v>
      </c>
      <c r="B224" s="95" t="s">
        <v>280</v>
      </c>
      <c r="C224" s="21"/>
      <c r="D224" s="22">
        <v>10</v>
      </c>
      <c r="E224" s="23"/>
      <c r="F224" s="114">
        <v>53.76</v>
      </c>
      <c r="G224" s="18">
        <f t="shared" si="29"/>
        <v>45.559322033898304</v>
      </c>
      <c r="H224" s="24">
        <v>18</v>
      </c>
      <c r="I224" s="25">
        <f t="shared" si="30"/>
        <v>0</v>
      </c>
      <c r="J224" s="166">
        <v>0.032</v>
      </c>
      <c r="K224" s="166">
        <v>0</v>
      </c>
      <c r="L224" s="182">
        <v>0.000585</v>
      </c>
      <c r="M224" s="183">
        <v>0</v>
      </c>
      <c r="N224" s="179">
        <v>5904341209168</v>
      </c>
      <c r="O224" s="30"/>
    </row>
    <row r="225" spans="6:13" ht="12.75">
      <c r="F225" s="17"/>
      <c r="G225" s="18"/>
      <c r="I225" s="25"/>
      <c r="K225" s="26"/>
      <c r="M225" s="28"/>
    </row>
    <row r="226" spans="1:15" s="31" customFormat="1" ht="30" customHeight="1">
      <c r="A226" s="85"/>
      <c r="B226" s="80" t="s">
        <v>281</v>
      </c>
      <c r="C226" s="21"/>
      <c r="D226" s="22"/>
      <c r="E226" s="23"/>
      <c r="F226" s="17"/>
      <c r="G226" s="18"/>
      <c r="H226" s="24"/>
      <c r="I226" s="25"/>
      <c r="J226" s="26"/>
      <c r="K226" s="26"/>
      <c r="L226" s="27"/>
      <c r="M226" s="28"/>
      <c r="N226" s="29"/>
      <c r="O226" s="30"/>
    </row>
    <row r="227" spans="1:15" s="31" customFormat="1" ht="12.75" customHeight="1">
      <c r="A227" s="85"/>
      <c r="B227" s="105" t="s">
        <v>282</v>
      </c>
      <c r="C227" s="21"/>
      <c r="D227" s="22"/>
      <c r="E227" s="23"/>
      <c r="F227" s="17"/>
      <c r="G227" s="18"/>
      <c r="H227" s="24"/>
      <c r="I227" s="25"/>
      <c r="J227" s="26"/>
      <c r="K227" s="26"/>
      <c r="L227" s="27"/>
      <c r="M227" s="28"/>
      <c r="N227" s="29"/>
      <c r="O227" s="30"/>
    </row>
    <row r="228" spans="1:15" s="155" customFormat="1" ht="12.75" customHeight="1">
      <c r="A228" s="19" t="s">
        <v>283</v>
      </c>
      <c r="B228" s="95" t="s">
        <v>284</v>
      </c>
      <c r="C228" s="21"/>
      <c r="D228" s="22">
        <v>1</v>
      </c>
      <c r="E228" s="23">
        <v>1</v>
      </c>
      <c r="F228" s="114">
        <v>2357.12</v>
      </c>
      <c r="G228" s="18">
        <f aca="true" t="shared" si="33" ref="G228:G235">F228*100/118</f>
        <v>1997.5593220338983</v>
      </c>
      <c r="H228" s="24">
        <v>18</v>
      </c>
      <c r="I228" s="25">
        <f aca="true" t="shared" si="34" ref="I228:I235">C228*G228</f>
        <v>0</v>
      </c>
      <c r="J228" s="26">
        <v>12.52</v>
      </c>
      <c r="K228" s="26">
        <f aca="true" t="shared" si="35" ref="K228:K235">J228*C228</f>
        <v>0</v>
      </c>
      <c r="L228" s="90">
        <v>0.048574000000000006</v>
      </c>
      <c r="M228" s="28">
        <f aca="true" t="shared" si="36" ref="M228:M235">L228*C228</f>
        <v>0</v>
      </c>
      <c r="N228" s="111">
        <v>5904341206686</v>
      </c>
      <c r="O228" s="154"/>
    </row>
    <row r="229" spans="1:15" s="155" customFormat="1" ht="12.75" customHeight="1">
      <c r="A229" s="19" t="s">
        <v>285</v>
      </c>
      <c r="B229" s="95" t="s">
        <v>286</v>
      </c>
      <c r="C229" s="21"/>
      <c r="D229" s="22">
        <v>1</v>
      </c>
      <c r="E229" s="23">
        <v>1</v>
      </c>
      <c r="F229" s="114">
        <v>2357.12</v>
      </c>
      <c r="G229" s="18">
        <f t="shared" si="33"/>
        <v>1997.5593220338983</v>
      </c>
      <c r="H229" s="24">
        <v>18</v>
      </c>
      <c r="I229" s="25">
        <f t="shared" si="34"/>
        <v>0</v>
      </c>
      <c r="J229" s="26">
        <v>10.68</v>
      </c>
      <c r="K229" s="26">
        <f t="shared" si="35"/>
        <v>0</v>
      </c>
      <c r="L229" s="27">
        <v>0.041791</v>
      </c>
      <c r="M229" s="28">
        <f t="shared" si="36"/>
        <v>0</v>
      </c>
      <c r="N229" s="111" t="s">
        <v>287</v>
      </c>
      <c r="O229" s="154"/>
    </row>
    <row r="230" spans="1:15" s="155" customFormat="1" ht="12.75" customHeight="1">
      <c r="A230" s="184" t="s">
        <v>288</v>
      </c>
      <c r="B230" s="185" t="s">
        <v>289</v>
      </c>
      <c r="C230" s="21"/>
      <c r="D230" s="22">
        <v>1</v>
      </c>
      <c r="E230" s="23">
        <v>1</v>
      </c>
      <c r="F230" s="114">
        <v>3560</v>
      </c>
      <c r="G230" s="18">
        <f t="shared" si="33"/>
        <v>3016.9491525423728</v>
      </c>
      <c r="H230" s="24">
        <v>18</v>
      </c>
      <c r="I230" s="25">
        <f t="shared" si="34"/>
        <v>0</v>
      </c>
      <c r="J230" s="132">
        <v>12.94</v>
      </c>
      <c r="K230" s="26">
        <f t="shared" si="35"/>
        <v>0</v>
      </c>
      <c r="L230" s="133">
        <v>0.062391</v>
      </c>
      <c r="M230" s="28">
        <f t="shared" si="36"/>
        <v>0</v>
      </c>
      <c r="N230" s="186">
        <v>5904341206495</v>
      </c>
      <c r="O230" s="154"/>
    </row>
    <row r="231" spans="1:15" s="155" customFormat="1" ht="12.75" customHeight="1">
      <c r="A231" s="184" t="s">
        <v>290</v>
      </c>
      <c r="B231" s="185" t="s">
        <v>291</v>
      </c>
      <c r="C231" s="21"/>
      <c r="D231" s="22">
        <v>1</v>
      </c>
      <c r="E231" s="23">
        <v>1</v>
      </c>
      <c r="F231" s="114">
        <v>3560</v>
      </c>
      <c r="G231" s="18">
        <f t="shared" si="33"/>
        <v>3016.9491525423728</v>
      </c>
      <c r="H231" s="24">
        <v>18</v>
      </c>
      <c r="I231" s="25">
        <f t="shared" si="34"/>
        <v>0</v>
      </c>
      <c r="J231" s="132">
        <v>12.96</v>
      </c>
      <c r="K231" s="26">
        <f t="shared" si="35"/>
        <v>0</v>
      </c>
      <c r="L231" s="133">
        <v>0.060122</v>
      </c>
      <c r="M231" s="28">
        <f t="shared" si="36"/>
        <v>0</v>
      </c>
      <c r="N231" s="186">
        <v>5904341206501</v>
      </c>
      <c r="O231" s="154"/>
    </row>
    <row r="232" spans="1:15" s="195" customFormat="1" ht="12.75">
      <c r="A232" s="184" t="s">
        <v>292</v>
      </c>
      <c r="B232" s="187" t="s">
        <v>293</v>
      </c>
      <c r="C232" s="188"/>
      <c r="D232" s="34">
        <v>1</v>
      </c>
      <c r="E232" s="35">
        <v>1</v>
      </c>
      <c r="F232" s="114">
        <v>3484.8</v>
      </c>
      <c r="G232" s="189">
        <f t="shared" si="33"/>
        <v>2953.2203389830506</v>
      </c>
      <c r="H232" s="24">
        <v>18</v>
      </c>
      <c r="I232" s="25">
        <f t="shared" si="34"/>
        <v>0</v>
      </c>
      <c r="J232" s="190">
        <v>12.52</v>
      </c>
      <c r="K232" s="191">
        <f t="shared" si="35"/>
        <v>0</v>
      </c>
      <c r="L232" s="192">
        <v>0.048574000000000006</v>
      </c>
      <c r="M232" s="193">
        <f t="shared" si="36"/>
        <v>0</v>
      </c>
      <c r="N232" s="97">
        <v>5904341206686</v>
      </c>
      <c r="O232" s="194"/>
    </row>
    <row r="233" spans="1:15" s="46" customFormat="1" ht="12.75" customHeight="1">
      <c r="A233" s="184" t="s">
        <v>294</v>
      </c>
      <c r="B233" s="95" t="s">
        <v>295</v>
      </c>
      <c r="C233" s="21"/>
      <c r="D233" s="34">
        <v>1</v>
      </c>
      <c r="E233" s="35">
        <v>1</v>
      </c>
      <c r="F233" s="114">
        <v>3484.8</v>
      </c>
      <c r="G233" s="18">
        <f t="shared" si="33"/>
        <v>2953.2203389830506</v>
      </c>
      <c r="H233" s="24">
        <v>18</v>
      </c>
      <c r="I233" s="25">
        <f t="shared" si="34"/>
        <v>0</v>
      </c>
      <c r="J233" s="37">
        <v>12.52</v>
      </c>
      <c r="K233" s="26">
        <f t="shared" si="35"/>
        <v>0</v>
      </c>
      <c r="L233" s="38">
        <v>0.048574000000000006</v>
      </c>
      <c r="M233" s="28">
        <f t="shared" si="36"/>
        <v>0</v>
      </c>
      <c r="N233" s="97">
        <v>5904341206693</v>
      </c>
      <c r="O233" s="53"/>
    </row>
    <row r="234" spans="1:15" s="46" customFormat="1" ht="12.75" customHeight="1">
      <c r="A234" s="184" t="s">
        <v>296</v>
      </c>
      <c r="B234" s="95" t="s">
        <v>297</v>
      </c>
      <c r="C234" s="21"/>
      <c r="D234" s="22">
        <v>1</v>
      </c>
      <c r="E234" s="23">
        <v>1</v>
      </c>
      <c r="F234" s="114">
        <v>2680</v>
      </c>
      <c r="G234" s="18">
        <f t="shared" si="33"/>
        <v>2271.186440677966</v>
      </c>
      <c r="H234" s="24">
        <v>18</v>
      </c>
      <c r="I234" s="25">
        <f t="shared" si="34"/>
        <v>0</v>
      </c>
      <c r="J234" s="196">
        <v>10.04</v>
      </c>
      <c r="K234" s="26">
        <f t="shared" si="35"/>
        <v>0</v>
      </c>
      <c r="L234" s="197">
        <v>0.0387</v>
      </c>
      <c r="M234" s="28">
        <f t="shared" si="36"/>
        <v>0</v>
      </c>
      <c r="N234" s="198">
        <v>5904341209915</v>
      </c>
      <c r="O234" s="53"/>
    </row>
    <row r="235" spans="1:15" s="46" customFormat="1" ht="12.75" customHeight="1">
      <c r="A235" s="184" t="s">
        <v>298</v>
      </c>
      <c r="B235" s="95" t="s">
        <v>299</v>
      </c>
      <c r="C235" s="21"/>
      <c r="D235" s="22">
        <v>1</v>
      </c>
      <c r="E235" s="23">
        <v>1</v>
      </c>
      <c r="F235" s="114">
        <v>2680</v>
      </c>
      <c r="G235" s="18">
        <f t="shared" si="33"/>
        <v>2271.186440677966</v>
      </c>
      <c r="H235" s="24">
        <v>18</v>
      </c>
      <c r="I235" s="25">
        <f t="shared" si="34"/>
        <v>0</v>
      </c>
      <c r="J235" s="196">
        <v>10.22</v>
      </c>
      <c r="K235" s="26">
        <f t="shared" si="35"/>
        <v>0</v>
      </c>
      <c r="L235" s="197">
        <v>0.038962</v>
      </c>
      <c r="M235" s="28">
        <f t="shared" si="36"/>
        <v>0</v>
      </c>
      <c r="N235" s="198">
        <v>5904341209922</v>
      </c>
      <c r="O235" s="53"/>
    </row>
    <row r="236" spans="6:13" ht="12.75">
      <c r="F236" s="17"/>
      <c r="G236" s="18"/>
      <c r="I236" s="25"/>
      <c r="K236" s="26"/>
      <c r="M236" s="28"/>
    </row>
    <row r="237" spans="1:15" s="31" customFormat="1" ht="12.75" customHeight="1">
      <c r="A237" s="19"/>
      <c r="B237" s="105" t="s">
        <v>300</v>
      </c>
      <c r="C237" s="21"/>
      <c r="D237" s="22"/>
      <c r="E237" s="23"/>
      <c r="F237" s="17"/>
      <c r="G237" s="18"/>
      <c r="H237" s="24"/>
      <c r="I237" s="25"/>
      <c r="J237" s="26"/>
      <c r="K237" s="26"/>
      <c r="L237" s="27"/>
      <c r="M237" s="28"/>
      <c r="N237" s="29"/>
      <c r="O237" s="30"/>
    </row>
    <row r="238" spans="1:15" s="31" customFormat="1" ht="12.75" customHeight="1">
      <c r="A238" s="152">
        <v>194</v>
      </c>
      <c r="B238" s="95" t="s">
        <v>301</v>
      </c>
      <c r="C238" s="21"/>
      <c r="D238" s="22">
        <v>1</v>
      </c>
      <c r="E238" s="23">
        <v>6</v>
      </c>
      <c r="F238" s="114">
        <v>1210.88</v>
      </c>
      <c r="G238" s="18">
        <f>F238*100/118</f>
        <v>1026.1694915254238</v>
      </c>
      <c r="H238" s="24">
        <v>18</v>
      </c>
      <c r="I238" s="25">
        <f>C238*G238</f>
        <v>0</v>
      </c>
      <c r="J238" s="26">
        <v>0.8670000000000001</v>
      </c>
      <c r="K238" s="26">
        <f>J238*C238</f>
        <v>0</v>
      </c>
      <c r="L238" s="27">
        <v>0.004308</v>
      </c>
      <c r="M238" s="28">
        <f>L238*C238</f>
        <v>0</v>
      </c>
      <c r="N238" s="111" t="s">
        <v>302</v>
      </c>
      <c r="O238" s="30"/>
    </row>
    <row r="239" spans="1:15" s="31" customFormat="1" ht="12.75" customHeight="1">
      <c r="A239" s="152">
        <v>195</v>
      </c>
      <c r="B239" s="95" t="s">
        <v>303</v>
      </c>
      <c r="C239" s="21"/>
      <c r="D239" s="22">
        <v>1</v>
      </c>
      <c r="E239" s="23">
        <v>6</v>
      </c>
      <c r="F239" s="114">
        <v>1624.96</v>
      </c>
      <c r="G239" s="18">
        <f>F239*100/118</f>
        <v>1377.084745762712</v>
      </c>
      <c r="H239" s="24">
        <v>18</v>
      </c>
      <c r="I239" s="25">
        <f>C239*G239</f>
        <v>0</v>
      </c>
      <c r="J239" s="26">
        <v>0.887</v>
      </c>
      <c r="K239" s="26">
        <f>J239*C239</f>
        <v>0</v>
      </c>
      <c r="L239" s="27">
        <v>0.004308</v>
      </c>
      <c r="M239" s="28">
        <f>L239*C239</f>
        <v>0</v>
      </c>
      <c r="N239" s="111" t="s">
        <v>304</v>
      </c>
      <c r="O239" s="30"/>
    </row>
    <row r="240" spans="1:15" s="31" customFormat="1" ht="12.75" customHeight="1">
      <c r="A240" s="152">
        <v>196</v>
      </c>
      <c r="B240" s="95" t="s">
        <v>305</v>
      </c>
      <c r="C240" s="21"/>
      <c r="D240" s="22">
        <v>1</v>
      </c>
      <c r="E240" s="23">
        <v>6</v>
      </c>
      <c r="F240" s="114">
        <v>2104.96</v>
      </c>
      <c r="G240" s="18">
        <f>F240*100/118</f>
        <v>1783.864406779661</v>
      </c>
      <c r="H240" s="24">
        <v>18</v>
      </c>
      <c r="I240" s="25">
        <f>C240*G240</f>
        <v>0</v>
      </c>
      <c r="J240" s="26">
        <v>0.783</v>
      </c>
      <c r="K240" s="26">
        <f>J240*C240</f>
        <v>0</v>
      </c>
      <c r="L240" s="27">
        <v>0.005148</v>
      </c>
      <c r="M240" s="28">
        <f>L240*C240</f>
        <v>0</v>
      </c>
      <c r="N240" s="111" t="s">
        <v>306</v>
      </c>
      <c r="O240" s="30"/>
    </row>
    <row r="241" spans="6:13" ht="12.75">
      <c r="F241" s="17"/>
      <c r="G241" s="18"/>
      <c r="I241" s="25"/>
      <c r="K241" s="26"/>
      <c r="M241" s="28"/>
    </row>
    <row r="242" spans="1:15" s="22" customFormat="1" ht="13.5" customHeight="1">
      <c r="A242" s="65"/>
      <c r="B242" s="105" t="s">
        <v>307</v>
      </c>
      <c r="C242" s="21"/>
      <c r="D242" s="34"/>
      <c r="E242" s="35"/>
      <c r="F242" s="17"/>
      <c r="G242" s="18"/>
      <c r="H242" s="23"/>
      <c r="I242" s="25"/>
      <c r="J242" s="37"/>
      <c r="K242" s="26"/>
      <c r="L242" s="38"/>
      <c r="M242" s="28"/>
      <c r="N242" s="91"/>
      <c r="O242" s="92"/>
    </row>
    <row r="243" spans="1:15" s="31" customFormat="1" ht="12.75" customHeight="1">
      <c r="A243" s="98">
        <v>25</v>
      </c>
      <c r="B243" s="95" t="s">
        <v>308</v>
      </c>
      <c r="C243" s="21"/>
      <c r="D243" s="93">
        <v>24</v>
      </c>
      <c r="E243" s="110">
        <v>288</v>
      </c>
      <c r="F243" s="114">
        <v>63.36</v>
      </c>
      <c r="G243" s="18">
        <f aca="true" t="shared" si="37" ref="G243:G250">F243*100/118</f>
        <v>53.69491525423729</v>
      </c>
      <c r="H243" s="24">
        <v>18</v>
      </c>
      <c r="I243" s="25">
        <f aca="true" t="shared" si="38" ref="I243:I250">C243*G243</f>
        <v>0</v>
      </c>
      <c r="J243" s="26">
        <v>0.045</v>
      </c>
      <c r="K243" s="26">
        <f aca="true" t="shared" si="39" ref="K243:K250">J243*C243</f>
        <v>0</v>
      </c>
      <c r="L243" s="27">
        <v>0.000281</v>
      </c>
      <c r="M243" s="28">
        <f aca="true" t="shared" si="40" ref="M243:M250">L243*C243</f>
        <v>0</v>
      </c>
      <c r="N243" s="97">
        <v>5907791839299</v>
      </c>
      <c r="O243" s="30"/>
    </row>
    <row r="244" spans="1:15" s="31" customFormat="1" ht="12.75" customHeight="1">
      <c r="A244" s="85">
        <v>950</v>
      </c>
      <c r="B244" s="99" t="s">
        <v>309</v>
      </c>
      <c r="C244" s="21"/>
      <c r="D244" s="22">
        <v>24</v>
      </c>
      <c r="E244" s="35">
        <v>192</v>
      </c>
      <c r="F244" s="114">
        <v>79.36</v>
      </c>
      <c r="G244" s="18">
        <f t="shared" si="37"/>
        <v>67.2542372881356</v>
      </c>
      <c r="H244" s="24">
        <v>18</v>
      </c>
      <c r="I244" s="25">
        <f t="shared" si="38"/>
        <v>0</v>
      </c>
      <c r="J244" s="26">
        <v>0.065</v>
      </c>
      <c r="K244" s="26">
        <f t="shared" si="39"/>
        <v>0</v>
      </c>
      <c r="L244" s="27">
        <v>0.0007080000000000001</v>
      </c>
      <c r="M244" s="28">
        <f t="shared" si="40"/>
        <v>0</v>
      </c>
      <c r="N244" s="111" t="s">
        <v>310</v>
      </c>
      <c r="O244" s="30"/>
    </row>
    <row r="245" spans="1:15" s="31" customFormat="1" ht="12.75" customHeight="1">
      <c r="A245" s="85">
        <v>951</v>
      </c>
      <c r="B245" s="95" t="s">
        <v>311</v>
      </c>
      <c r="C245" s="21"/>
      <c r="D245" s="22">
        <v>24</v>
      </c>
      <c r="E245" s="35">
        <v>192</v>
      </c>
      <c r="F245" s="114">
        <v>79.36</v>
      </c>
      <c r="G245" s="18">
        <f t="shared" si="37"/>
        <v>67.2542372881356</v>
      </c>
      <c r="H245" s="24">
        <v>18</v>
      </c>
      <c r="I245" s="25">
        <f t="shared" si="38"/>
        <v>0</v>
      </c>
      <c r="J245" s="26">
        <v>0.075</v>
      </c>
      <c r="K245" s="26">
        <f t="shared" si="39"/>
        <v>0</v>
      </c>
      <c r="L245" s="27">
        <v>0.000703</v>
      </c>
      <c r="M245" s="28">
        <f t="shared" si="40"/>
        <v>0</v>
      </c>
      <c r="N245" s="111" t="s">
        <v>312</v>
      </c>
      <c r="O245" s="30"/>
    </row>
    <row r="246" spans="1:15" s="31" customFormat="1" ht="12.75" customHeight="1">
      <c r="A246" s="85">
        <v>952</v>
      </c>
      <c r="B246" s="99" t="s">
        <v>313</v>
      </c>
      <c r="C246" s="21"/>
      <c r="D246" s="22">
        <v>24</v>
      </c>
      <c r="E246" s="35">
        <v>192</v>
      </c>
      <c r="F246" s="114">
        <v>79.36</v>
      </c>
      <c r="G246" s="18">
        <f t="shared" si="37"/>
        <v>67.2542372881356</v>
      </c>
      <c r="H246" s="24">
        <v>18</v>
      </c>
      <c r="I246" s="25">
        <f t="shared" si="38"/>
        <v>0</v>
      </c>
      <c r="J246" s="26">
        <v>0.063</v>
      </c>
      <c r="K246" s="26">
        <f t="shared" si="39"/>
        <v>0</v>
      </c>
      <c r="L246" s="27">
        <v>0.00051</v>
      </c>
      <c r="M246" s="28">
        <f t="shared" si="40"/>
        <v>0</v>
      </c>
      <c r="N246" s="111" t="s">
        <v>314</v>
      </c>
      <c r="O246" s="30"/>
    </row>
    <row r="247" spans="1:15" s="31" customFormat="1" ht="12.75" customHeight="1">
      <c r="A247" s="85">
        <v>953</v>
      </c>
      <c r="B247" s="99" t="s">
        <v>315</v>
      </c>
      <c r="C247" s="21"/>
      <c r="D247" s="22">
        <v>24</v>
      </c>
      <c r="E247" s="35">
        <v>192</v>
      </c>
      <c r="F247" s="114">
        <v>79.36</v>
      </c>
      <c r="G247" s="18">
        <f t="shared" si="37"/>
        <v>67.2542372881356</v>
      </c>
      <c r="H247" s="24">
        <v>18</v>
      </c>
      <c r="I247" s="25">
        <f t="shared" si="38"/>
        <v>0</v>
      </c>
      <c r="J247" s="26">
        <v>0.065</v>
      </c>
      <c r="K247" s="26">
        <f t="shared" si="39"/>
        <v>0</v>
      </c>
      <c r="L247" s="27">
        <v>0.0006090000000000001</v>
      </c>
      <c r="M247" s="28">
        <f t="shared" si="40"/>
        <v>0</v>
      </c>
      <c r="N247" s="111" t="s">
        <v>316</v>
      </c>
      <c r="O247" s="30"/>
    </row>
    <row r="248" spans="1:15" s="31" customFormat="1" ht="12.75" customHeight="1">
      <c r="A248" s="85">
        <v>954</v>
      </c>
      <c r="B248" s="99" t="s">
        <v>317</v>
      </c>
      <c r="C248" s="21"/>
      <c r="D248" s="22">
        <v>24</v>
      </c>
      <c r="E248" s="35">
        <v>192</v>
      </c>
      <c r="F248" s="114">
        <v>79.36</v>
      </c>
      <c r="G248" s="18">
        <f t="shared" si="37"/>
        <v>67.2542372881356</v>
      </c>
      <c r="H248" s="24">
        <v>18</v>
      </c>
      <c r="I248" s="25">
        <f t="shared" si="38"/>
        <v>0</v>
      </c>
      <c r="J248" s="89">
        <v>0.048</v>
      </c>
      <c r="K248" s="26">
        <f t="shared" si="39"/>
        <v>0</v>
      </c>
      <c r="L248" s="90">
        <v>0.00609</v>
      </c>
      <c r="M248" s="28">
        <f t="shared" si="40"/>
        <v>0</v>
      </c>
      <c r="N248" s="111" t="s">
        <v>318</v>
      </c>
      <c r="O248" s="30"/>
    </row>
    <row r="249" spans="1:15" s="155" customFormat="1" ht="12.75" customHeight="1">
      <c r="A249" s="85">
        <v>955</v>
      </c>
      <c r="B249" s="199" t="s">
        <v>319</v>
      </c>
      <c r="C249" s="21"/>
      <c r="D249" s="34">
        <v>24</v>
      </c>
      <c r="E249" s="35">
        <v>192</v>
      </c>
      <c r="F249" s="114">
        <v>79.36</v>
      </c>
      <c r="G249" s="18">
        <f t="shared" si="37"/>
        <v>67.2542372881356</v>
      </c>
      <c r="H249" s="24">
        <v>18</v>
      </c>
      <c r="I249" s="25">
        <f t="shared" si="38"/>
        <v>0</v>
      </c>
      <c r="J249" s="89">
        <v>0.09</v>
      </c>
      <c r="K249" s="26">
        <f t="shared" si="39"/>
        <v>0</v>
      </c>
      <c r="L249" s="90">
        <v>0.000664</v>
      </c>
      <c r="M249" s="28">
        <f t="shared" si="40"/>
        <v>0</v>
      </c>
      <c r="N249" s="111">
        <v>5904341207195</v>
      </c>
      <c r="O249" s="154"/>
    </row>
    <row r="250" spans="1:15" s="155" customFormat="1" ht="12.75" customHeight="1">
      <c r="A250" s="107">
        <v>956</v>
      </c>
      <c r="B250" s="199" t="s">
        <v>320</v>
      </c>
      <c r="C250" s="21"/>
      <c r="D250" s="34">
        <v>24</v>
      </c>
      <c r="E250" s="35">
        <v>192</v>
      </c>
      <c r="F250" s="114">
        <v>79.36</v>
      </c>
      <c r="G250" s="18">
        <f t="shared" si="37"/>
        <v>67.2542372881356</v>
      </c>
      <c r="H250" s="24">
        <v>18</v>
      </c>
      <c r="I250" s="25">
        <f t="shared" si="38"/>
        <v>0</v>
      </c>
      <c r="J250" s="89">
        <v>0.081</v>
      </c>
      <c r="K250" s="26">
        <f t="shared" si="39"/>
        <v>0</v>
      </c>
      <c r="L250" s="90">
        <v>0.000492</v>
      </c>
      <c r="M250" s="28">
        <f t="shared" si="40"/>
        <v>0</v>
      </c>
      <c r="N250" s="111">
        <v>5903431207652</v>
      </c>
      <c r="O250" s="154"/>
    </row>
    <row r="251" spans="1:15" s="155" customFormat="1" ht="12.75" customHeight="1">
      <c r="A251" s="107"/>
      <c r="B251" s="199"/>
      <c r="C251" s="21"/>
      <c r="D251" s="34"/>
      <c r="E251" s="35"/>
      <c r="F251" s="17"/>
      <c r="G251" s="18"/>
      <c r="H251" s="24"/>
      <c r="I251" s="25"/>
      <c r="J251" s="89"/>
      <c r="K251" s="26"/>
      <c r="L251" s="90"/>
      <c r="M251" s="28"/>
      <c r="N251" s="200"/>
      <c r="O251" s="154"/>
    </row>
    <row r="252" spans="1:15" s="155" customFormat="1" ht="12.75" customHeight="1">
      <c r="A252" s="107"/>
      <c r="B252" s="105" t="s">
        <v>321</v>
      </c>
      <c r="C252" s="21"/>
      <c r="D252" s="34"/>
      <c r="E252" s="35"/>
      <c r="F252" s="17"/>
      <c r="G252" s="18"/>
      <c r="H252" s="24"/>
      <c r="I252" s="25"/>
      <c r="J252" s="89"/>
      <c r="K252" s="26"/>
      <c r="L252" s="90"/>
      <c r="M252" s="28"/>
      <c r="N252" s="200"/>
      <c r="O252" s="154"/>
    </row>
    <row r="253" spans="1:15" s="31" customFormat="1" ht="12.75" customHeight="1">
      <c r="A253" s="98">
        <v>70</v>
      </c>
      <c r="B253" s="95" t="s">
        <v>322</v>
      </c>
      <c r="C253" s="21"/>
      <c r="D253" s="201">
        <v>24</v>
      </c>
      <c r="E253" s="35">
        <v>24</v>
      </c>
      <c r="F253" s="114">
        <v>160.64</v>
      </c>
      <c r="G253" s="18">
        <f>F253*100/118</f>
        <v>136.13559322033896</v>
      </c>
      <c r="H253" s="24">
        <v>18</v>
      </c>
      <c r="I253" s="25">
        <f>C253*G253</f>
        <v>0</v>
      </c>
      <c r="J253" s="26">
        <v>0.08</v>
      </c>
      <c r="K253" s="26">
        <f>J253*C253</f>
        <v>0</v>
      </c>
      <c r="L253" s="27">
        <v>0.00058</v>
      </c>
      <c r="M253" s="28">
        <f>L253*C253</f>
        <v>0</v>
      </c>
      <c r="N253" s="111" t="s">
        <v>323</v>
      </c>
      <c r="O253" s="30"/>
    </row>
    <row r="254" spans="1:15" s="31" customFormat="1" ht="12.75" customHeight="1">
      <c r="A254" s="98">
        <v>71</v>
      </c>
      <c r="B254" s="95" t="s">
        <v>324</v>
      </c>
      <c r="C254" s="21"/>
      <c r="D254" s="201">
        <v>12</v>
      </c>
      <c r="E254" s="35">
        <v>12</v>
      </c>
      <c r="F254" s="114">
        <v>186.88</v>
      </c>
      <c r="G254" s="18">
        <f>F254*100/118</f>
        <v>158.3728813559322</v>
      </c>
      <c r="H254" s="24">
        <v>18</v>
      </c>
      <c r="I254" s="25">
        <f>C254*G254</f>
        <v>0</v>
      </c>
      <c r="J254" s="26">
        <v>0.12</v>
      </c>
      <c r="K254" s="26">
        <f>J254*C254</f>
        <v>0</v>
      </c>
      <c r="L254" s="27">
        <v>0.00116</v>
      </c>
      <c r="M254" s="28">
        <f>L254*C254</f>
        <v>0</v>
      </c>
      <c r="N254" s="111" t="s">
        <v>325</v>
      </c>
      <c r="O254" s="30"/>
    </row>
    <row r="255" spans="1:15" s="31" customFormat="1" ht="12.75" customHeight="1">
      <c r="A255" s="98">
        <v>72</v>
      </c>
      <c r="B255" s="95" t="s">
        <v>326</v>
      </c>
      <c r="C255" s="21"/>
      <c r="D255" s="201">
        <v>24</v>
      </c>
      <c r="E255" s="35">
        <v>24</v>
      </c>
      <c r="F255" s="114">
        <v>150.4</v>
      </c>
      <c r="G255" s="18">
        <f>F255*100/118</f>
        <v>127.45762711864407</v>
      </c>
      <c r="H255" s="24">
        <v>18</v>
      </c>
      <c r="I255" s="25">
        <f>C255*G255</f>
        <v>0</v>
      </c>
      <c r="J255" s="26">
        <v>0.05</v>
      </c>
      <c r="K255" s="26">
        <f>J255*C255</f>
        <v>0</v>
      </c>
      <c r="L255" s="27">
        <v>0.00058</v>
      </c>
      <c r="M255" s="28">
        <f>L255*C255</f>
        <v>0</v>
      </c>
      <c r="N255" s="111" t="s">
        <v>327</v>
      </c>
      <c r="O255" s="30"/>
    </row>
    <row r="256" spans="6:13" ht="12.75">
      <c r="F256" s="17"/>
      <c r="G256" s="18"/>
      <c r="I256" s="25"/>
      <c r="K256" s="26"/>
      <c r="M256" s="28"/>
    </row>
    <row r="257" spans="2:13" ht="12.75">
      <c r="B257" s="105" t="s">
        <v>328</v>
      </c>
      <c r="F257" s="17"/>
      <c r="G257" s="18"/>
      <c r="I257" s="25"/>
      <c r="K257" s="26"/>
      <c r="M257" s="28"/>
    </row>
    <row r="258" spans="1:15" s="31" customFormat="1" ht="12.75" customHeight="1">
      <c r="A258" s="158" t="s">
        <v>329</v>
      </c>
      <c r="B258" s="202" t="s">
        <v>330</v>
      </c>
      <c r="C258" s="21"/>
      <c r="D258" s="22">
        <v>6</v>
      </c>
      <c r="E258" s="23">
        <v>6</v>
      </c>
      <c r="F258" s="114">
        <v>203.52</v>
      </c>
      <c r="G258" s="18">
        <f aca="true" t="shared" si="41" ref="G258:G267">F258*100/118</f>
        <v>172.47457627118644</v>
      </c>
      <c r="H258" s="24">
        <v>18</v>
      </c>
      <c r="I258" s="25">
        <f aca="true" t="shared" si="42" ref="I258:I267">C258*G258</f>
        <v>0</v>
      </c>
      <c r="J258" s="26">
        <v>0.29700000000000004</v>
      </c>
      <c r="K258" s="26">
        <f>J258*C258</f>
        <v>0</v>
      </c>
      <c r="L258" s="90">
        <v>0.003134</v>
      </c>
      <c r="M258" s="28">
        <f>L258*C258</f>
        <v>0</v>
      </c>
      <c r="N258" s="111" t="s">
        <v>331</v>
      </c>
      <c r="O258" s="30"/>
    </row>
    <row r="259" spans="1:15" s="31" customFormat="1" ht="12.75" customHeight="1">
      <c r="A259" s="158" t="s">
        <v>332</v>
      </c>
      <c r="B259" s="202" t="s">
        <v>333</v>
      </c>
      <c r="C259" s="21"/>
      <c r="D259" s="22">
        <v>6</v>
      </c>
      <c r="E259" s="23">
        <v>6</v>
      </c>
      <c r="F259" s="114">
        <v>203.52</v>
      </c>
      <c r="G259" s="18">
        <f t="shared" si="41"/>
        <v>172.47457627118644</v>
      </c>
      <c r="H259" s="24">
        <v>18</v>
      </c>
      <c r="I259" s="25">
        <f t="shared" si="42"/>
        <v>0</v>
      </c>
      <c r="J259" s="26">
        <v>0.30300000000000005</v>
      </c>
      <c r="K259" s="26">
        <f>J259*C259</f>
        <v>0</v>
      </c>
      <c r="L259" s="90">
        <v>0.003125</v>
      </c>
      <c r="M259" s="28">
        <f>L259*C259</f>
        <v>0</v>
      </c>
      <c r="N259" s="111" t="s">
        <v>334</v>
      </c>
      <c r="O259" s="30"/>
    </row>
    <row r="260" spans="1:15" s="31" customFormat="1" ht="12.75" customHeight="1">
      <c r="A260" s="121" t="s">
        <v>335</v>
      </c>
      <c r="B260" s="101" t="s">
        <v>336</v>
      </c>
      <c r="C260" s="21"/>
      <c r="D260" s="22">
        <v>6</v>
      </c>
      <c r="E260" s="23">
        <v>6</v>
      </c>
      <c r="F260" s="114">
        <v>203.52</v>
      </c>
      <c r="G260" s="18">
        <f t="shared" si="41"/>
        <v>172.47457627118644</v>
      </c>
      <c r="H260" s="24">
        <v>18</v>
      </c>
      <c r="I260" s="25">
        <f t="shared" si="42"/>
        <v>0</v>
      </c>
      <c r="J260" s="123">
        <v>0.32</v>
      </c>
      <c r="K260" s="125">
        <v>0</v>
      </c>
      <c r="L260" s="119">
        <v>0.003081</v>
      </c>
      <c r="M260" s="131">
        <v>0</v>
      </c>
      <c r="N260" s="203" t="s">
        <v>337</v>
      </c>
      <c r="O260" s="30"/>
    </row>
    <row r="261" spans="1:15" s="31" customFormat="1" ht="12.75" customHeight="1">
      <c r="A261" s="158" t="s">
        <v>338</v>
      </c>
      <c r="B261" s="202" t="s">
        <v>339</v>
      </c>
      <c r="C261" s="21"/>
      <c r="D261" s="22">
        <v>6</v>
      </c>
      <c r="E261" s="23">
        <v>6</v>
      </c>
      <c r="F261" s="114">
        <v>203.52</v>
      </c>
      <c r="G261" s="18">
        <f t="shared" si="41"/>
        <v>172.47457627118644</v>
      </c>
      <c r="H261" s="24">
        <v>18</v>
      </c>
      <c r="I261" s="25">
        <f t="shared" si="42"/>
        <v>0</v>
      </c>
      <c r="J261" s="26">
        <v>0.317</v>
      </c>
      <c r="K261" s="26">
        <f>J261*C261</f>
        <v>0</v>
      </c>
      <c r="L261" s="90">
        <v>0.0030730000000000006</v>
      </c>
      <c r="M261" s="28">
        <f>L261*C261</f>
        <v>0</v>
      </c>
      <c r="N261" s="111" t="s">
        <v>340</v>
      </c>
      <c r="O261" s="30"/>
    </row>
    <row r="262" spans="1:15" s="31" customFormat="1" ht="12.75" customHeight="1">
      <c r="A262" s="158" t="s">
        <v>341</v>
      </c>
      <c r="B262" s="202" t="s">
        <v>342</v>
      </c>
      <c r="C262" s="21"/>
      <c r="D262" s="22">
        <v>6</v>
      </c>
      <c r="E262" s="23">
        <v>6</v>
      </c>
      <c r="F262" s="114">
        <v>203.52</v>
      </c>
      <c r="G262" s="18">
        <f t="shared" si="41"/>
        <v>172.47457627118644</v>
      </c>
      <c r="H262" s="24">
        <v>18</v>
      </c>
      <c r="I262" s="25">
        <f t="shared" si="42"/>
        <v>0</v>
      </c>
      <c r="J262" s="26">
        <v>0.313</v>
      </c>
      <c r="K262" s="26">
        <f>J262*C262</f>
        <v>0</v>
      </c>
      <c r="L262" s="90">
        <v>0.0030730000000000006</v>
      </c>
      <c r="M262" s="28">
        <f>L262*C262</f>
        <v>0</v>
      </c>
      <c r="N262" s="111" t="s">
        <v>343</v>
      </c>
      <c r="O262" s="30"/>
    </row>
    <row r="263" spans="1:15" s="31" customFormat="1" ht="12.75" customHeight="1">
      <c r="A263" s="158" t="s">
        <v>344</v>
      </c>
      <c r="B263" s="202" t="s">
        <v>345</v>
      </c>
      <c r="C263" s="21"/>
      <c r="D263" s="22">
        <v>6</v>
      </c>
      <c r="E263" s="23">
        <v>6</v>
      </c>
      <c r="F263" s="114">
        <v>203.52</v>
      </c>
      <c r="G263" s="18">
        <f t="shared" si="41"/>
        <v>172.47457627118644</v>
      </c>
      <c r="H263" s="24">
        <v>18</v>
      </c>
      <c r="I263" s="25">
        <f t="shared" si="42"/>
        <v>0</v>
      </c>
      <c r="J263" s="26">
        <v>0.317</v>
      </c>
      <c r="K263" s="26">
        <f>J263*C263</f>
        <v>0</v>
      </c>
      <c r="L263" s="90">
        <v>0.0030730000000000006</v>
      </c>
      <c r="M263" s="28">
        <f>L263*C263</f>
        <v>0</v>
      </c>
      <c r="N263" s="111" t="s">
        <v>346</v>
      </c>
      <c r="O263" s="30"/>
    </row>
    <row r="264" spans="1:15" s="31" customFormat="1" ht="12.75" customHeight="1">
      <c r="A264" s="158" t="s">
        <v>347</v>
      </c>
      <c r="B264" s="202" t="s">
        <v>348</v>
      </c>
      <c r="C264" s="21"/>
      <c r="D264" s="22">
        <v>6</v>
      </c>
      <c r="E264" s="23">
        <v>6</v>
      </c>
      <c r="F264" s="114">
        <v>227.84</v>
      </c>
      <c r="G264" s="18">
        <f t="shared" si="41"/>
        <v>193.08474576271186</v>
      </c>
      <c r="H264" s="24">
        <v>18</v>
      </c>
      <c r="I264" s="25">
        <f t="shared" si="42"/>
        <v>0</v>
      </c>
      <c r="J264" s="26">
        <v>0.313</v>
      </c>
      <c r="K264" s="26">
        <f>J264*C264</f>
        <v>0</v>
      </c>
      <c r="L264" s="90">
        <v>0.0030730000000000006</v>
      </c>
      <c r="M264" s="28">
        <f>L264*C264</f>
        <v>0</v>
      </c>
      <c r="N264" s="111" t="s">
        <v>349</v>
      </c>
      <c r="O264" s="30"/>
    </row>
    <row r="265" spans="1:15" s="31" customFormat="1" ht="12.75" customHeight="1">
      <c r="A265" s="158" t="s">
        <v>350</v>
      </c>
      <c r="B265" s="202" t="s">
        <v>330</v>
      </c>
      <c r="C265" s="21"/>
      <c r="D265" s="22">
        <v>6</v>
      </c>
      <c r="E265" s="23">
        <v>6</v>
      </c>
      <c r="F265" s="114">
        <v>227.84</v>
      </c>
      <c r="G265" s="18">
        <f t="shared" si="41"/>
        <v>193.08474576271186</v>
      </c>
      <c r="H265" s="24">
        <v>18</v>
      </c>
      <c r="I265" s="25">
        <f t="shared" si="42"/>
        <v>0</v>
      </c>
      <c r="J265" s="26">
        <v>0.313</v>
      </c>
      <c r="K265" s="26">
        <f>J265*C265</f>
        <v>0</v>
      </c>
      <c r="L265" s="90">
        <v>0.0030620000000000005</v>
      </c>
      <c r="M265" s="28">
        <f>L265*C265</f>
        <v>0</v>
      </c>
      <c r="N265" s="111" t="s">
        <v>351</v>
      </c>
      <c r="O265" s="30"/>
    </row>
    <row r="266" spans="1:15" s="31" customFormat="1" ht="12.75" customHeight="1">
      <c r="A266" s="204" t="s">
        <v>352</v>
      </c>
      <c r="B266" s="202" t="s">
        <v>353</v>
      </c>
      <c r="C266" s="205"/>
      <c r="D266" s="22">
        <v>6</v>
      </c>
      <c r="E266" s="23">
        <v>6</v>
      </c>
      <c r="F266" s="114">
        <v>227.84</v>
      </c>
      <c r="G266" s="18">
        <f t="shared" si="41"/>
        <v>193.08474576271186</v>
      </c>
      <c r="H266" s="24">
        <v>18</v>
      </c>
      <c r="I266" s="25">
        <f t="shared" si="42"/>
        <v>0</v>
      </c>
      <c r="J266" s="26">
        <v>0.31</v>
      </c>
      <c r="K266" s="37">
        <v>0</v>
      </c>
      <c r="L266" s="90">
        <v>0.003081</v>
      </c>
      <c r="M266" s="39">
        <v>0</v>
      </c>
      <c r="N266" s="111" t="s">
        <v>354</v>
      </c>
      <c r="O266" s="30"/>
    </row>
    <row r="267" spans="1:15" s="31" customFormat="1" ht="12.75" customHeight="1">
      <c r="A267" s="204" t="s">
        <v>355</v>
      </c>
      <c r="B267" s="202" t="s">
        <v>356</v>
      </c>
      <c r="C267" s="205"/>
      <c r="D267" s="22">
        <v>6</v>
      </c>
      <c r="E267" s="23">
        <v>6</v>
      </c>
      <c r="F267" s="114">
        <v>227.84</v>
      </c>
      <c r="G267" s="18">
        <f t="shared" si="41"/>
        <v>193.08474576271186</v>
      </c>
      <c r="H267" s="24">
        <v>18</v>
      </c>
      <c r="I267" s="25">
        <f t="shared" si="42"/>
        <v>0</v>
      </c>
      <c r="J267" s="26">
        <v>0.32</v>
      </c>
      <c r="K267" s="37">
        <v>0</v>
      </c>
      <c r="L267" s="90">
        <v>0.003081</v>
      </c>
      <c r="M267" s="39">
        <v>0</v>
      </c>
      <c r="N267" s="111" t="s">
        <v>357</v>
      </c>
      <c r="O267" s="30"/>
    </row>
    <row r="268" spans="1:15" s="31" customFormat="1" ht="12.75" customHeight="1">
      <c r="A268" s="85"/>
      <c r="B268" s="95"/>
      <c r="C268" s="21"/>
      <c r="D268" s="22"/>
      <c r="E268" s="23"/>
      <c r="F268" s="17"/>
      <c r="G268" s="18"/>
      <c r="H268" s="24"/>
      <c r="I268" s="25"/>
      <c r="J268" s="26"/>
      <c r="K268" s="26"/>
      <c r="L268" s="27"/>
      <c r="M268" s="28"/>
      <c r="N268" s="29"/>
      <c r="O268" s="30"/>
    </row>
    <row r="269" spans="1:15" s="31" customFormat="1" ht="12.75" customHeight="1">
      <c r="A269" s="85"/>
      <c r="B269" s="206" t="s">
        <v>358</v>
      </c>
      <c r="C269" s="21"/>
      <c r="D269" s="22"/>
      <c r="E269" s="23"/>
      <c r="F269" s="17"/>
      <c r="G269" s="18"/>
      <c r="H269" s="24"/>
      <c r="I269" s="25"/>
      <c r="J269" s="26"/>
      <c r="K269" s="26"/>
      <c r="L269" s="27"/>
      <c r="M269" s="28"/>
      <c r="N269" s="29"/>
      <c r="O269" s="30"/>
    </row>
    <row r="270" spans="1:15" s="31" customFormat="1" ht="12.75" customHeight="1">
      <c r="A270" s="158" t="s">
        <v>359</v>
      </c>
      <c r="B270" s="202" t="s">
        <v>360</v>
      </c>
      <c r="C270" s="21"/>
      <c r="D270" s="22">
        <v>6</v>
      </c>
      <c r="E270" s="23">
        <v>6</v>
      </c>
      <c r="F270" s="114">
        <v>349.44</v>
      </c>
      <c r="G270" s="18">
        <f aca="true" t="shared" si="43" ref="G270:G280">F270*100/118</f>
        <v>296.135593220339</v>
      </c>
      <c r="H270" s="24">
        <v>18</v>
      </c>
      <c r="I270" s="25">
        <f aca="true" t="shared" si="44" ref="I270:I280">C270*G270</f>
        <v>0</v>
      </c>
      <c r="J270" s="26">
        <v>0.377</v>
      </c>
      <c r="K270" s="26">
        <f aca="true" t="shared" si="45" ref="K270:K277">J270*C270</f>
        <v>0</v>
      </c>
      <c r="L270" s="90">
        <v>0.003125</v>
      </c>
      <c r="M270" s="28">
        <f aca="true" t="shared" si="46" ref="M270:M277">L270*C270</f>
        <v>0</v>
      </c>
      <c r="N270" s="111" t="s">
        <v>361</v>
      </c>
      <c r="O270" s="30"/>
    </row>
    <row r="271" spans="1:15" s="31" customFormat="1" ht="12.75" customHeight="1">
      <c r="A271" s="158" t="s">
        <v>362</v>
      </c>
      <c r="B271" s="202" t="s">
        <v>363</v>
      </c>
      <c r="C271" s="21"/>
      <c r="D271" s="22">
        <v>6</v>
      </c>
      <c r="E271" s="23">
        <v>6</v>
      </c>
      <c r="F271" s="114">
        <v>349.44</v>
      </c>
      <c r="G271" s="18">
        <f t="shared" si="43"/>
        <v>296.135593220339</v>
      </c>
      <c r="H271" s="24">
        <v>18</v>
      </c>
      <c r="I271" s="25">
        <f t="shared" si="44"/>
        <v>0</v>
      </c>
      <c r="J271" s="26">
        <v>0.37</v>
      </c>
      <c r="K271" s="26">
        <f t="shared" si="45"/>
        <v>0</v>
      </c>
      <c r="L271" s="90">
        <v>0.003081</v>
      </c>
      <c r="M271" s="28">
        <f t="shared" si="46"/>
        <v>0</v>
      </c>
      <c r="N271" s="111" t="s">
        <v>364</v>
      </c>
      <c r="O271" s="30"/>
    </row>
    <row r="272" spans="1:15" s="31" customFormat="1" ht="12.75" customHeight="1">
      <c r="A272" s="158" t="s">
        <v>365</v>
      </c>
      <c r="B272" s="202" t="s">
        <v>366</v>
      </c>
      <c r="C272" s="21"/>
      <c r="D272" s="22">
        <v>6</v>
      </c>
      <c r="E272" s="23">
        <v>6</v>
      </c>
      <c r="F272" s="114">
        <v>349.44</v>
      </c>
      <c r="G272" s="18">
        <f t="shared" si="43"/>
        <v>296.135593220339</v>
      </c>
      <c r="H272" s="24">
        <v>18</v>
      </c>
      <c r="I272" s="25">
        <f t="shared" si="44"/>
        <v>0</v>
      </c>
      <c r="J272" s="26">
        <v>0.397</v>
      </c>
      <c r="K272" s="26">
        <f t="shared" si="45"/>
        <v>0</v>
      </c>
      <c r="L272" s="90">
        <v>0.003125</v>
      </c>
      <c r="M272" s="28">
        <f t="shared" si="46"/>
        <v>0</v>
      </c>
      <c r="N272" s="111" t="s">
        <v>367</v>
      </c>
      <c r="O272" s="30"/>
    </row>
    <row r="273" spans="1:15" s="31" customFormat="1" ht="12.75" customHeight="1">
      <c r="A273" s="158" t="s">
        <v>368</v>
      </c>
      <c r="B273" s="202" t="s">
        <v>360</v>
      </c>
      <c r="C273" s="21"/>
      <c r="D273" s="22">
        <v>6</v>
      </c>
      <c r="E273" s="23">
        <v>6</v>
      </c>
      <c r="F273" s="114">
        <v>349.44</v>
      </c>
      <c r="G273" s="18">
        <f t="shared" si="43"/>
        <v>296.135593220339</v>
      </c>
      <c r="H273" s="24">
        <v>18</v>
      </c>
      <c r="I273" s="25">
        <f t="shared" si="44"/>
        <v>0</v>
      </c>
      <c r="J273" s="26">
        <v>0.397</v>
      </c>
      <c r="K273" s="26">
        <f t="shared" si="45"/>
        <v>0</v>
      </c>
      <c r="L273" s="90">
        <v>0.003125</v>
      </c>
      <c r="M273" s="28">
        <f t="shared" si="46"/>
        <v>0</v>
      </c>
      <c r="N273" s="111" t="s">
        <v>369</v>
      </c>
      <c r="O273" s="30"/>
    </row>
    <row r="274" spans="1:15" s="31" customFormat="1" ht="12.75" customHeight="1">
      <c r="A274" s="158" t="s">
        <v>370</v>
      </c>
      <c r="B274" s="202" t="s">
        <v>371</v>
      </c>
      <c r="C274" s="21"/>
      <c r="D274" s="22">
        <v>6</v>
      </c>
      <c r="E274" s="23">
        <v>6</v>
      </c>
      <c r="F274" s="114">
        <v>349.44</v>
      </c>
      <c r="G274" s="18">
        <f t="shared" si="43"/>
        <v>296.135593220339</v>
      </c>
      <c r="H274" s="24">
        <v>18</v>
      </c>
      <c r="I274" s="25">
        <f t="shared" si="44"/>
        <v>0</v>
      </c>
      <c r="J274" s="26">
        <v>0.397</v>
      </c>
      <c r="K274" s="26">
        <f t="shared" si="45"/>
        <v>0</v>
      </c>
      <c r="L274" s="90">
        <v>0.003125</v>
      </c>
      <c r="M274" s="28">
        <f t="shared" si="46"/>
        <v>0</v>
      </c>
      <c r="N274" s="111" t="s">
        <v>372</v>
      </c>
      <c r="O274" s="30"/>
    </row>
    <row r="275" spans="1:15" s="31" customFormat="1" ht="12.75" customHeight="1">
      <c r="A275" s="158" t="s">
        <v>373</v>
      </c>
      <c r="B275" s="202" t="s">
        <v>360</v>
      </c>
      <c r="C275" s="21"/>
      <c r="D275" s="22">
        <v>6</v>
      </c>
      <c r="E275" s="23">
        <v>6</v>
      </c>
      <c r="F275" s="114">
        <v>349.44</v>
      </c>
      <c r="G275" s="18">
        <f t="shared" si="43"/>
        <v>296.135593220339</v>
      </c>
      <c r="H275" s="24">
        <v>18</v>
      </c>
      <c r="I275" s="25">
        <f t="shared" si="44"/>
        <v>0</v>
      </c>
      <c r="J275" s="26">
        <v>0.397</v>
      </c>
      <c r="K275" s="26">
        <f t="shared" si="45"/>
        <v>0</v>
      </c>
      <c r="L275" s="90">
        <v>0.003125</v>
      </c>
      <c r="M275" s="28">
        <f t="shared" si="46"/>
        <v>0</v>
      </c>
      <c r="N275" s="111" t="s">
        <v>374</v>
      </c>
      <c r="O275" s="30"/>
    </row>
    <row r="276" spans="1:15" s="31" customFormat="1" ht="12.75" customHeight="1">
      <c r="A276" s="158" t="s">
        <v>375</v>
      </c>
      <c r="B276" s="202" t="s">
        <v>360</v>
      </c>
      <c r="C276" s="21"/>
      <c r="D276" s="22">
        <v>6</v>
      </c>
      <c r="E276" s="23">
        <v>6</v>
      </c>
      <c r="F276" s="114">
        <v>366.08</v>
      </c>
      <c r="G276" s="18">
        <f t="shared" si="43"/>
        <v>310.23728813559325</v>
      </c>
      <c r="H276" s="24">
        <v>18</v>
      </c>
      <c r="I276" s="25">
        <f t="shared" si="44"/>
        <v>0</v>
      </c>
      <c r="J276" s="26">
        <v>0.397</v>
      </c>
      <c r="K276" s="26">
        <f t="shared" si="45"/>
        <v>0</v>
      </c>
      <c r="L276" s="90">
        <v>0.003125</v>
      </c>
      <c r="M276" s="28">
        <f t="shared" si="46"/>
        <v>0</v>
      </c>
      <c r="N276" s="111" t="s">
        <v>376</v>
      </c>
      <c r="O276" s="30"/>
    </row>
    <row r="277" spans="1:15" s="31" customFormat="1" ht="12.75" customHeight="1">
      <c r="A277" s="158" t="s">
        <v>377</v>
      </c>
      <c r="B277" s="202" t="s">
        <v>378</v>
      </c>
      <c r="C277" s="21"/>
      <c r="D277" s="22">
        <v>6</v>
      </c>
      <c r="E277" s="23">
        <v>6</v>
      </c>
      <c r="F277" s="114">
        <v>366.08</v>
      </c>
      <c r="G277" s="18">
        <f t="shared" si="43"/>
        <v>310.23728813559325</v>
      </c>
      <c r="H277" s="24">
        <v>18</v>
      </c>
      <c r="I277" s="25">
        <f t="shared" si="44"/>
        <v>0</v>
      </c>
      <c r="J277" s="26">
        <v>0.397</v>
      </c>
      <c r="K277" s="26">
        <f t="shared" si="45"/>
        <v>0</v>
      </c>
      <c r="L277" s="90">
        <v>0.003125</v>
      </c>
      <c r="M277" s="28">
        <f t="shared" si="46"/>
        <v>0</v>
      </c>
      <c r="N277" s="111" t="s">
        <v>379</v>
      </c>
      <c r="O277" s="30"/>
    </row>
    <row r="278" spans="1:15" s="31" customFormat="1" ht="12.75" customHeight="1">
      <c r="A278" s="207" t="s">
        <v>380</v>
      </c>
      <c r="B278" s="202" t="s">
        <v>381</v>
      </c>
      <c r="C278" s="21"/>
      <c r="D278" s="22">
        <v>6</v>
      </c>
      <c r="E278" s="23">
        <v>6</v>
      </c>
      <c r="F278" s="114">
        <v>422.4</v>
      </c>
      <c r="G278" s="18">
        <f t="shared" si="43"/>
        <v>357.96610169491527</v>
      </c>
      <c r="H278" s="24">
        <v>18</v>
      </c>
      <c r="I278" s="25">
        <f t="shared" si="44"/>
        <v>0</v>
      </c>
      <c r="J278" s="26">
        <v>0.41300000000000003</v>
      </c>
      <c r="K278" s="26">
        <v>0</v>
      </c>
      <c r="L278" s="90">
        <v>0.003151</v>
      </c>
      <c r="M278" s="28">
        <v>0</v>
      </c>
      <c r="N278" s="129" t="s">
        <v>382</v>
      </c>
      <c r="O278" s="30"/>
    </row>
    <row r="279" spans="1:15" s="31" customFormat="1" ht="12.75" customHeight="1">
      <c r="A279" s="207" t="s">
        <v>383</v>
      </c>
      <c r="B279" s="202" t="s">
        <v>384</v>
      </c>
      <c r="C279" s="21"/>
      <c r="D279" s="22">
        <v>6</v>
      </c>
      <c r="E279" s="23">
        <v>6</v>
      </c>
      <c r="F279" s="114">
        <v>422.4</v>
      </c>
      <c r="G279" s="18">
        <f t="shared" si="43"/>
        <v>357.96610169491527</v>
      </c>
      <c r="H279" s="24">
        <v>18</v>
      </c>
      <c r="I279" s="25">
        <f t="shared" si="44"/>
        <v>0</v>
      </c>
      <c r="J279" s="26">
        <v>0.433</v>
      </c>
      <c r="K279" s="26">
        <v>0</v>
      </c>
      <c r="L279" s="90">
        <v>0.003161</v>
      </c>
      <c r="M279" s="28">
        <v>0</v>
      </c>
      <c r="N279" s="129" t="s">
        <v>385</v>
      </c>
      <c r="O279" s="30"/>
    </row>
    <row r="280" spans="1:15" s="31" customFormat="1" ht="12.75" customHeight="1">
      <c r="A280" s="207" t="s">
        <v>386</v>
      </c>
      <c r="B280" s="202" t="s">
        <v>387</v>
      </c>
      <c r="C280" s="21"/>
      <c r="D280" s="22">
        <v>6</v>
      </c>
      <c r="E280" s="23">
        <v>6</v>
      </c>
      <c r="F280" s="114">
        <v>422.4</v>
      </c>
      <c r="G280" s="18">
        <f t="shared" si="43"/>
        <v>357.96610169491527</v>
      </c>
      <c r="H280" s="24">
        <v>18</v>
      </c>
      <c r="I280" s="25">
        <f t="shared" si="44"/>
        <v>0</v>
      </c>
      <c r="J280" s="26">
        <v>0.42300000000000004</v>
      </c>
      <c r="K280" s="26">
        <v>0</v>
      </c>
      <c r="L280" s="90">
        <v>0.003151</v>
      </c>
      <c r="M280" s="28">
        <v>0</v>
      </c>
      <c r="N280" s="129" t="s">
        <v>388</v>
      </c>
      <c r="O280" s="30"/>
    </row>
    <row r="281" spans="1:15" s="31" customFormat="1" ht="12.75" customHeight="1">
      <c r="A281" s="85"/>
      <c r="B281" s="208"/>
      <c r="C281" s="21"/>
      <c r="D281" s="22"/>
      <c r="E281" s="23"/>
      <c r="F281" s="17"/>
      <c r="G281" s="18"/>
      <c r="H281" s="24"/>
      <c r="I281" s="25"/>
      <c r="J281" s="26"/>
      <c r="K281" s="26"/>
      <c r="L281" s="27"/>
      <c r="M281" s="28"/>
      <c r="N281" s="29"/>
      <c r="O281" s="30"/>
    </row>
    <row r="282" spans="1:15" s="31" customFormat="1" ht="12.75" customHeight="1">
      <c r="A282" s="85"/>
      <c r="B282" s="206" t="s">
        <v>389</v>
      </c>
      <c r="C282" s="21"/>
      <c r="D282" s="22"/>
      <c r="E282" s="23"/>
      <c r="F282" s="17"/>
      <c r="G282" s="18"/>
      <c r="H282" s="24"/>
      <c r="I282" s="25"/>
      <c r="J282" s="26"/>
      <c r="K282" s="26"/>
      <c r="L282" s="27"/>
      <c r="M282" s="28"/>
      <c r="N282" s="29"/>
      <c r="O282" s="30"/>
    </row>
    <row r="283" spans="1:15" s="31" customFormat="1" ht="12.75" customHeight="1">
      <c r="A283" s="158">
        <v>807</v>
      </c>
      <c r="B283" s="202" t="s">
        <v>390</v>
      </c>
      <c r="C283" s="21"/>
      <c r="D283" s="22">
        <v>1</v>
      </c>
      <c r="E283" s="23">
        <v>12</v>
      </c>
      <c r="F283" s="114">
        <v>548.48</v>
      </c>
      <c r="G283" s="18">
        <f aca="true" t="shared" si="47" ref="G283:G288">F283*100/118</f>
        <v>464.8135593220339</v>
      </c>
      <c r="H283" s="24">
        <v>18</v>
      </c>
      <c r="I283" s="25">
        <f aca="true" t="shared" si="48" ref="I283:I288">C283*G283</f>
        <v>0</v>
      </c>
      <c r="J283" s="26">
        <v>0.845</v>
      </c>
      <c r="K283" s="26">
        <f aca="true" t="shared" si="49" ref="K283:K288">J283*C283</f>
        <v>0</v>
      </c>
      <c r="L283" s="90">
        <v>0.008671</v>
      </c>
      <c r="M283" s="28">
        <f aca="true" t="shared" si="50" ref="M283:M288">L283*C283</f>
        <v>0</v>
      </c>
      <c r="N283" s="111" t="s">
        <v>391</v>
      </c>
      <c r="O283" s="30"/>
    </row>
    <row r="284" spans="1:15" s="31" customFormat="1" ht="12.75" customHeight="1">
      <c r="A284" s="158">
        <v>808</v>
      </c>
      <c r="B284" s="202" t="s">
        <v>392</v>
      </c>
      <c r="C284" s="21"/>
      <c r="D284" s="22">
        <v>1</v>
      </c>
      <c r="E284" s="23">
        <v>12</v>
      </c>
      <c r="F284" s="114">
        <v>548.48</v>
      </c>
      <c r="G284" s="18">
        <f t="shared" si="47"/>
        <v>464.8135593220339</v>
      </c>
      <c r="H284" s="24">
        <v>18</v>
      </c>
      <c r="I284" s="25">
        <f t="shared" si="48"/>
        <v>0</v>
      </c>
      <c r="J284" s="26">
        <v>0.82</v>
      </c>
      <c r="K284" s="26">
        <f t="shared" si="49"/>
        <v>0</v>
      </c>
      <c r="L284" s="90">
        <v>0.008945</v>
      </c>
      <c r="M284" s="28">
        <f t="shared" si="50"/>
        <v>0</v>
      </c>
      <c r="N284" s="111" t="s">
        <v>393</v>
      </c>
      <c r="O284" s="30"/>
    </row>
    <row r="285" spans="1:15" s="31" customFormat="1" ht="12.75" customHeight="1">
      <c r="A285" s="158">
        <v>809</v>
      </c>
      <c r="B285" s="202" t="s">
        <v>394</v>
      </c>
      <c r="C285" s="21"/>
      <c r="D285" s="22">
        <v>1</v>
      </c>
      <c r="E285" s="23">
        <v>12</v>
      </c>
      <c r="F285" s="114">
        <v>597.12</v>
      </c>
      <c r="G285" s="18">
        <f t="shared" si="47"/>
        <v>506.03389830508473</v>
      </c>
      <c r="H285" s="24">
        <v>18</v>
      </c>
      <c r="I285" s="25">
        <f t="shared" si="48"/>
        <v>0</v>
      </c>
      <c r="J285" s="26">
        <v>0.916</v>
      </c>
      <c r="K285" s="26">
        <f t="shared" si="49"/>
        <v>0</v>
      </c>
      <c r="L285" s="90">
        <v>0.009737</v>
      </c>
      <c r="M285" s="28">
        <f t="shared" si="50"/>
        <v>0</v>
      </c>
      <c r="N285" s="111" t="s">
        <v>395</v>
      </c>
      <c r="O285" s="30"/>
    </row>
    <row r="286" spans="1:15" s="31" customFormat="1" ht="12.75" customHeight="1">
      <c r="A286" s="158">
        <v>810</v>
      </c>
      <c r="B286" s="202" t="s">
        <v>396</v>
      </c>
      <c r="C286" s="21"/>
      <c r="D286" s="22">
        <v>1</v>
      </c>
      <c r="E286" s="23">
        <v>12</v>
      </c>
      <c r="F286" s="114">
        <v>597.12</v>
      </c>
      <c r="G286" s="18">
        <f t="shared" si="47"/>
        <v>506.03389830508473</v>
      </c>
      <c r="H286" s="24">
        <v>18</v>
      </c>
      <c r="I286" s="25">
        <f t="shared" si="48"/>
        <v>0</v>
      </c>
      <c r="J286" s="26">
        <v>0.923</v>
      </c>
      <c r="K286" s="26">
        <f t="shared" si="49"/>
        <v>0</v>
      </c>
      <c r="L286" s="90">
        <v>0.009781000000000001</v>
      </c>
      <c r="M286" s="28">
        <f t="shared" si="50"/>
        <v>0</v>
      </c>
      <c r="N286" s="111" t="s">
        <v>397</v>
      </c>
      <c r="O286" s="30"/>
    </row>
    <row r="287" spans="1:15" s="31" customFormat="1" ht="12.75" customHeight="1">
      <c r="A287" s="158">
        <v>811</v>
      </c>
      <c r="B287" s="202" t="s">
        <v>398</v>
      </c>
      <c r="C287" s="21"/>
      <c r="D287" s="22">
        <v>1</v>
      </c>
      <c r="E287" s="23">
        <v>12</v>
      </c>
      <c r="F287" s="114">
        <v>816.64</v>
      </c>
      <c r="G287" s="18">
        <f t="shared" si="47"/>
        <v>692.0677966101695</v>
      </c>
      <c r="H287" s="24">
        <v>18</v>
      </c>
      <c r="I287" s="25">
        <f t="shared" si="48"/>
        <v>0</v>
      </c>
      <c r="J287" s="26">
        <v>1.423</v>
      </c>
      <c r="K287" s="26">
        <f t="shared" si="49"/>
        <v>0</v>
      </c>
      <c r="L287" s="90">
        <v>0.014315</v>
      </c>
      <c r="M287" s="28">
        <f t="shared" si="50"/>
        <v>0</v>
      </c>
      <c r="N287" s="111" t="s">
        <v>399</v>
      </c>
      <c r="O287" s="30"/>
    </row>
    <row r="288" spans="1:15" s="31" customFormat="1" ht="12.75" customHeight="1">
      <c r="A288" s="158">
        <v>812</v>
      </c>
      <c r="B288" s="202" t="s">
        <v>400</v>
      </c>
      <c r="C288" s="21"/>
      <c r="D288" s="22">
        <v>1</v>
      </c>
      <c r="E288" s="23">
        <v>12</v>
      </c>
      <c r="F288" s="114">
        <v>816.64</v>
      </c>
      <c r="G288" s="18">
        <f t="shared" si="47"/>
        <v>692.0677966101695</v>
      </c>
      <c r="H288" s="24">
        <v>18</v>
      </c>
      <c r="I288" s="25">
        <f t="shared" si="48"/>
        <v>0</v>
      </c>
      <c r="J288" s="26">
        <v>1.433</v>
      </c>
      <c r="K288" s="26">
        <f t="shared" si="49"/>
        <v>0</v>
      </c>
      <c r="L288" s="90">
        <v>0.014919</v>
      </c>
      <c r="M288" s="28">
        <f t="shared" si="50"/>
        <v>0</v>
      </c>
      <c r="N288" s="111" t="s">
        <v>401</v>
      </c>
      <c r="O288" s="30"/>
    </row>
    <row r="289" spans="1:15" s="31" customFormat="1" ht="12.75" customHeight="1">
      <c r="A289" s="85"/>
      <c r="B289" s="208"/>
      <c r="C289" s="21"/>
      <c r="D289" s="22"/>
      <c r="E289" s="23"/>
      <c r="F289" s="17"/>
      <c r="G289" s="18"/>
      <c r="H289" s="24"/>
      <c r="I289" s="25"/>
      <c r="J289" s="26"/>
      <c r="K289" s="26"/>
      <c r="L289" s="27"/>
      <c r="M289" s="28"/>
      <c r="N289" s="29"/>
      <c r="O289" s="30"/>
    </row>
    <row r="290" spans="1:15" s="31" customFormat="1" ht="12.75" customHeight="1">
      <c r="A290" s="19"/>
      <c r="B290" s="206" t="s">
        <v>402</v>
      </c>
      <c r="C290" s="21"/>
      <c r="D290" s="22"/>
      <c r="E290" s="23"/>
      <c r="F290" s="209"/>
      <c r="G290" s="18"/>
      <c r="H290" s="24"/>
      <c r="I290" s="25"/>
      <c r="J290" s="26"/>
      <c r="K290" s="26"/>
      <c r="L290" s="27"/>
      <c r="M290" s="28"/>
      <c r="N290" s="29"/>
      <c r="O290" s="30"/>
    </row>
    <row r="291" spans="1:15" s="31" customFormat="1" ht="12.75" customHeight="1">
      <c r="A291" s="19" t="s">
        <v>403</v>
      </c>
      <c r="B291" s="168" t="s">
        <v>404</v>
      </c>
      <c r="C291" s="21"/>
      <c r="D291" s="22">
        <v>3</v>
      </c>
      <c r="E291" s="210">
        <v>240</v>
      </c>
      <c r="F291" s="211">
        <v>51.17</v>
      </c>
      <c r="G291" s="212">
        <f>F291*100/110</f>
        <v>46.518181818181816</v>
      </c>
      <c r="H291" s="176">
        <v>10</v>
      </c>
      <c r="I291" s="25">
        <f aca="true" t="shared" si="51" ref="I291:I313">C291*G291</f>
        <v>0</v>
      </c>
      <c r="J291" s="26">
        <v>0.027999999999999997</v>
      </c>
      <c r="K291" s="26">
        <f>J291*C291</f>
        <v>0</v>
      </c>
      <c r="L291" s="27">
        <v>0.000187</v>
      </c>
      <c r="M291" s="28">
        <f>L291*C291</f>
        <v>0</v>
      </c>
      <c r="N291" s="111" t="s">
        <v>405</v>
      </c>
      <c r="O291" s="30"/>
    </row>
    <row r="292" spans="1:15" s="31" customFormat="1" ht="12.75" customHeight="1">
      <c r="A292" s="158" t="s">
        <v>406</v>
      </c>
      <c r="B292" s="168" t="s">
        <v>404</v>
      </c>
      <c r="C292" s="21"/>
      <c r="D292" s="22">
        <v>3</v>
      </c>
      <c r="E292" s="210">
        <v>240</v>
      </c>
      <c r="F292" s="211">
        <v>51.17</v>
      </c>
      <c r="G292" s="212">
        <f aca="true" t="shared" si="52" ref="G292:G313">F292*100/110</f>
        <v>46.518181818181816</v>
      </c>
      <c r="H292" s="176">
        <v>10</v>
      </c>
      <c r="I292" s="25">
        <f t="shared" si="51"/>
        <v>0</v>
      </c>
      <c r="J292" s="26">
        <v>0.027999999999999997</v>
      </c>
      <c r="K292" s="26">
        <f>J292*C292</f>
        <v>0</v>
      </c>
      <c r="L292" s="27">
        <v>0.000187</v>
      </c>
      <c r="M292" s="28">
        <f>L292*C292</f>
        <v>0</v>
      </c>
      <c r="N292" s="111" t="s">
        <v>405</v>
      </c>
      <c r="O292" s="30"/>
    </row>
    <row r="293" spans="1:15" s="31" customFormat="1" ht="12.75" customHeight="1">
      <c r="A293" s="158" t="s">
        <v>407</v>
      </c>
      <c r="B293" s="168" t="s">
        <v>408</v>
      </c>
      <c r="C293" s="21"/>
      <c r="D293" s="22">
        <v>3</v>
      </c>
      <c r="E293" s="210">
        <v>240</v>
      </c>
      <c r="F293" s="211">
        <v>52.48</v>
      </c>
      <c r="G293" s="212">
        <f t="shared" si="52"/>
        <v>47.70909090909091</v>
      </c>
      <c r="H293" s="176">
        <v>10</v>
      </c>
      <c r="I293" s="25">
        <f t="shared" si="51"/>
        <v>0</v>
      </c>
      <c r="J293" s="26">
        <v>0.03</v>
      </c>
      <c r="K293" s="26">
        <f>J293*C293</f>
        <v>0</v>
      </c>
      <c r="L293" s="27">
        <v>0.000232</v>
      </c>
      <c r="M293" s="28">
        <f>L293*C293</f>
        <v>0</v>
      </c>
      <c r="N293" s="111" t="s">
        <v>409</v>
      </c>
      <c r="O293" s="30"/>
    </row>
    <row r="294" spans="1:15" s="31" customFormat="1" ht="12.75" customHeight="1">
      <c r="A294" s="158" t="s">
        <v>410</v>
      </c>
      <c r="B294" s="168" t="s">
        <v>408</v>
      </c>
      <c r="C294" s="21"/>
      <c r="D294" s="22">
        <v>3</v>
      </c>
      <c r="E294" s="210">
        <v>240</v>
      </c>
      <c r="F294" s="211">
        <v>52.48</v>
      </c>
      <c r="G294" s="212">
        <f t="shared" si="52"/>
        <v>47.70909090909091</v>
      </c>
      <c r="H294" s="176">
        <v>10</v>
      </c>
      <c r="I294" s="25">
        <f t="shared" si="51"/>
        <v>0</v>
      </c>
      <c r="J294" s="26">
        <v>0.031000000000000003</v>
      </c>
      <c r="K294" s="37">
        <v>0</v>
      </c>
      <c r="L294" s="27">
        <v>0.000238</v>
      </c>
      <c r="M294" s="39">
        <v>0</v>
      </c>
      <c r="N294" s="111" t="s">
        <v>409</v>
      </c>
      <c r="O294" s="30"/>
    </row>
    <row r="295" spans="1:15" s="31" customFormat="1" ht="12.75" customHeight="1">
      <c r="A295" s="158" t="s">
        <v>411</v>
      </c>
      <c r="B295" s="168" t="s">
        <v>412</v>
      </c>
      <c r="C295" s="21"/>
      <c r="D295" s="22">
        <v>3</v>
      </c>
      <c r="E295" s="210">
        <v>240</v>
      </c>
      <c r="F295" s="211">
        <v>53.8</v>
      </c>
      <c r="G295" s="212">
        <f t="shared" si="52"/>
        <v>48.90909090909091</v>
      </c>
      <c r="H295" s="176">
        <v>10</v>
      </c>
      <c r="I295" s="25">
        <f t="shared" si="51"/>
        <v>0</v>
      </c>
      <c r="J295" s="26">
        <v>0.035</v>
      </c>
      <c r="K295" s="26">
        <f>J295*C295</f>
        <v>0</v>
      </c>
      <c r="L295" s="27">
        <v>0.000255</v>
      </c>
      <c r="M295" s="28">
        <f>L295*C295</f>
        <v>0</v>
      </c>
      <c r="N295" s="111" t="s">
        <v>413</v>
      </c>
      <c r="O295" s="30"/>
    </row>
    <row r="296" spans="1:15" s="31" customFormat="1" ht="12.75" customHeight="1">
      <c r="A296" s="158" t="s">
        <v>414</v>
      </c>
      <c r="B296" s="168" t="s">
        <v>412</v>
      </c>
      <c r="C296" s="21"/>
      <c r="D296" s="22">
        <v>3</v>
      </c>
      <c r="E296" s="210">
        <v>240</v>
      </c>
      <c r="F296" s="211">
        <v>53.8</v>
      </c>
      <c r="G296" s="212">
        <f t="shared" si="52"/>
        <v>48.90909090909091</v>
      </c>
      <c r="H296" s="176">
        <v>10</v>
      </c>
      <c r="I296" s="25">
        <f t="shared" si="51"/>
        <v>0</v>
      </c>
      <c r="J296" s="26">
        <v>0.034</v>
      </c>
      <c r="K296" s="26">
        <v>0</v>
      </c>
      <c r="L296" s="27">
        <v>0.000254</v>
      </c>
      <c r="M296" s="28">
        <v>0</v>
      </c>
      <c r="N296" s="111" t="s">
        <v>415</v>
      </c>
      <c r="O296" s="30"/>
    </row>
    <row r="297" spans="1:15" s="31" customFormat="1" ht="12.75" customHeight="1">
      <c r="A297" s="158" t="s">
        <v>416</v>
      </c>
      <c r="B297" s="168" t="s">
        <v>417</v>
      </c>
      <c r="C297" s="21"/>
      <c r="D297" s="22">
        <v>3</v>
      </c>
      <c r="E297" s="210">
        <v>240</v>
      </c>
      <c r="F297" s="211">
        <v>41.99</v>
      </c>
      <c r="G297" s="212">
        <f t="shared" si="52"/>
        <v>38.17272727272727</v>
      </c>
      <c r="H297" s="176">
        <v>10</v>
      </c>
      <c r="I297" s="25">
        <f t="shared" si="51"/>
        <v>0</v>
      </c>
      <c r="J297" s="26">
        <v>0.017</v>
      </c>
      <c r="K297" s="26">
        <f aca="true" t="shared" si="53" ref="K297:K305">J297*C297</f>
        <v>0</v>
      </c>
      <c r="L297" s="27">
        <v>0.000131</v>
      </c>
      <c r="M297" s="28">
        <f aca="true" t="shared" si="54" ref="M297:M305">L297*C297</f>
        <v>0</v>
      </c>
      <c r="N297" s="111" t="s">
        <v>418</v>
      </c>
      <c r="O297" s="30"/>
    </row>
    <row r="298" spans="1:15" s="31" customFormat="1" ht="12.75" customHeight="1">
      <c r="A298" s="158" t="s">
        <v>419</v>
      </c>
      <c r="B298" s="168" t="s">
        <v>420</v>
      </c>
      <c r="C298" s="21"/>
      <c r="D298" s="22">
        <v>3</v>
      </c>
      <c r="E298" s="210">
        <v>240</v>
      </c>
      <c r="F298" s="211">
        <v>43.3</v>
      </c>
      <c r="G298" s="212">
        <f t="shared" si="52"/>
        <v>39.36363636363637</v>
      </c>
      <c r="H298" s="176">
        <v>10</v>
      </c>
      <c r="I298" s="25">
        <f t="shared" si="51"/>
        <v>0</v>
      </c>
      <c r="J298" s="26">
        <v>0.018</v>
      </c>
      <c r="K298" s="26">
        <f t="shared" si="53"/>
        <v>0</v>
      </c>
      <c r="L298" s="27">
        <v>0.000142</v>
      </c>
      <c r="M298" s="28">
        <f t="shared" si="54"/>
        <v>0</v>
      </c>
      <c r="N298" s="111" t="s">
        <v>421</v>
      </c>
      <c r="O298" s="30"/>
    </row>
    <row r="299" spans="1:15" s="31" customFormat="1" ht="12.75" customHeight="1">
      <c r="A299" s="158" t="s">
        <v>422</v>
      </c>
      <c r="B299" s="168" t="s">
        <v>420</v>
      </c>
      <c r="C299" s="21"/>
      <c r="D299" s="22">
        <v>3</v>
      </c>
      <c r="E299" s="210">
        <v>240</v>
      </c>
      <c r="F299" s="211">
        <v>43.3</v>
      </c>
      <c r="G299" s="212">
        <f t="shared" si="52"/>
        <v>39.36363636363637</v>
      </c>
      <c r="H299" s="176">
        <v>10</v>
      </c>
      <c r="I299" s="25">
        <f t="shared" si="51"/>
        <v>0</v>
      </c>
      <c r="J299" s="26">
        <v>0.019</v>
      </c>
      <c r="K299" s="26">
        <f t="shared" si="53"/>
        <v>0</v>
      </c>
      <c r="L299" s="27">
        <v>0.00014</v>
      </c>
      <c r="M299" s="28">
        <f t="shared" si="54"/>
        <v>0</v>
      </c>
      <c r="N299" s="111" t="s">
        <v>423</v>
      </c>
      <c r="O299" s="30"/>
    </row>
    <row r="300" spans="1:15" s="31" customFormat="1" ht="12.75" customHeight="1">
      <c r="A300" s="158" t="s">
        <v>424</v>
      </c>
      <c r="B300" s="168" t="s">
        <v>425</v>
      </c>
      <c r="C300" s="21"/>
      <c r="D300" s="22">
        <v>3</v>
      </c>
      <c r="E300" s="210">
        <v>240</v>
      </c>
      <c r="F300" s="211">
        <v>44.61</v>
      </c>
      <c r="G300" s="212">
        <f t="shared" si="52"/>
        <v>40.554545454545455</v>
      </c>
      <c r="H300" s="176">
        <v>10</v>
      </c>
      <c r="I300" s="25">
        <f t="shared" si="51"/>
        <v>0</v>
      </c>
      <c r="J300" s="26">
        <v>0.022</v>
      </c>
      <c r="K300" s="26">
        <f t="shared" si="53"/>
        <v>0</v>
      </c>
      <c r="L300" s="27">
        <v>0.00014300000000000003</v>
      </c>
      <c r="M300" s="28">
        <f t="shared" si="54"/>
        <v>0</v>
      </c>
      <c r="N300" s="111" t="s">
        <v>426</v>
      </c>
      <c r="O300" s="30"/>
    </row>
    <row r="301" spans="1:15" s="175" customFormat="1" ht="12.75" customHeight="1">
      <c r="A301" s="158" t="s">
        <v>427</v>
      </c>
      <c r="B301" s="168" t="s">
        <v>428</v>
      </c>
      <c r="C301" s="21"/>
      <c r="D301" s="213">
        <v>3</v>
      </c>
      <c r="E301" s="210">
        <v>300</v>
      </c>
      <c r="F301" s="211">
        <v>38.05</v>
      </c>
      <c r="G301" s="212">
        <f t="shared" si="52"/>
        <v>34.590909090909086</v>
      </c>
      <c r="H301" s="176">
        <v>10</v>
      </c>
      <c r="I301" s="25">
        <f t="shared" si="51"/>
        <v>0</v>
      </c>
      <c r="J301" s="214">
        <v>0.02</v>
      </c>
      <c r="K301" s="26">
        <f t="shared" si="53"/>
        <v>0</v>
      </c>
      <c r="L301" s="215">
        <v>0.000158</v>
      </c>
      <c r="M301" s="28">
        <f t="shared" si="54"/>
        <v>0</v>
      </c>
      <c r="N301" s="111">
        <v>5904341206983</v>
      </c>
      <c r="O301" s="216"/>
    </row>
    <row r="302" spans="1:15" s="175" customFormat="1" ht="12.75" customHeight="1">
      <c r="A302" s="158" t="s">
        <v>429</v>
      </c>
      <c r="B302" s="168" t="s">
        <v>428</v>
      </c>
      <c r="C302" s="21"/>
      <c r="D302" s="213">
        <v>3</v>
      </c>
      <c r="E302" s="210">
        <v>300</v>
      </c>
      <c r="F302" s="211">
        <v>38.05</v>
      </c>
      <c r="G302" s="212">
        <f t="shared" si="52"/>
        <v>34.590909090909086</v>
      </c>
      <c r="H302" s="176">
        <v>10</v>
      </c>
      <c r="I302" s="25">
        <f t="shared" si="51"/>
        <v>0</v>
      </c>
      <c r="J302" s="214">
        <v>0.021</v>
      </c>
      <c r="K302" s="26">
        <f t="shared" si="53"/>
        <v>0</v>
      </c>
      <c r="L302" s="215">
        <v>0.000158</v>
      </c>
      <c r="M302" s="28">
        <f t="shared" si="54"/>
        <v>0</v>
      </c>
      <c r="N302" s="111" t="s">
        <v>430</v>
      </c>
      <c r="O302" s="216"/>
    </row>
    <row r="303" spans="1:15" s="175" customFormat="1" ht="12.75" customHeight="1">
      <c r="A303" s="158" t="s">
        <v>431</v>
      </c>
      <c r="B303" s="168" t="s">
        <v>432</v>
      </c>
      <c r="C303" s="21"/>
      <c r="D303" s="213">
        <v>3</v>
      </c>
      <c r="E303" s="210">
        <v>300</v>
      </c>
      <c r="F303" s="211">
        <v>39.36</v>
      </c>
      <c r="G303" s="212">
        <f t="shared" si="52"/>
        <v>35.78181818181818</v>
      </c>
      <c r="H303" s="176">
        <v>10</v>
      </c>
      <c r="I303" s="25">
        <f t="shared" si="51"/>
        <v>0</v>
      </c>
      <c r="J303" s="214">
        <v>0.018</v>
      </c>
      <c r="K303" s="26">
        <f t="shared" si="53"/>
        <v>0</v>
      </c>
      <c r="L303" s="215">
        <v>0.00014300000000000003</v>
      </c>
      <c r="M303" s="28">
        <f t="shared" si="54"/>
        <v>0</v>
      </c>
      <c r="N303" s="111" t="s">
        <v>433</v>
      </c>
      <c r="O303" s="216"/>
    </row>
    <row r="304" spans="1:15" s="175" customFormat="1" ht="12.75" customHeight="1">
      <c r="A304" s="158" t="s">
        <v>434</v>
      </c>
      <c r="B304" s="168" t="s">
        <v>432</v>
      </c>
      <c r="C304" s="21"/>
      <c r="D304" s="213">
        <v>3</v>
      </c>
      <c r="E304" s="210">
        <v>300</v>
      </c>
      <c r="F304" s="211">
        <v>39.36</v>
      </c>
      <c r="G304" s="212">
        <f t="shared" si="52"/>
        <v>35.78181818181818</v>
      </c>
      <c r="H304" s="176">
        <v>10</v>
      </c>
      <c r="I304" s="25">
        <f t="shared" si="51"/>
        <v>0</v>
      </c>
      <c r="J304" s="214">
        <v>0.018</v>
      </c>
      <c r="K304" s="26">
        <f t="shared" si="53"/>
        <v>0</v>
      </c>
      <c r="L304" s="215">
        <v>0.000145</v>
      </c>
      <c r="M304" s="28">
        <f t="shared" si="54"/>
        <v>0</v>
      </c>
      <c r="N304" s="111">
        <v>5904341206990</v>
      </c>
      <c r="O304" s="216"/>
    </row>
    <row r="305" spans="1:15" s="175" customFormat="1" ht="12.75" customHeight="1">
      <c r="A305" s="158" t="s">
        <v>435</v>
      </c>
      <c r="B305" s="168" t="s">
        <v>436</v>
      </c>
      <c r="C305" s="21"/>
      <c r="D305" s="213">
        <v>3</v>
      </c>
      <c r="E305" s="210">
        <v>300</v>
      </c>
      <c r="F305" s="211">
        <v>40.7</v>
      </c>
      <c r="G305" s="212">
        <f t="shared" si="52"/>
        <v>37.00000000000001</v>
      </c>
      <c r="H305" s="176">
        <v>10</v>
      </c>
      <c r="I305" s="25">
        <f t="shared" si="51"/>
        <v>0</v>
      </c>
      <c r="J305" s="214">
        <v>0.02</v>
      </c>
      <c r="K305" s="26">
        <f t="shared" si="53"/>
        <v>0</v>
      </c>
      <c r="L305" s="215">
        <v>0.000148</v>
      </c>
      <c r="M305" s="28">
        <f t="shared" si="54"/>
        <v>0</v>
      </c>
      <c r="N305" s="111">
        <v>5904341207010</v>
      </c>
      <c r="O305" s="216"/>
    </row>
    <row r="306" spans="1:15" s="175" customFormat="1" ht="12.75" customHeight="1">
      <c r="A306" s="158" t="s">
        <v>437</v>
      </c>
      <c r="B306" s="168" t="s">
        <v>436</v>
      </c>
      <c r="C306" s="21"/>
      <c r="D306" s="213">
        <v>3</v>
      </c>
      <c r="E306" s="210">
        <v>300</v>
      </c>
      <c r="F306" s="211">
        <v>40.7</v>
      </c>
      <c r="G306" s="212">
        <f t="shared" si="52"/>
        <v>37.00000000000001</v>
      </c>
      <c r="H306" s="176">
        <v>10</v>
      </c>
      <c r="I306" s="25">
        <f t="shared" si="51"/>
        <v>0</v>
      </c>
      <c r="J306" s="26">
        <v>0.021</v>
      </c>
      <c r="K306" s="37">
        <v>0</v>
      </c>
      <c r="L306" s="27">
        <v>0.00014300000000000003</v>
      </c>
      <c r="M306" s="39">
        <v>0</v>
      </c>
      <c r="N306" s="111" t="s">
        <v>438</v>
      </c>
      <c r="O306" s="216"/>
    </row>
    <row r="307" spans="1:15" s="93" customFormat="1" ht="12.75" customHeight="1">
      <c r="A307" s="158" t="s">
        <v>439</v>
      </c>
      <c r="B307" s="168" t="s">
        <v>436</v>
      </c>
      <c r="C307" s="21"/>
      <c r="D307" s="22">
        <v>3</v>
      </c>
      <c r="E307" s="210">
        <v>300</v>
      </c>
      <c r="F307" s="211">
        <v>40.7</v>
      </c>
      <c r="G307" s="212">
        <f t="shared" si="52"/>
        <v>37.00000000000001</v>
      </c>
      <c r="H307" s="176">
        <v>10</v>
      </c>
      <c r="I307" s="25">
        <f t="shared" si="51"/>
        <v>0</v>
      </c>
      <c r="J307" s="26">
        <v>0.021</v>
      </c>
      <c r="K307" s="26">
        <f>J307*C307</f>
        <v>0</v>
      </c>
      <c r="L307" s="27">
        <v>0.000145</v>
      </c>
      <c r="M307" s="28">
        <f>L307*C307</f>
        <v>0</v>
      </c>
      <c r="N307" s="111" t="s">
        <v>440</v>
      </c>
      <c r="O307" s="112"/>
    </row>
    <row r="308" spans="1:15" s="31" customFormat="1" ht="12.75" customHeight="1">
      <c r="A308" s="158" t="s">
        <v>441</v>
      </c>
      <c r="B308" s="168" t="s">
        <v>442</v>
      </c>
      <c r="C308" s="21"/>
      <c r="D308" s="22">
        <v>3</v>
      </c>
      <c r="E308" s="35">
        <v>300</v>
      </c>
      <c r="F308" s="217">
        <v>47.21</v>
      </c>
      <c r="G308" s="18">
        <f t="shared" si="52"/>
        <v>42.91818181818182</v>
      </c>
      <c r="H308" s="176">
        <v>10</v>
      </c>
      <c r="I308" s="25">
        <f t="shared" si="51"/>
        <v>0</v>
      </c>
      <c r="J308" s="26">
        <v>0.027999999999999997</v>
      </c>
      <c r="K308" s="26">
        <f>J308*C308</f>
        <v>0</v>
      </c>
      <c r="L308" s="27">
        <v>0.000189</v>
      </c>
      <c r="M308" s="28">
        <f>L308*C308</f>
        <v>0</v>
      </c>
      <c r="N308" s="111" t="s">
        <v>443</v>
      </c>
      <c r="O308" s="30"/>
    </row>
    <row r="309" spans="1:15" s="31" customFormat="1" ht="12.75" customHeight="1">
      <c r="A309" s="158" t="s">
        <v>444</v>
      </c>
      <c r="B309" s="168" t="s">
        <v>442</v>
      </c>
      <c r="C309" s="21"/>
      <c r="D309" s="213">
        <v>3</v>
      </c>
      <c r="E309" s="35">
        <v>300</v>
      </c>
      <c r="F309" s="114">
        <v>47.21</v>
      </c>
      <c r="G309" s="18">
        <f t="shared" si="52"/>
        <v>42.91818181818182</v>
      </c>
      <c r="H309" s="176">
        <v>10</v>
      </c>
      <c r="I309" s="25">
        <f t="shared" si="51"/>
        <v>0</v>
      </c>
      <c r="J309" s="26">
        <v>0.027999999999999997</v>
      </c>
      <c r="K309" s="37">
        <v>0</v>
      </c>
      <c r="L309" s="27">
        <v>0.000192</v>
      </c>
      <c r="M309" s="39">
        <v>0</v>
      </c>
      <c r="N309" s="111" t="s">
        <v>445</v>
      </c>
      <c r="O309" s="30"/>
    </row>
    <row r="310" spans="1:15" s="31" customFormat="1" ht="12.75" customHeight="1">
      <c r="A310" s="158" t="s">
        <v>446</v>
      </c>
      <c r="B310" s="168" t="s">
        <v>447</v>
      </c>
      <c r="C310" s="21"/>
      <c r="D310" s="22">
        <v>3</v>
      </c>
      <c r="E310" s="35">
        <v>300</v>
      </c>
      <c r="F310" s="114">
        <v>48.54</v>
      </c>
      <c r="G310" s="18">
        <f t="shared" si="52"/>
        <v>44.127272727272725</v>
      </c>
      <c r="H310" s="176">
        <v>10</v>
      </c>
      <c r="I310" s="25">
        <f t="shared" si="51"/>
        <v>0</v>
      </c>
      <c r="J310" s="26">
        <v>0.029000000000000005</v>
      </c>
      <c r="K310" s="26">
        <f>J310*C310</f>
        <v>0</v>
      </c>
      <c r="L310" s="27">
        <v>0.00023700000000000001</v>
      </c>
      <c r="M310" s="28">
        <f>L310*C310</f>
        <v>0</v>
      </c>
      <c r="N310" s="111" t="s">
        <v>448</v>
      </c>
      <c r="O310" s="30"/>
    </row>
    <row r="311" spans="1:15" s="31" customFormat="1" ht="12.75" customHeight="1">
      <c r="A311" s="158" t="s">
        <v>449</v>
      </c>
      <c r="B311" s="168" t="s">
        <v>450</v>
      </c>
      <c r="C311" s="21"/>
      <c r="D311" s="22">
        <v>3</v>
      </c>
      <c r="E311" s="35">
        <v>300</v>
      </c>
      <c r="F311" s="114">
        <v>49.86</v>
      </c>
      <c r="G311" s="18">
        <f t="shared" si="52"/>
        <v>45.32727272727273</v>
      </c>
      <c r="H311" s="176">
        <v>10</v>
      </c>
      <c r="I311" s="25">
        <f t="shared" si="51"/>
        <v>0</v>
      </c>
      <c r="J311" s="26">
        <v>0.034</v>
      </c>
      <c r="K311" s="26">
        <f>J311*C311</f>
        <v>0</v>
      </c>
      <c r="L311" s="27">
        <v>0.00027000000000000006</v>
      </c>
      <c r="M311" s="28">
        <f>L311*C311</f>
        <v>0</v>
      </c>
      <c r="N311" s="111" t="s">
        <v>451</v>
      </c>
      <c r="O311" s="30"/>
    </row>
    <row r="312" spans="1:15" s="31" customFormat="1" ht="12.75" customHeight="1">
      <c r="A312" s="158" t="s">
        <v>452</v>
      </c>
      <c r="B312" s="168" t="s">
        <v>428</v>
      </c>
      <c r="C312" s="21"/>
      <c r="D312" s="22">
        <v>3</v>
      </c>
      <c r="E312" s="35">
        <v>300</v>
      </c>
      <c r="F312" s="114">
        <v>38.05</v>
      </c>
      <c r="G312" s="18">
        <f t="shared" si="52"/>
        <v>34.590909090909086</v>
      </c>
      <c r="H312" s="176">
        <v>10</v>
      </c>
      <c r="I312" s="25">
        <f t="shared" si="51"/>
        <v>0</v>
      </c>
      <c r="J312" s="26">
        <v>0.016</v>
      </c>
      <c r="K312" s="26">
        <f>J312*C312</f>
        <v>0</v>
      </c>
      <c r="L312" s="27">
        <v>0.000129</v>
      </c>
      <c r="M312" s="28">
        <f>L312*C312</f>
        <v>0</v>
      </c>
      <c r="N312" s="111" t="s">
        <v>453</v>
      </c>
      <c r="O312" s="30"/>
    </row>
    <row r="313" spans="1:15" s="31" customFormat="1" ht="12.75" customHeight="1">
      <c r="A313" s="158" t="s">
        <v>454</v>
      </c>
      <c r="B313" s="168" t="s">
        <v>428</v>
      </c>
      <c r="C313" s="21"/>
      <c r="D313" s="22">
        <v>3</v>
      </c>
      <c r="E313" s="35">
        <v>300</v>
      </c>
      <c r="F313" s="114">
        <v>41.98</v>
      </c>
      <c r="G313" s="18">
        <f t="shared" si="52"/>
        <v>38.163636363636364</v>
      </c>
      <c r="H313" s="176">
        <v>10</v>
      </c>
      <c r="I313" s="25">
        <f t="shared" si="51"/>
        <v>0</v>
      </c>
      <c r="J313" s="26">
        <v>0.022</v>
      </c>
      <c r="K313" s="26">
        <f>J313*C313</f>
        <v>0</v>
      </c>
      <c r="L313" s="27">
        <v>0.000159</v>
      </c>
      <c r="M313" s="28">
        <f>L313*C313</f>
        <v>0</v>
      </c>
      <c r="N313" s="111" t="s">
        <v>455</v>
      </c>
      <c r="O313" s="30"/>
    </row>
    <row r="314" spans="6:13" ht="12.75">
      <c r="F314" s="17"/>
      <c r="G314" s="18"/>
      <c r="I314" s="25"/>
      <c r="K314" s="26"/>
      <c r="M314" s="28"/>
    </row>
    <row r="315" spans="2:13" ht="30" customHeight="1">
      <c r="B315" s="80" t="s">
        <v>456</v>
      </c>
      <c r="F315" s="17"/>
      <c r="G315" s="18"/>
      <c r="I315" s="25"/>
      <c r="K315" s="26"/>
      <c r="M315" s="28"/>
    </row>
    <row r="316" spans="6:13" ht="12.75">
      <c r="F316" s="17"/>
      <c r="G316" s="18"/>
      <c r="I316" s="25"/>
      <c r="K316" s="26"/>
      <c r="M316" s="28"/>
    </row>
    <row r="317" spans="1:15" s="31" customFormat="1" ht="12.75" customHeight="1">
      <c r="A317" s="85"/>
      <c r="B317" s="105" t="s">
        <v>457</v>
      </c>
      <c r="C317" s="21"/>
      <c r="D317" s="22"/>
      <c r="E317" s="23"/>
      <c r="F317" s="17"/>
      <c r="G317" s="18"/>
      <c r="H317" s="24"/>
      <c r="I317" s="25"/>
      <c r="J317" s="26"/>
      <c r="K317" s="26"/>
      <c r="L317" s="27"/>
      <c r="M317" s="28"/>
      <c r="N317" s="29"/>
      <c r="O317" s="30"/>
    </row>
    <row r="318" spans="1:15" s="155" customFormat="1" ht="12.75" customHeight="1">
      <c r="A318" s="98">
        <v>466</v>
      </c>
      <c r="B318" s="202" t="s">
        <v>458</v>
      </c>
      <c r="C318" s="21"/>
      <c r="D318" s="22">
        <v>1</v>
      </c>
      <c r="E318" s="23">
        <v>4</v>
      </c>
      <c r="F318" s="114">
        <v>1400</v>
      </c>
      <c r="G318" s="18">
        <f aca="true" t="shared" si="55" ref="G318:G335">F318*100/110</f>
        <v>1272.7272727272727</v>
      </c>
      <c r="H318" s="24">
        <v>10</v>
      </c>
      <c r="I318" s="25">
        <f aca="true" t="shared" si="56" ref="I318:I335">C318*G318</f>
        <v>0</v>
      </c>
      <c r="J318" s="218">
        <v>0.9920000000000002</v>
      </c>
      <c r="K318" s="26">
        <f aca="true" t="shared" si="57" ref="K318:K324">J318*C318</f>
        <v>0</v>
      </c>
      <c r="L318" s="27">
        <v>0.019912000000000003</v>
      </c>
      <c r="M318" s="28">
        <f aca="true" t="shared" si="58" ref="M318:M324">L318*C318</f>
        <v>0</v>
      </c>
      <c r="N318" s="97">
        <v>5904341204446</v>
      </c>
      <c r="O318" s="154"/>
    </row>
    <row r="319" spans="1:15" s="155" customFormat="1" ht="12.75" customHeight="1">
      <c r="A319" s="98">
        <v>469</v>
      </c>
      <c r="B319" s="202" t="s">
        <v>459</v>
      </c>
      <c r="C319" s="21"/>
      <c r="D319" s="22">
        <v>1</v>
      </c>
      <c r="E319" s="23">
        <v>12</v>
      </c>
      <c r="F319" s="114">
        <v>1470</v>
      </c>
      <c r="G319" s="18">
        <f t="shared" si="55"/>
        <v>1336.3636363636363</v>
      </c>
      <c r="H319" s="24">
        <v>10</v>
      </c>
      <c r="I319" s="25">
        <f t="shared" si="56"/>
        <v>0</v>
      </c>
      <c r="J319" s="219">
        <v>0.9920000000000002</v>
      </c>
      <c r="K319" s="26">
        <f t="shared" si="57"/>
        <v>0</v>
      </c>
      <c r="L319" s="90">
        <v>0.019912000000000003</v>
      </c>
      <c r="M319" s="28">
        <f t="shared" si="58"/>
        <v>0</v>
      </c>
      <c r="N319" s="97">
        <v>5904341204446</v>
      </c>
      <c r="O319" s="154"/>
    </row>
    <row r="320" spans="1:15" s="155" customFormat="1" ht="12.75" customHeight="1">
      <c r="A320" s="98">
        <v>470</v>
      </c>
      <c r="B320" s="202" t="s">
        <v>460</v>
      </c>
      <c r="C320" s="21"/>
      <c r="D320" s="22">
        <v>1</v>
      </c>
      <c r="E320" s="23">
        <v>12</v>
      </c>
      <c r="F320" s="114">
        <v>1470</v>
      </c>
      <c r="G320" s="18">
        <f t="shared" si="55"/>
        <v>1336.3636363636363</v>
      </c>
      <c r="H320" s="24">
        <v>10</v>
      </c>
      <c r="I320" s="25">
        <f t="shared" si="56"/>
        <v>0</v>
      </c>
      <c r="J320" s="219">
        <v>1.042</v>
      </c>
      <c r="K320" s="26">
        <f t="shared" si="57"/>
        <v>0</v>
      </c>
      <c r="L320" s="90">
        <v>0.019912000000000003</v>
      </c>
      <c r="M320" s="28">
        <f t="shared" si="58"/>
        <v>0</v>
      </c>
      <c r="N320" s="97">
        <v>5904341204453</v>
      </c>
      <c r="O320" s="154"/>
    </row>
    <row r="321" spans="1:15" s="155" customFormat="1" ht="12.75" customHeight="1">
      <c r="A321" s="98">
        <v>490</v>
      </c>
      <c r="B321" s="153" t="s">
        <v>461</v>
      </c>
      <c r="C321" s="21"/>
      <c r="D321" s="22">
        <v>1</v>
      </c>
      <c r="E321" s="23">
        <v>12</v>
      </c>
      <c r="F321" s="114">
        <v>1000</v>
      </c>
      <c r="G321" s="18">
        <f t="shared" si="55"/>
        <v>909.0909090909091</v>
      </c>
      <c r="H321" s="24">
        <v>10</v>
      </c>
      <c r="I321" s="25">
        <f t="shared" si="56"/>
        <v>0</v>
      </c>
      <c r="J321" s="218">
        <v>1.003</v>
      </c>
      <c r="K321" s="26">
        <f t="shared" si="57"/>
        <v>0</v>
      </c>
      <c r="L321" s="27">
        <v>0.021092</v>
      </c>
      <c r="M321" s="28">
        <f t="shared" si="58"/>
        <v>0</v>
      </c>
      <c r="N321" s="97">
        <v>5904341206921</v>
      </c>
      <c r="O321" s="154"/>
    </row>
    <row r="322" spans="1:15" s="155" customFormat="1" ht="12.75" customHeight="1">
      <c r="A322" s="98">
        <v>491</v>
      </c>
      <c r="B322" s="153" t="s">
        <v>462</v>
      </c>
      <c r="C322" s="21"/>
      <c r="D322" s="22">
        <v>1</v>
      </c>
      <c r="E322" s="23">
        <v>12</v>
      </c>
      <c r="F322" s="114">
        <v>1000</v>
      </c>
      <c r="G322" s="18">
        <f t="shared" si="55"/>
        <v>909.0909090909091</v>
      </c>
      <c r="H322" s="24">
        <v>10</v>
      </c>
      <c r="I322" s="25">
        <f t="shared" si="56"/>
        <v>0</v>
      </c>
      <c r="J322" s="218">
        <v>1.002</v>
      </c>
      <c r="K322" s="26">
        <f t="shared" si="57"/>
        <v>0</v>
      </c>
      <c r="L322" s="27">
        <v>0.021013</v>
      </c>
      <c r="M322" s="28">
        <f t="shared" si="58"/>
        <v>0</v>
      </c>
      <c r="N322" s="97">
        <v>5904341206938</v>
      </c>
      <c r="O322" s="154"/>
    </row>
    <row r="323" spans="1:15" s="155" customFormat="1" ht="12.75" customHeight="1">
      <c r="A323" s="98">
        <v>492</v>
      </c>
      <c r="B323" s="153" t="s">
        <v>463</v>
      </c>
      <c r="C323" s="21"/>
      <c r="D323" s="22">
        <v>1</v>
      </c>
      <c r="E323" s="23">
        <v>12</v>
      </c>
      <c r="F323" s="114">
        <v>1000</v>
      </c>
      <c r="G323" s="18">
        <f t="shared" si="55"/>
        <v>909.0909090909091</v>
      </c>
      <c r="H323" s="24">
        <v>10</v>
      </c>
      <c r="I323" s="25">
        <f t="shared" si="56"/>
        <v>0</v>
      </c>
      <c r="J323" s="218">
        <v>0.9920000000000002</v>
      </c>
      <c r="K323" s="26">
        <f t="shared" si="57"/>
        <v>0</v>
      </c>
      <c r="L323" s="27">
        <v>0.020842999999999997</v>
      </c>
      <c r="M323" s="28">
        <f t="shared" si="58"/>
        <v>0</v>
      </c>
      <c r="N323" s="97">
        <v>5904341206945</v>
      </c>
      <c r="O323" s="154"/>
    </row>
    <row r="324" spans="1:15" s="155" customFormat="1" ht="12.75" customHeight="1">
      <c r="A324" s="98">
        <v>493</v>
      </c>
      <c r="B324" s="153" t="s">
        <v>464</v>
      </c>
      <c r="C324" s="21"/>
      <c r="D324" s="22">
        <v>1</v>
      </c>
      <c r="E324" s="23">
        <v>12</v>
      </c>
      <c r="F324" s="114">
        <v>1000</v>
      </c>
      <c r="G324" s="18">
        <f t="shared" si="55"/>
        <v>909.0909090909091</v>
      </c>
      <c r="H324" s="24">
        <v>10</v>
      </c>
      <c r="I324" s="25">
        <f t="shared" si="56"/>
        <v>0</v>
      </c>
      <c r="J324" s="218">
        <v>0.99</v>
      </c>
      <c r="K324" s="26">
        <f t="shared" si="57"/>
        <v>0</v>
      </c>
      <c r="L324" s="27">
        <v>0.021352</v>
      </c>
      <c r="M324" s="28">
        <f t="shared" si="58"/>
        <v>0</v>
      </c>
      <c r="N324" s="97">
        <v>5904341206952</v>
      </c>
      <c r="O324" s="154"/>
    </row>
    <row r="325" spans="1:15" s="155" customFormat="1" ht="12.75" customHeight="1">
      <c r="A325" s="116">
        <v>494</v>
      </c>
      <c r="B325" s="157" t="s">
        <v>465</v>
      </c>
      <c r="C325" s="21"/>
      <c r="D325" s="22">
        <v>1</v>
      </c>
      <c r="E325" s="23">
        <v>4</v>
      </c>
      <c r="F325" s="114">
        <v>1829.12</v>
      </c>
      <c r="G325" s="18">
        <f t="shared" si="55"/>
        <v>1662.8363636363636</v>
      </c>
      <c r="H325" s="24">
        <v>10</v>
      </c>
      <c r="I325" s="25">
        <f t="shared" si="56"/>
        <v>0</v>
      </c>
      <c r="J325" s="218">
        <v>1.74</v>
      </c>
      <c r="K325" s="37">
        <v>0</v>
      </c>
      <c r="L325" s="27">
        <v>0.055479</v>
      </c>
      <c r="M325" s="39">
        <v>0</v>
      </c>
      <c r="N325" s="97">
        <v>5904341208550</v>
      </c>
      <c r="O325" s="154"/>
    </row>
    <row r="326" spans="1:15" s="155" customFormat="1" ht="12.75" customHeight="1">
      <c r="A326" s="116">
        <v>495</v>
      </c>
      <c r="B326" s="157" t="s">
        <v>466</v>
      </c>
      <c r="C326" s="21"/>
      <c r="D326" s="22">
        <v>1</v>
      </c>
      <c r="E326" s="23">
        <v>4</v>
      </c>
      <c r="F326" s="114">
        <v>1829.12</v>
      </c>
      <c r="G326" s="18">
        <f t="shared" si="55"/>
        <v>1662.8363636363636</v>
      </c>
      <c r="H326" s="24">
        <v>10</v>
      </c>
      <c r="I326" s="25">
        <f t="shared" si="56"/>
        <v>0</v>
      </c>
      <c r="J326" s="218">
        <v>1.78</v>
      </c>
      <c r="K326" s="37">
        <v>0</v>
      </c>
      <c r="L326" s="27">
        <v>0.055479</v>
      </c>
      <c r="M326" s="39">
        <v>0</v>
      </c>
      <c r="N326" s="97">
        <v>5904341208567</v>
      </c>
      <c r="O326" s="154"/>
    </row>
    <row r="327" spans="1:15" s="155" customFormat="1" ht="12.75" customHeight="1">
      <c r="A327" s="116">
        <v>496</v>
      </c>
      <c r="B327" s="157" t="s">
        <v>467</v>
      </c>
      <c r="C327" s="21"/>
      <c r="D327" s="22">
        <v>1</v>
      </c>
      <c r="E327" s="23">
        <v>4</v>
      </c>
      <c r="F327" s="114">
        <v>1829.12</v>
      </c>
      <c r="G327" s="18">
        <f t="shared" si="55"/>
        <v>1662.8363636363636</v>
      </c>
      <c r="H327" s="24">
        <v>10</v>
      </c>
      <c r="I327" s="25">
        <f t="shared" si="56"/>
        <v>0</v>
      </c>
      <c r="J327" s="218">
        <v>1.77</v>
      </c>
      <c r="K327" s="37">
        <v>0</v>
      </c>
      <c r="L327" s="27">
        <v>0.055479</v>
      </c>
      <c r="M327" s="39">
        <v>0</v>
      </c>
      <c r="N327" s="97">
        <v>5904341208574</v>
      </c>
      <c r="O327" s="154"/>
    </row>
    <row r="328" spans="1:15" s="155" customFormat="1" ht="12.75" customHeight="1">
      <c r="A328" s="116">
        <v>497</v>
      </c>
      <c r="B328" s="157" t="s">
        <v>468</v>
      </c>
      <c r="C328" s="21"/>
      <c r="D328" s="22">
        <v>1</v>
      </c>
      <c r="E328" s="23">
        <v>4</v>
      </c>
      <c r="F328" s="114">
        <v>1829.12</v>
      </c>
      <c r="G328" s="18">
        <f t="shared" si="55"/>
        <v>1662.8363636363636</v>
      </c>
      <c r="H328" s="24">
        <v>10</v>
      </c>
      <c r="I328" s="25">
        <f t="shared" si="56"/>
        <v>0</v>
      </c>
      <c r="J328" s="218">
        <v>1.73</v>
      </c>
      <c r="K328" s="37">
        <v>0</v>
      </c>
      <c r="L328" s="27">
        <v>0.055479</v>
      </c>
      <c r="M328" s="39">
        <v>0</v>
      </c>
      <c r="N328" s="97">
        <v>5904341208581</v>
      </c>
      <c r="O328" s="154"/>
    </row>
    <row r="329" spans="1:15" s="22" customFormat="1" ht="13.5" customHeight="1">
      <c r="A329" s="85">
        <v>987</v>
      </c>
      <c r="B329" s="202" t="s">
        <v>469</v>
      </c>
      <c r="C329" s="21"/>
      <c r="D329" s="34">
        <v>1</v>
      </c>
      <c r="E329" s="35">
        <v>6</v>
      </c>
      <c r="F329" s="114">
        <v>1400</v>
      </c>
      <c r="G329" s="18">
        <f t="shared" si="55"/>
        <v>1272.7272727272727</v>
      </c>
      <c r="H329" s="24">
        <v>10</v>
      </c>
      <c r="I329" s="25">
        <f t="shared" si="56"/>
        <v>0</v>
      </c>
      <c r="J329" s="37">
        <v>1.726</v>
      </c>
      <c r="K329" s="26">
        <f>J329*C329</f>
        <v>0</v>
      </c>
      <c r="L329" s="38">
        <v>0.048852000000000007</v>
      </c>
      <c r="M329" s="28">
        <f>L329*C329</f>
        <v>0</v>
      </c>
      <c r="N329" s="111" t="s">
        <v>470</v>
      </c>
      <c r="O329" s="92"/>
    </row>
    <row r="330" spans="1:15" s="22" customFormat="1" ht="13.5" customHeight="1">
      <c r="A330" s="85">
        <v>1004</v>
      </c>
      <c r="B330" s="153" t="s">
        <v>471</v>
      </c>
      <c r="C330" s="21"/>
      <c r="D330" s="34">
        <v>1</v>
      </c>
      <c r="E330" s="35">
        <v>6</v>
      </c>
      <c r="F330" s="114">
        <v>1617.28</v>
      </c>
      <c r="G330" s="18">
        <f t="shared" si="55"/>
        <v>1470.2545454545455</v>
      </c>
      <c r="H330" s="24">
        <v>10</v>
      </c>
      <c r="I330" s="25">
        <f t="shared" si="56"/>
        <v>0</v>
      </c>
      <c r="J330" s="37">
        <v>1.607</v>
      </c>
      <c r="K330" s="26">
        <f>J330*C330</f>
        <v>0</v>
      </c>
      <c r="L330" s="38">
        <v>0.043972</v>
      </c>
      <c r="M330" s="28">
        <f>L330*C330</f>
        <v>0</v>
      </c>
      <c r="N330" s="111">
        <v>5904341206860</v>
      </c>
      <c r="O330" s="92"/>
    </row>
    <row r="331" spans="1:15" s="22" customFormat="1" ht="13.5" customHeight="1">
      <c r="A331" s="85">
        <v>1006</v>
      </c>
      <c r="B331" s="153" t="s">
        <v>472</v>
      </c>
      <c r="C331" s="21"/>
      <c r="D331" s="34">
        <v>1</v>
      </c>
      <c r="E331" s="35">
        <v>12</v>
      </c>
      <c r="F331" s="114">
        <v>1200</v>
      </c>
      <c r="G331" s="18">
        <f t="shared" si="55"/>
        <v>1090.909090909091</v>
      </c>
      <c r="H331" s="24">
        <v>10</v>
      </c>
      <c r="I331" s="25">
        <f t="shared" si="56"/>
        <v>0</v>
      </c>
      <c r="J331" s="37">
        <v>1.118</v>
      </c>
      <c r="K331" s="26">
        <f>J331*C331</f>
        <v>0</v>
      </c>
      <c r="L331" s="38">
        <v>0.021139</v>
      </c>
      <c r="M331" s="28">
        <f>L331*C331</f>
        <v>0</v>
      </c>
      <c r="N331" s="111" t="s">
        <v>473</v>
      </c>
      <c r="O331" s="92"/>
    </row>
    <row r="332" spans="1:15" s="22" customFormat="1" ht="13.5" customHeight="1">
      <c r="A332" s="85">
        <v>1007</v>
      </c>
      <c r="B332" s="153" t="s">
        <v>474</v>
      </c>
      <c r="C332" s="21"/>
      <c r="D332" s="34">
        <v>1</v>
      </c>
      <c r="E332" s="35">
        <v>12</v>
      </c>
      <c r="F332" s="114">
        <v>1500</v>
      </c>
      <c r="G332" s="18">
        <f t="shared" si="55"/>
        <v>1363.6363636363637</v>
      </c>
      <c r="H332" s="24">
        <v>10</v>
      </c>
      <c r="I332" s="25">
        <f t="shared" si="56"/>
        <v>0</v>
      </c>
      <c r="J332" s="37">
        <v>1.142</v>
      </c>
      <c r="K332" s="26">
        <f>J332*C332</f>
        <v>0</v>
      </c>
      <c r="L332" s="38">
        <v>0.022031000000000002</v>
      </c>
      <c r="M332" s="28">
        <f>L332*C332</f>
        <v>0</v>
      </c>
      <c r="N332" s="111" t="s">
        <v>475</v>
      </c>
      <c r="O332" s="92"/>
    </row>
    <row r="333" spans="1:15" s="22" customFormat="1" ht="13.5" customHeight="1">
      <c r="A333" s="121">
        <v>1150</v>
      </c>
      <c r="B333" s="157" t="s">
        <v>476</v>
      </c>
      <c r="C333" s="21"/>
      <c r="D333" s="34">
        <v>1</v>
      </c>
      <c r="E333" s="35">
        <v>6</v>
      </c>
      <c r="F333" s="114">
        <v>1400</v>
      </c>
      <c r="G333" s="18">
        <f t="shared" si="55"/>
        <v>1272.7272727272727</v>
      </c>
      <c r="H333" s="24">
        <v>10</v>
      </c>
      <c r="I333" s="25">
        <f t="shared" si="56"/>
        <v>0</v>
      </c>
      <c r="J333" s="37">
        <v>1.26</v>
      </c>
      <c r="K333" s="37">
        <v>0</v>
      </c>
      <c r="L333" s="38">
        <v>0.025137</v>
      </c>
      <c r="M333" s="39">
        <v>0</v>
      </c>
      <c r="N333" s="91">
        <v>5904341208598</v>
      </c>
      <c r="O333" s="92"/>
    </row>
    <row r="334" spans="1:15" s="22" customFormat="1" ht="13.5" customHeight="1">
      <c r="A334" s="121">
        <v>1151</v>
      </c>
      <c r="B334" s="157" t="s">
        <v>477</v>
      </c>
      <c r="C334" s="21"/>
      <c r="D334" s="34">
        <v>1</v>
      </c>
      <c r="E334" s="35">
        <v>6</v>
      </c>
      <c r="F334" s="114">
        <v>1400</v>
      </c>
      <c r="G334" s="18">
        <f t="shared" si="55"/>
        <v>1272.7272727272727</v>
      </c>
      <c r="H334" s="24">
        <v>10</v>
      </c>
      <c r="I334" s="25">
        <f t="shared" si="56"/>
        <v>0</v>
      </c>
      <c r="J334" s="37">
        <v>1.21</v>
      </c>
      <c r="K334" s="37">
        <v>0</v>
      </c>
      <c r="L334" s="38">
        <v>0.031099</v>
      </c>
      <c r="M334" s="39">
        <v>0</v>
      </c>
      <c r="N334" s="91">
        <v>5904341208604</v>
      </c>
      <c r="O334" s="92"/>
    </row>
    <row r="335" spans="1:15" s="22" customFormat="1" ht="13.5" customHeight="1">
      <c r="A335" s="121">
        <v>1152</v>
      </c>
      <c r="B335" s="157" t="s">
        <v>478</v>
      </c>
      <c r="C335" s="21"/>
      <c r="D335" s="34">
        <v>1</v>
      </c>
      <c r="E335" s="35">
        <v>6</v>
      </c>
      <c r="F335" s="114">
        <v>1400</v>
      </c>
      <c r="G335" s="18">
        <f t="shared" si="55"/>
        <v>1272.7272727272727</v>
      </c>
      <c r="H335" s="24">
        <v>10</v>
      </c>
      <c r="I335" s="25">
        <f t="shared" si="56"/>
        <v>0</v>
      </c>
      <c r="J335" s="37">
        <v>1.15</v>
      </c>
      <c r="K335" s="37">
        <v>0</v>
      </c>
      <c r="L335" s="38">
        <v>0.02886</v>
      </c>
      <c r="M335" s="39">
        <v>0</v>
      </c>
      <c r="N335" s="91">
        <v>5904341208611</v>
      </c>
      <c r="O335" s="92"/>
    </row>
    <row r="336" spans="6:13" ht="12.75">
      <c r="F336" s="17"/>
      <c r="G336" s="18"/>
      <c r="I336" s="25"/>
      <c r="K336" s="26"/>
      <c r="M336" s="28"/>
    </row>
    <row r="337" spans="2:13" ht="12.75">
      <c r="B337" s="105" t="s">
        <v>479</v>
      </c>
      <c r="F337" s="17"/>
      <c r="G337" s="18"/>
      <c r="I337" s="25"/>
      <c r="K337" s="26"/>
      <c r="M337" s="28"/>
    </row>
    <row r="338" spans="1:15" s="22" customFormat="1" ht="13.5" customHeight="1">
      <c r="A338" s="85">
        <v>979</v>
      </c>
      <c r="B338" s="220" t="s">
        <v>480</v>
      </c>
      <c r="C338" s="21"/>
      <c r="D338" s="34">
        <v>8</v>
      </c>
      <c r="E338" s="35">
        <v>32</v>
      </c>
      <c r="F338" s="114">
        <v>267.52</v>
      </c>
      <c r="G338" s="18">
        <f aca="true" t="shared" si="59" ref="G338:G362">F338*100/110</f>
        <v>243.2</v>
      </c>
      <c r="H338" s="24">
        <v>10</v>
      </c>
      <c r="I338" s="25">
        <f aca="true" t="shared" si="60" ref="I338:I349">C338*G338</f>
        <v>0</v>
      </c>
      <c r="J338" s="221">
        <v>0.324</v>
      </c>
      <c r="K338" s="26">
        <f aca="true" t="shared" si="61" ref="K338:K343">J338*C338</f>
        <v>0</v>
      </c>
      <c r="L338" s="222">
        <v>0.0060030000000000005</v>
      </c>
      <c r="M338" s="223">
        <f aca="true" t="shared" si="62" ref="M338:M343">L338*C338</f>
        <v>0</v>
      </c>
      <c r="N338" s="111" t="s">
        <v>481</v>
      </c>
      <c r="O338" s="92"/>
    </row>
    <row r="339" spans="1:15" s="22" customFormat="1" ht="13.5" customHeight="1">
      <c r="A339" s="85">
        <v>990</v>
      </c>
      <c r="B339" s="153" t="s">
        <v>482</v>
      </c>
      <c r="C339" s="21"/>
      <c r="D339" s="34">
        <v>12</v>
      </c>
      <c r="E339" s="35">
        <v>48</v>
      </c>
      <c r="F339" s="114">
        <v>186.88</v>
      </c>
      <c r="G339" s="18">
        <f t="shared" si="59"/>
        <v>169.8909090909091</v>
      </c>
      <c r="H339" s="24">
        <v>10</v>
      </c>
      <c r="I339" s="25">
        <f t="shared" si="60"/>
        <v>0</v>
      </c>
      <c r="J339" s="221">
        <v>0.188</v>
      </c>
      <c r="K339" s="26">
        <f t="shared" si="61"/>
        <v>0</v>
      </c>
      <c r="L339" s="222">
        <v>0.00331</v>
      </c>
      <c r="M339" s="223">
        <f t="shared" si="62"/>
        <v>0</v>
      </c>
      <c r="N339" s="111" t="s">
        <v>483</v>
      </c>
      <c r="O339" s="92"/>
    </row>
    <row r="340" spans="1:15" s="22" customFormat="1" ht="13.5" customHeight="1">
      <c r="A340" s="85">
        <v>991</v>
      </c>
      <c r="B340" s="153" t="s">
        <v>484</v>
      </c>
      <c r="C340" s="21"/>
      <c r="D340" s="34">
        <v>8</v>
      </c>
      <c r="E340" s="35">
        <v>16</v>
      </c>
      <c r="F340" s="114">
        <v>300</v>
      </c>
      <c r="G340" s="18">
        <f t="shared" si="59"/>
        <v>272.72727272727275</v>
      </c>
      <c r="H340" s="24">
        <v>10</v>
      </c>
      <c r="I340" s="25">
        <f t="shared" si="60"/>
        <v>0</v>
      </c>
      <c r="J340" s="221">
        <v>0.495</v>
      </c>
      <c r="K340" s="26">
        <f t="shared" si="61"/>
        <v>0</v>
      </c>
      <c r="L340" s="222">
        <v>0.011235</v>
      </c>
      <c r="M340" s="223">
        <f t="shared" si="62"/>
        <v>0</v>
      </c>
      <c r="N340" s="111" t="s">
        <v>485</v>
      </c>
      <c r="O340" s="92"/>
    </row>
    <row r="341" spans="1:15" s="22" customFormat="1" ht="13.5" customHeight="1">
      <c r="A341" s="85">
        <v>994</v>
      </c>
      <c r="B341" s="153" t="s">
        <v>486</v>
      </c>
      <c r="C341" s="21"/>
      <c r="D341" s="34">
        <v>8</v>
      </c>
      <c r="E341" s="35">
        <v>32</v>
      </c>
      <c r="F341" s="114">
        <v>195.2</v>
      </c>
      <c r="G341" s="18">
        <f t="shared" si="59"/>
        <v>177.45454545454547</v>
      </c>
      <c r="H341" s="24">
        <v>10</v>
      </c>
      <c r="I341" s="25">
        <f t="shared" si="60"/>
        <v>0</v>
      </c>
      <c r="J341" s="221">
        <v>0.27</v>
      </c>
      <c r="K341" s="26">
        <f t="shared" si="61"/>
        <v>0</v>
      </c>
      <c r="L341" s="222">
        <v>0.006336</v>
      </c>
      <c r="M341" s="223">
        <f t="shared" si="62"/>
        <v>0</v>
      </c>
      <c r="N341" s="111" t="s">
        <v>487</v>
      </c>
      <c r="O341" s="92"/>
    </row>
    <row r="342" spans="1:15" s="22" customFormat="1" ht="13.5" customHeight="1">
      <c r="A342" s="85">
        <v>995</v>
      </c>
      <c r="B342" s="153" t="s">
        <v>488</v>
      </c>
      <c r="C342" s="21"/>
      <c r="D342" s="34">
        <v>6</v>
      </c>
      <c r="E342" s="35">
        <v>24</v>
      </c>
      <c r="F342" s="114">
        <v>195.2</v>
      </c>
      <c r="G342" s="18">
        <f t="shared" si="59"/>
        <v>177.45454545454547</v>
      </c>
      <c r="H342" s="24">
        <v>10</v>
      </c>
      <c r="I342" s="25">
        <f t="shared" si="60"/>
        <v>0</v>
      </c>
      <c r="J342" s="221">
        <v>0.245</v>
      </c>
      <c r="K342" s="26">
        <f t="shared" si="61"/>
        <v>0</v>
      </c>
      <c r="L342" s="222">
        <v>0.004909</v>
      </c>
      <c r="M342" s="223">
        <f t="shared" si="62"/>
        <v>0</v>
      </c>
      <c r="N342" s="111" t="s">
        <v>489</v>
      </c>
      <c r="O342" s="92"/>
    </row>
    <row r="343" spans="1:15" s="22" customFormat="1" ht="13.5" customHeight="1">
      <c r="A343" s="107">
        <v>1105</v>
      </c>
      <c r="B343" s="153" t="s">
        <v>490</v>
      </c>
      <c r="C343" s="21"/>
      <c r="D343" s="34">
        <v>20</v>
      </c>
      <c r="E343" s="35">
        <v>80</v>
      </c>
      <c r="F343" s="114">
        <v>219.52</v>
      </c>
      <c r="G343" s="18">
        <f t="shared" si="59"/>
        <v>199.56363636363636</v>
      </c>
      <c r="H343" s="24">
        <v>10</v>
      </c>
      <c r="I343" s="25">
        <f t="shared" si="60"/>
        <v>0</v>
      </c>
      <c r="J343" s="221">
        <v>0.18</v>
      </c>
      <c r="K343" s="26">
        <f t="shared" si="61"/>
        <v>0</v>
      </c>
      <c r="L343" s="222">
        <v>0.002561</v>
      </c>
      <c r="M343" s="223">
        <f t="shared" si="62"/>
        <v>0</v>
      </c>
      <c r="N343" s="111" t="s">
        <v>491</v>
      </c>
      <c r="O343" s="92"/>
    </row>
    <row r="344" spans="1:15" s="22" customFormat="1" ht="13.5" customHeight="1">
      <c r="A344" s="121">
        <v>1174</v>
      </c>
      <c r="B344" s="157" t="s">
        <v>492</v>
      </c>
      <c r="C344" s="21"/>
      <c r="D344" s="34">
        <v>12</v>
      </c>
      <c r="E344" s="35">
        <v>12</v>
      </c>
      <c r="F344" s="114">
        <v>398.08</v>
      </c>
      <c r="G344" s="18">
        <f t="shared" si="59"/>
        <v>361.8909090909091</v>
      </c>
      <c r="H344" s="24">
        <v>10</v>
      </c>
      <c r="I344" s="25">
        <f t="shared" si="60"/>
        <v>0</v>
      </c>
      <c r="J344" s="221">
        <v>0.36</v>
      </c>
      <c r="K344" s="26">
        <v>0</v>
      </c>
      <c r="L344" s="222">
        <v>0.00943</v>
      </c>
      <c r="M344" s="224">
        <v>0</v>
      </c>
      <c r="N344" s="91">
        <v>5904341209410</v>
      </c>
      <c r="O344" s="92"/>
    </row>
    <row r="345" spans="1:15" s="22" customFormat="1" ht="13.5" customHeight="1">
      <c r="A345" s="121">
        <v>1175</v>
      </c>
      <c r="B345" s="157" t="s">
        <v>493</v>
      </c>
      <c r="C345" s="21"/>
      <c r="D345" s="34">
        <v>12</v>
      </c>
      <c r="E345" s="35">
        <v>12</v>
      </c>
      <c r="F345" s="114">
        <v>398.08</v>
      </c>
      <c r="G345" s="18">
        <f t="shared" si="59"/>
        <v>361.8909090909091</v>
      </c>
      <c r="H345" s="24">
        <v>10</v>
      </c>
      <c r="I345" s="25">
        <f t="shared" si="60"/>
        <v>0</v>
      </c>
      <c r="J345" s="221">
        <v>0.49300000000000005</v>
      </c>
      <c r="K345" s="26">
        <v>0</v>
      </c>
      <c r="L345" s="222">
        <v>0.010187</v>
      </c>
      <c r="M345" s="224">
        <v>0</v>
      </c>
      <c r="N345" s="91">
        <v>5904341209427</v>
      </c>
      <c r="O345" s="92"/>
    </row>
    <row r="346" spans="1:15" s="22" customFormat="1" ht="13.5" customHeight="1">
      <c r="A346" s="121">
        <v>1186</v>
      </c>
      <c r="B346" s="157" t="s">
        <v>494</v>
      </c>
      <c r="C346" s="21"/>
      <c r="D346" s="34">
        <v>12</v>
      </c>
      <c r="E346" s="35">
        <v>12</v>
      </c>
      <c r="F346" s="114">
        <v>398.08</v>
      </c>
      <c r="G346" s="18">
        <f t="shared" si="59"/>
        <v>361.8909090909091</v>
      </c>
      <c r="H346" s="24">
        <v>10</v>
      </c>
      <c r="I346" s="25">
        <f t="shared" si="60"/>
        <v>0</v>
      </c>
      <c r="J346" s="221">
        <v>0.41300000000000003</v>
      </c>
      <c r="K346" s="26">
        <v>0</v>
      </c>
      <c r="L346" s="222">
        <v>0.010918</v>
      </c>
      <c r="M346" s="224">
        <v>0</v>
      </c>
      <c r="N346" s="91">
        <v>5904341209571</v>
      </c>
      <c r="O346" s="92"/>
    </row>
    <row r="347" spans="1:15" s="22" customFormat="1" ht="13.5" customHeight="1">
      <c r="A347" s="121">
        <v>1190</v>
      </c>
      <c r="B347" s="157" t="s">
        <v>495</v>
      </c>
      <c r="C347" s="21"/>
      <c r="D347" s="34">
        <v>12</v>
      </c>
      <c r="E347" s="35">
        <v>48</v>
      </c>
      <c r="F347" s="114">
        <v>232</v>
      </c>
      <c r="G347" s="18">
        <f t="shared" si="59"/>
        <v>210.9090909090909</v>
      </c>
      <c r="H347" s="24">
        <v>10</v>
      </c>
      <c r="I347" s="25">
        <f t="shared" si="60"/>
        <v>0</v>
      </c>
      <c r="J347" s="132">
        <v>0.135</v>
      </c>
      <c r="K347" s="125">
        <v>0</v>
      </c>
      <c r="L347" s="133">
        <v>0.002196</v>
      </c>
      <c r="M347" s="225">
        <v>0</v>
      </c>
      <c r="N347" s="226">
        <v>5904341209830</v>
      </c>
      <c r="O347" s="92"/>
    </row>
    <row r="348" spans="1:15" s="22" customFormat="1" ht="13.5" customHeight="1">
      <c r="A348" s="121">
        <v>1191</v>
      </c>
      <c r="B348" s="157" t="s">
        <v>496</v>
      </c>
      <c r="C348" s="21"/>
      <c r="D348" s="34">
        <v>12</v>
      </c>
      <c r="E348" s="35">
        <v>48</v>
      </c>
      <c r="F348" s="114">
        <v>232</v>
      </c>
      <c r="G348" s="18">
        <f t="shared" si="59"/>
        <v>210.9090909090909</v>
      </c>
      <c r="H348" s="24">
        <v>10</v>
      </c>
      <c r="I348" s="25">
        <f t="shared" si="60"/>
        <v>0</v>
      </c>
      <c r="J348" s="132">
        <v>0.132</v>
      </c>
      <c r="K348" s="125">
        <v>0</v>
      </c>
      <c r="L348" s="133">
        <v>0.002176</v>
      </c>
      <c r="M348" s="225">
        <v>0</v>
      </c>
      <c r="N348" s="226">
        <v>5904341209847</v>
      </c>
      <c r="O348" s="92"/>
    </row>
    <row r="349" spans="1:15" s="22" customFormat="1" ht="13.5" customHeight="1">
      <c r="A349" s="121">
        <v>1192</v>
      </c>
      <c r="B349" s="157" t="s">
        <v>497</v>
      </c>
      <c r="C349" s="21"/>
      <c r="D349" s="34">
        <v>12</v>
      </c>
      <c r="E349" s="35">
        <v>48</v>
      </c>
      <c r="F349" s="114">
        <v>264</v>
      </c>
      <c r="G349" s="18">
        <f t="shared" si="59"/>
        <v>240</v>
      </c>
      <c r="H349" s="24">
        <v>10</v>
      </c>
      <c r="I349" s="25">
        <f t="shared" si="60"/>
        <v>0</v>
      </c>
      <c r="J349" s="132">
        <v>0.184</v>
      </c>
      <c r="K349" s="125">
        <v>0</v>
      </c>
      <c r="L349" s="133">
        <v>0.003811</v>
      </c>
      <c r="M349" s="225">
        <v>0</v>
      </c>
      <c r="N349" s="226">
        <v>5904341209854</v>
      </c>
      <c r="O349" s="92"/>
    </row>
    <row r="350" spans="1:15" s="22" customFormat="1" ht="13.5" customHeight="1">
      <c r="A350" s="121">
        <v>1194</v>
      </c>
      <c r="B350" s="157" t="s">
        <v>498</v>
      </c>
      <c r="C350" s="21"/>
      <c r="D350" s="34">
        <v>1</v>
      </c>
      <c r="E350" s="35">
        <v>12</v>
      </c>
      <c r="F350" s="114">
        <v>450</v>
      </c>
      <c r="G350" s="18">
        <f t="shared" si="59"/>
        <v>409.09090909090907</v>
      </c>
      <c r="H350" s="24">
        <v>10</v>
      </c>
      <c r="I350" s="25">
        <f aca="true" t="shared" si="63" ref="I350:I362">C350*G350</f>
        <v>0</v>
      </c>
      <c r="J350" s="132">
        <v>0.096</v>
      </c>
      <c r="K350" s="125">
        <v>0</v>
      </c>
      <c r="L350" s="133">
        <v>0.001365</v>
      </c>
      <c r="M350" s="225">
        <v>0</v>
      </c>
      <c r="N350" s="226">
        <v>5904341209861</v>
      </c>
      <c r="O350" s="92"/>
    </row>
    <row r="351" spans="1:15" s="22" customFormat="1" ht="13.5" customHeight="1">
      <c r="A351" s="121">
        <v>1195</v>
      </c>
      <c r="B351" s="157" t="s">
        <v>499</v>
      </c>
      <c r="C351" s="21"/>
      <c r="D351" s="34">
        <v>1</v>
      </c>
      <c r="E351" s="35">
        <v>12</v>
      </c>
      <c r="F351" s="114">
        <v>450</v>
      </c>
      <c r="G351" s="18">
        <f t="shared" si="59"/>
        <v>409.09090909090907</v>
      </c>
      <c r="H351" s="24">
        <v>10</v>
      </c>
      <c r="I351" s="25">
        <f t="shared" si="63"/>
        <v>0</v>
      </c>
      <c r="J351" s="132">
        <v>0.29</v>
      </c>
      <c r="K351" s="125">
        <v>0</v>
      </c>
      <c r="L351" s="133">
        <v>0.00552</v>
      </c>
      <c r="M351" s="225">
        <v>0</v>
      </c>
      <c r="N351" s="226">
        <v>5904341209878</v>
      </c>
      <c r="O351" s="92"/>
    </row>
    <row r="352" spans="1:15" s="22" customFormat="1" ht="13.5" customHeight="1">
      <c r="A352" s="121">
        <v>1264</v>
      </c>
      <c r="B352" s="157" t="s">
        <v>500</v>
      </c>
      <c r="C352" s="21"/>
      <c r="D352" s="34">
        <v>12</v>
      </c>
      <c r="E352" s="35">
        <v>48</v>
      </c>
      <c r="F352" s="114">
        <v>220</v>
      </c>
      <c r="G352" s="18">
        <f t="shared" si="59"/>
        <v>200</v>
      </c>
      <c r="H352" s="24">
        <v>10</v>
      </c>
      <c r="I352" s="25">
        <f t="shared" si="63"/>
        <v>0</v>
      </c>
      <c r="J352" s="132">
        <v>0.422</v>
      </c>
      <c r="K352" s="125">
        <v>0</v>
      </c>
      <c r="L352" s="133">
        <v>0.009925</v>
      </c>
      <c r="M352" s="225">
        <v>0</v>
      </c>
      <c r="N352" s="226">
        <v>5904341209885</v>
      </c>
      <c r="O352" s="92"/>
    </row>
    <row r="353" spans="1:15" s="22" customFormat="1" ht="13.5" customHeight="1">
      <c r="A353" s="121">
        <v>1265</v>
      </c>
      <c r="B353" s="157" t="s">
        <v>501</v>
      </c>
      <c r="C353" s="21"/>
      <c r="D353" s="34">
        <v>12</v>
      </c>
      <c r="E353" s="35">
        <v>48</v>
      </c>
      <c r="F353" s="114">
        <v>232</v>
      </c>
      <c r="G353" s="18">
        <f t="shared" si="59"/>
        <v>210.9090909090909</v>
      </c>
      <c r="H353" s="24">
        <v>10</v>
      </c>
      <c r="I353" s="25">
        <f t="shared" si="63"/>
        <v>0</v>
      </c>
      <c r="J353" s="132">
        <v>1.339</v>
      </c>
      <c r="K353" s="125">
        <v>0</v>
      </c>
      <c r="L353" s="133">
        <v>0.002135</v>
      </c>
      <c r="M353" s="225">
        <v>0</v>
      </c>
      <c r="N353" s="226">
        <v>5901435400029</v>
      </c>
      <c r="O353" s="92"/>
    </row>
    <row r="354" spans="1:15" s="22" customFormat="1" ht="13.5" customHeight="1">
      <c r="A354" s="121">
        <v>1268</v>
      </c>
      <c r="B354" s="157" t="s">
        <v>502</v>
      </c>
      <c r="C354" s="21"/>
      <c r="D354" s="22">
        <v>1</v>
      </c>
      <c r="E354" s="34">
        <v>12</v>
      </c>
      <c r="F354" s="114">
        <v>350</v>
      </c>
      <c r="G354" s="18">
        <f t="shared" si="59"/>
        <v>318.1818181818182</v>
      </c>
      <c r="H354" s="24">
        <v>10</v>
      </c>
      <c r="I354" s="25">
        <f t="shared" si="63"/>
        <v>0</v>
      </c>
      <c r="J354" s="132">
        <v>0.085</v>
      </c>
      <c r="K354" s="125">
        <v>0</v>
      </c>
      <c r="L354" s="133">
        <v>0.002155</v>
      </c>
      <c r="M354" s="225">
        <v>0</v>
      </c>
      <c r="N354" s="226">
        <v>5901435400036</v>
      </c>
      <c r="O354" s="92"/>
    </row>
    <row r="355" spans="1:15" s="22" customFormat="1" ht="13.5" customHeight="1">
      <c r="A355" s="121">
        <v>1269</v>
      </c>
      <c r="B355" s="157" t="s">
        <v>503</v>
      </c>
      <c r="C355" s="21"/>
      <c r="D355" s="22">
        <v>1</v>
      </c>
      <c r="E355" s="34">
        <v>12</v>
      </c>
      <c r="F355" s="114">
        <v>350</v>
      </c>
      <c r="G355" s="18">
        <f t="shared" si="59"/>
        <v>318.1818181818182</v>
      </c>
      <c r="H355" s="24">
        <v>10</v>
      </c>
      <c r="I355" s="25">
        <f t="shared" si="63"/>
        <v>0</v>
      </c>
      <c r="J355" s="132">
        <v>0.362</v>
      </c>
      <c r="K355" s="125">
        <v>0</v>
      </c>
      <c r="L355" s="133">
        <v>0.011599</v>
      </c>
      <c r="M355" s="225">
        <v>0</v>
      </c>
      <c r="N355" s="226">
        <v>5901435400074</v>
      </c>
      <c r="O355" s="92"/>
    </row>
    <row r="356" spans="1:15" s="22" customFormat="1" ht="13.5" customHeight="1">
      <c r="A356" s="121">
        <v>1270</v>
      </c>
      <c r="B356" s="157" t="s">
        <v>504</v>
      </c>
      <c r="C356" s="21"/>
      <c r="D356" s="22">
        <v>1</v>
      </c>
      <c r="E356" s="34">
        <v>12</v>
      </c>
      <c r="F356" s="114">
        <v>350</v>
      </c>
      <c r="G356" s="18">
        <f t="shared" si="59"/>
        <v>318.1818181818182</v>
      </c>
      <c r="H356" s="24">
        <v>10</v>
      </c>
      <c r="I356" s="25">
        <f t="shared" si="63"/>
        <v>0</v>
      </c>
      <c r="J356" s="132">
        <v>0.275</v>
      </c>
      <c r="K356" s="125">
        <v>0</v>
      </c>
      <c r="L356" s="133">
        <v>0.006569</v>
      </c>
      <c r="M356" s="225">
        <v>0</v>
      </c>
      <c r="N356" s="226">
        <v>5901435400081</v>
      </c>
      <c r="O356" s="92"/>
    </row>
    <row r="357" spans="1:15" s="22" customFormat="1" ht="13.5" customHeight="1">
      <c r="A357" s="121">
        <v>1271</v>
      </c>
      <c r="B357" s="157" t="s">
        <v>505</v>
      </c>
      <c r="C357" s="21"/>
      <c r="D357" s="22">
        <v>1</v>
      </c>
      <c r="E357" s="34">
        <v>12</v>
      </c>
      <c r="F357" s="114">
        <v>350</v>
      </c>
      <c r="G357" s="18">
        <f t="shared" si="59"/>
        <v>318.1818181818182</v>
      </c>
      <c r="H357" s="24">
        <v>10</v>
      </c>
      <c r="I357" s="25">
        <f t="shared" si="63"/>
        <v>0</v>
      </c>
      <c r="J357" s="132">
        <v>0.292</v>
      </c>
      <c r="K357" s="125">
        <v>0</v>
      </c>
      <c r="L357" s="133">
        <v>0.007893</v>
      </c>
      <c r="M357" s="225">
        <v>0</v>
      </c>
      <c r="N357" s="226">
        <v>5901435400098</v>
      </c>
      <c r="O357" s="92"/>
    </row>
    <row r="358" spans="1:15" s="22" customFormat="1" ht="13.5" customHeight="1">
      <c r="A358" s="121">
        <v>1272</v>
      </c>
      <c r="B358" s="157" t="s">
        <v>506</v>
      </c>
      <c r="C358" s="21"/>
      <c r="D358" s="22">
        <v>1</v>
      </c>
      <c r="E358" s="34">
        <v>12</v>
      </c>
      <c r="F358" s="114">
        <v>350</v>
      </c>
      <c r="G358" s="18">
        <f t="shared" si="59"/>
        <v>318.1818181818182</v>
      </c>
      <c r="H358" s="24">
        <v>10</v>
      </c>
      <c r="I358" s="25">
        <f t="shared" si="63"/>
        <v>0</v>
      </c>
      <c r="J358" s="132">
        <v>0.258</v>
      </c>
      <c r="K358" s="125">
        <v>0</v>
      </c>
      <c r="L358" s="133">
        <v>0.006786</v>
      </c>
      <c r="M358" s="225">
        <v>0</v>
      </c>
      <c r="N358" s="226">
        <v>5901435400104</v>
      </c>
      <c r="O358" s="92"/>
    </row>
    <row r="359" spans="1:15" s="22" customFormat="1" ht="13.5" customHeight="1">
      <c r="A359" s="121">
        <v>1273</v>
      </c>
      <c r="B359" s="157" t="s">
        <v>507</v>
      </c>
      <c r="C359" s="21"/>
      <c r="D359" s="22">
        <v>1</v>
      </c>
      <c r="E359" s="34">
        <v>12</v>
      </c>
      <c r="F359" s="114">
        <v>496</v>
      </c>
      <c r="G359" s="18">
        <f t="shared" si="59"/>
        <v>450.90909090909093</v>
      </c>
      <c r="H359" s="24">
        <v>10</v>
      </c>
      <c r="I359" s="25">
        <f t="shared" si="63"/>
        <v>0</v>
      </c>
      <c r="J359" s="132">
        <v>0.48</v>
      </c>
      <c r="K359" s="125">
        <v>0</v>
      </c>
      <c r="L359" s="133">
        <v>0.014168</v>
      </c>
      <c r="M359" s="225">
        <v>0</v>
      </c>
      <c r="N359" s="226">
        <v>5901435400111</v>
      </c>
      <c r="O359" s="92"/>
    </row>
    <row r="360" spans="1:15" s="22" customFormat="1" ht="13.5" customHeight="1">
      <c r="A360" s="121">
        <v>1274</v>
      </c>
      <c r="B360" s="157" t="s">
        <v>508</v>
      </c>
      <c r="C360" s="21"/>
      <c r="D360" s="34">
        <v>16</v>
      </c>
      <c r="E360" s="35">
        <v>64</v>
      </c>
      <c r="F360" s="114">
        <v>312</v>
      </c>
      <c r="G360" s="18">
        <f t="shared" si="59"/>
        <v>283.6363636363636</v>
      </c>
      <c r="H360" s="24">
        <v>10</v>
      </c>
      <c r="I360" s="25">
        <f t="shared" si="63"/>
        <v>0</v>
      </c>
      <c r="J360" s="132">
        <v>0.143</v>
      </c>
      <c r="K360" s="125">
        <v>0</v>
      </c>
      <c r="L360" s="133">
        <v>0.003285</v>
      </c>
      <c r="M360" s="225">
        <v>0</v>
      </c>
      <c r="N360" s="226">
        <v>5901435400128</v>
      </c>
      <c r="O360" s="92"/>
    </row>
    <row r="361" spans="1:15" s="22" customFormat="1" ht="13.5" customHeight="1">
      <c r="A361" s="121">
        <v>1275</v>
      </c>
      <c r="B361" s="157" t="s">
        <v>509</v>
      </c>
      <c r="C361" s="21"/>
      <c r="D361" s="34">
        <v>12</v>
      </c>
      <c r="E361" s="35">
        <v>48</v>
      </c>
      <c r="F361" s="114">
        <v>312</v>
      </c>
      <c r="G361" s="18">
        <f t="shared" si="59"/>
        <v>283.6363636363636</v>
      </c>
      <c r="H361" s="24">
        <v>10</v>
      </c>
      <c r="I361" s="25">
        <f t="shared" si="63"/>
        <v>0</v>
      </c>
      <c r="J361" s="132">
        <v>0.134</v>
      </c>
      <c r="K361" s="125">
        <v>0</v>
      </c>
      <c r="L361" s="133">
        <v>0.002927</v>
      </c>
      <c r="M361" s="225">
        <v>0</v>
      </c>
      <c r="N361" s="226">
        <v>5901435400128</v>
      </c>
      <c r="O361" s="92"/>
    </row>
    <row r="362" spans="1:15" s="22" customFormat="1" ht="13.5" customHeight="1">
      <c r="A362" s="121">
        <v>1276</v>
      </c>
      <c r="B362" s="157" t="s">
        <v>510</v>
      </c>
      <c r="C362" s="21"/>
      <c r="D362" s="34">
        <v>12</v>
      </c>
      <c r="E362" s="35">
        <v>36</v>
      </c>
      <c r="F362" s="114">
        <v>104</v>
      </c>
      <c r="G362" s="18">
        <f t="shared" si="59"/>
        <v>94.54545454545455</v>
      </c>
      <c r="H362" s="24">
        <v>10</v>
      </c>
      <c r="I362" s="25">
        <f t="shared" si="63"/>
        <v>0</v>
      </c>
      <c r="J362" s="132">
        <v>0.089</v>
      </c>
      <c r="K362" s="125">
        <v>0</v>
      </c>
      <c r="L362" s="133">
        <v>0.001627</v>
      </c>
      <c r="M362" s="225">
        <v>0</v>
      </c>
      <c r="N362" s="226">
        <v>5901435400142</v>
      </c>
      <c r="O362" s="92"/>
    </row>
    <row r="363" spans="1:15" s="22" customFormat="1" ht="13.5" customHeight="1">
      <c r="A363" s="130"/>
      <c r="B363" s="157"/>
      <c r="C363" s="21"/>
      <c r="D363" s="34"/>
      <c r="E363" s="35"/>
      <c r="F363" s="114"/>
      <c r="G363" s="18"/>
      <c r="H363" s="24"/>
      <c r="I363" s="25"/>
      <c r="J363" s="37"/>
      <c r="K363" s="26"/>
      <c r="L363" s="38"/>
      <c r="M363" s="39"/>
      <c r="N363" s="91"/>
      <c r="O363" s="92"/>
    </row>
    <row r="364" spans="1:15" s="22" customFormat="1" ht="13.5" customHeight="1">
      <c r="A364" s="130"/>
      <c r="B364" s="20" t="s">
        <v>511</v>
      </c>
      <c r="C364" s="21"/>
      <c r="D364" s="34"/>
      <c r="E364" s="35"/>
      <c r="F364" s="114"/>
      <c r="G364" s="18"/>
      <c r="H364" s="24"/>
      <c r="I364" s="25"/>
      <c r="J364" s="37"/>
      <c r="K364" s="26"/>
      <c r="L364" s="38"/>
      <c r="M364" s="39"/>
      <c r="N364" s="227"/>
      <c r="O364" s="92"/>
    </row>
    <row r="365" spans="1:15" s="22" customFormat="1" ht="13.5" customHeight="1">
      <c r="A365" s="121">
        <v>1144</v>
      </c>
      <c r="B365" s="157" t="s">
        <v>512</v>
      </c>
      <c r="C365" s="21"/>
      <c r="D365" s="34">
        <v>12</v>
      </c>
      <c r="E365" s="35">
        <v>48</v>
      </c>
      <c r="F365" s="114">
        <v>178.56</v>
      </c>
      <c r="G365" s="18">
        <f>F365*100/110</f>
        <v>162.3272727272727</v>
      </c>
      <c r="H365" s="24">
        <v>10</v>
      </c>
      <c r="I365" s="25">
        <f>C365*G365</f>
        <v>0</v>
      </c>
      <c r="J365" s="221">
        <v>0.136</v>
      </c>
      <c r="K365" s="103">
        <v>0</v>
      </c>
      <c r="L365" s="222">
        <v>0.002567</v>
      </c>
      <c r="M365" s="228">
        <v>0</v>
      </c>
      <c r="N365" s="229">
        <v>5904341209311</v>
      </c>
      <c r="O365" s="92"/>
    </row>
    <row r="366" spans="1:15" s="22" customFormat="1" ht="13.5" customHeight="1">
      <c r="A366" s="121">
        <v>1145</v>
      </c>
      <c r="B366" s="157" t="s">
        <v>513</v>
      </c>
      <c r="C366" s="21"/>
      <c r="D366" s="34">
        <v>12</v>
      </c>
      <c r="E366" s="35">
        <v>48</v>
      </c>
      <c r="F366" s="114">
        <v>178.56</v>
      </c>
      <c r="G366" s="18">
        <f>F366*100/110</f>
        <v>162.3272727272727</v>
      </c>
      <c r="H366" s="24">
        <v>10</v>
      </c>
      <c r="I366" s="25">
        <f>C366*G366</f>
        <v>0</v>
      </c>
      <c r="J366" s="230">
        <v>0.137</v>
      </c>
      <c r="K366" s="26">
        <v>0</v>
      </c>
      <c r="L366" s="222">
        <v>0.002509</v>
      </c>
      <c r="M366" s="224">
        <v>0</v>
      </c>
      <c r="N366" s="229">
        <v>5904341209328</v>
      </c>
      <c r="O366" s="92"/>
    </row>
    <row r="367" spans="1:15" s="22" customFormat="1" ht="13.5" customHeight="1">
      <c r="A367" s="121">
        <v>1149</v>
      </c>
      <c r="B367" s="157" t="s">
        <v>514</v>
      </c>
      <c r="C367" s="21"/>
      <c r="D367" s="34">
        <v>12</v>
      </c>
      <c r="E367" s="35">
        <v>48</v>
      </c>
      <c r="F367" s="114">
        <v>178.56</v>
      </c>
      <c r="G367" s="18">
        <f>F367*100/110</f>
        <v>162.3272727272727</v>
      </c>
      <c r="H367" s="24">
        <v>10</v>
      </c>
      <c r="I367" s="25">
        <f>C367*G367</f>
        <v>0</v>
      </c>
      <c r="J367" s="221">
        <v>0.134</v>
      </c>
      <c r="K367" s="26">
        <v>0</v>
      </c>
      <c r="L367" s="231">
        <v>0.002485</v>
      </c>
      <c r="M367" s="224">
        <v>0</v>
      </c>
      <c r="N367" s="229">
        <v>5904341209366</v>
      </c>
      <c r="O367" s="92"/>
    </row>
    <row r="368" spans="1:15" s="22" customFormat="1" ht="13.5" customHeight="1">
      <c r="A368" s="121">
        <v>1170</v>
      </c>
      <c r="B368" s="232" t="s">
        <v>515</v>
      </c>
      <c r="C368" s="21"/>
      <c r="D368" s="34">
        <v>12</v>
      </c>
      <c r="E368" s="35">
        <v>48</v>
      </c>
      <c r="F368" s="114">
        <v>178.56</v>
      </c>
      <c r="G368" s="18">
        <f aca="true" t="shared" si="64" ref="G368:G374">F368*100/110</f>
        <v>162.3272727272727</v>
      </c>
      <c r="H368" s="24">
        <v>10</v>
      </c>
      <c r="I368" s="25">
        <f aca="true" t="shared" si="65" ref="I368:I373">C368*G368</f>
        <v>0</v>
      </c>
      <c r="J368" s="233">
        <v>0.137</v>
      </c>
      <c r="K368" s="234">
        <v>0</v>
      </c>
      <c r="L368" s="235">
        <v>0.002485</v>
      </c>
      <c r="M368" s="236">
        <v>0</v>
      </c>
      <c r="N368" s="237">
        <v>5904341209373</v>
      </c>
      <c r="O368" s="92"/>
    </row>
    <row r="369" spans="1:15" s="22" customFormat="1" ht="13.5" customHeight="1">
      <c r="A369" s="121">
        <v>1172</v>
      </c>
      <c r="B369" s="232" t="s">
        <v>516</v>
      </c>
      <c r="C369" s="21"/>
      <c r="D369" s="34">
        <v>12</v>
      </c>
      <c r="E369" s="35">
        <v>48</v>
      </c>
      <c r="F369" s="114">
        <v>226</v>
      </c>
      <c r="G369" s="18">
        <f t="shared" si="64"/>
        <v>205.45454545454547</v>
      </c>
      <c r="H369" s="24">
        <v>10</v>
      </c>
      <c r="I369" s="25">
        <f t="shared" si="65"/>
        <v>0</v>
      </c>
      <c r="J369" s="233">
        <v>0.15</v>
      </c>
      <c r="K369" s="234">
        <v>0</v>
      </c>
      <c r="L369" s="235">
        <v>0.002509</v>
      </c>
      <c r="M369" s="236">
        <v>0</v>
      </c>
      <c r="N369" s="237">
        <v>5904341209397</v>
      </c>
      <c r="O369" s="92"/>
    </row>
    <row r="370" spans="1:15" s="22" customFormat="1" ht="13.5" customHeight="1">
      <c r="A370" s="121">
        <v>1173</v>
      </c>
      <c r="B370" s="232" t="s">
        <v>517</v>
      </c>
      <c r="C370" s="21"/>
      <c r="D370" s="34">
        <v>12</v>
      </c>
      <c r="E370" s="35">
        <v>48</v>
      </c>
      <c r="F370" s="114">
        <v>226</v>
      </c>
      <c r="G370" s="18">
        <f t="shared" si="64"/>
        <v>205.45454545454547</v>
      </c>
      <c r="H370" s="24">
        <v>10</v>
      </c>
      <c r="I370" s="25">
        <f t="shared" si="65"/>
        <v>0</v>
      </c>
      <c r="J370" s="233">
        <v>0.152</v>
      </c>
      <c r="K370" s="234">
        <v>0</v>
      </c>
      <c r="L370" s="235">
        <v>0.002533</v>
      </c>
      <c r="M370" s="236">
        <v>0</v>
      </c>
      <c r="N370" s="237">
        <v>5904341209403</v>
      </c>
      <c r="O370" s="92"/>
    </row>
    <row r="371" spans="1:15" s="22" customFormat="1" ht="13.5" customHeight="1">
      <c r="A371" s="121">
        <v>1187</v>
      </c>
      <c r="B371" s="238" t="s">
        <v>518</v>
      </c>
      <c r="C371" s="21"/>
      <c r="D371" s="34">
        <v>12</v>
      </c>
      <c r="E371" s="35">
        <v>48</v>
      </c>
      <c r="F371" s="114">
        <v>370</v>
      </c>
      <c r="G371" s="18">
        <f t="shared" si="64"/>
        <v>336.3636363636364</v>
      </c>
      <c r="H371" s="24">
        <v>10</v>
      </c>
      <c r="I371" s="25">
        <f t="shared" si="65"/>
        <v>0</v>
      </c>
      <c r="J371" s="132">
        <v>0.255</v>
      </c>
      <c r="K371" s="125">
        <v>0</v>
      </c>
      <c r="L371" s="133">
        <v>0.006728</v>
      </c>
      <c r="M371" s="225">
        <v>0</v>
      </c>
      <c r="N371" s="237">
        <v>5904341209809</v>
      </c>
      <c r="O371" s="92"/>
    </row>
    <row r="372" spans="1:15" s="22" customFormat="1" ht="13.5" customHeight="1">
      <c r="A372" s="121">
        <v>1188</v>
      </c>
      <c r="B372" s="238" t="s">
        <v>519</v>
      </c>
      <c r="C372" s="21"/>
      <c r="D372" s="34">
        <v>12</v>
      </c>
      <c r="E372" s="35">
        <v>48</v>
      </c>
      <c r="F372" s="114">
        <v>370</v>
      </c>
      <c r="G372" s="18">
        <f t="shared" si="64"/>
        <v>336.3636363636364</v>
      </c>
      <c r="H372" s="24">
        <v>10</v>
      </c>
      <c r="I372" s="25">
        <f t="shared" si="65"/>
        <v>0</v>
      </c>
      <c r="J372" s="132">
        <v>0.26</v>
      </c>
      <c r="K372" s="125">
        <v>0</v>
      </c>
      <c r="L372" s="133">
        <v>0.006711</v>
      </c>
      <c r="M372" s="225">
        <v>0</v>
      </c>
      <c r="N372" s="237">
        <v>5904341209816</v>
      </c>
      <c r="O372" s="92"/>
    </row>
    <row r="373" spans="1:15" s="22" customFormat="1" ht="13.5" customHeight="1">
      <c r="A373" s="121">
        <v>1189</v>
      </c>
      <c r="B373" s="238" t="s">
        <v>520</v>
      </c>
      <c r="C373" s="21"/>
      <c r="D373" s="34">
        <v>12</v>
      </c>
      <c r="E373" s="35">
        <v>48</v>
      </c>
      <c r="F373" s="114">
        <v>370</v>
      </c>
      <c r="G373" s="18">
        <f t="shared" si="64"/>
        <v>336.3636363636364</v>
      </c>
      <c r="H373" s="24">
        <v>10</v>
      </c>
      <c r="I373" s="25">
        <f t="shared" si="65"/>
        <v>0</v>
      </c>
      <c r="J373" s="132">
        <v>0.29</v>
      </c>
      <c r="K373" s="125">
        <v>0</v>
      </c>
      <c r="L373" s="133">
        <v>0.006716</v>
      </c>
      <c r="M373" s="225">
        <v>0</v>
      </c>
      <c r="N373" s="237">
        <v>5904341209823</v>
      </c>
      <c r="O373" s="92"/>
    </row>
    <row r="374" spans="1:15" s="22" customFormat="1" ht="13.5" customHeight="1">
      <c r="A374" s="121">
        <v>1196</v>
      </c>
      <c r="B374" s="238" t="s">
        <v>521</v>
      </c>
      <c r="C374" s="21"/>
      <c r="D374" s="34">
        <v>12</v>
      </c>
      <c r="E374" s="35">
        <v>48</v>
      </c>
      <c r="F374" s="114">
        <v>370</v>
      </c>
      <c r="G374" s="18">
        <f t="shared" si="64"/>
        <v>336.3636363636364</v>
      </c>
      <c r="H374" s="24">
        <v>10</v>
      </c>
      <c r="I374" s="25">
        <f>C374*G374</f>
        <v>0</v>
      </c>
      <c r="J374" s="132">
        <v>0.262</v>
      </c>
      <c r="K374" s="239">
        <v>0</v>
      </c>
      <c r="L374" s="240">
        <v>0.006711</v>
      </c>
      <c r="M374" s="240">
        <v>0</v>
      </c>
      <c r="N374" s="241">
        <v>5904341209793</v>
      </c>
      <c r="O374" s="92"/>
    </row>
    <row r="375" spans="1:15" s="22" customFormat="1" ht="13.5" customHeight="1">
      <c r="A375" s="130"/>
      <c r="B375" s="157"/>
      <c r="C375" s="21"/>
      <c r="D375" s="34"/>
      <c r="E375" s="35"/>
      <c r="F375" s="114"/>
      <c r="G375" s="18"/>
      <c r="H375" s="24"/>
      <c r="I375" s="25"/>
      <c r="J375" s="37"/>
      <c r="K375" s="26"/>
      <c r="L375" s="38"/>
      <c r="M375" s="39"/>
      <c r="N375" s="91"/>
      <c r="O375" s="92"/>
    </row>
    <row r="376" spans="6:13" ht="12.75">
      <c r="F376" s="17"/>
      <c r="G376" s="18"/>
      <c r="I376" s="25"/>
      <c r="K376" s="26"/>
      <c r="M376" s="28"/>
    </row>
    <row r="377" spans="2:13" ht="12.75">
      <c r="B377" s="105" t="s">
        <v>522</v>
      </c>
      <c r="C377" s="21"/>
      <c r="F377" s="17"/>
      <c r="G377" s="18"/>
      <c r="I377" s="25"/>
      <c r="K377" s="26"/>
      <c r="M377" s="28"/>
    </row>
    <row r="378" spans="1:15" s="93" customFormat="1" ht="12.75" customHeight="1">
      <c r="A378" s="85">
        <v>900</v>
      </c>
      <c r="B378" s="95" t="s">
        <v>523</v>
      </c>
      <c r="C378" s="159"/>
      <c r="D378" s="22">
        <v>12</v>
      </c>
      <c r="E378" s="35">
        <v>48</v>
      </c>
      <c r="F378" s="114">
        <v>447.36</v>
      </c>
      <c r="G378" s="18">
        <f aca="true" t="shared" si="66" ref="G378:G398">F378*100/110</f>
        <v>406.6909090909091</v>
      </c>
      <c r="H378" s="110">
        <v>10</v>
      </c>
      <c r="I378" s="25">
        <f aca="true" t="shared" si="67" ref="I378:I398">C378*G378</f>
        <v>0</v>
      </c>
      <c r="J378" s="26">
        <v>0.29200000000000004</v>
      </c>
      <c r="K378" s="26">
        <f aca="true" t="shared" si="68" ref="K378:K393">J378*C378</f>
        <v>0</v>
      </c>
      <c r="L378" s="27">
        <v>0.003459</v>
      </c>
      <c r="M378" s="28">
        <f aca="true" t="shared" si="69" ref="M378:M393">L378*C378</f>
        <v>0</v>
      </c>
      <c r="N378" s="111" t="s">
        <v>524</v>
      </c>
      <c r="O378" s="112"/>
    </row>
    <row r="379" spans="1:15" s="93" customFormat="1" ht="12.75" customHeight="1">
      <c r="A379" s="167">
        <v>901</v>
      </c>
      <c r="B379" s="242" t="s">
        <v>525</v>
      </c>
      <c r="C379" s="159"/>
      <c r="D379" s="22">
        <v>12</v>
      </c>
      <c r="E379" s="35">
        <v>48</v>
      </c>
      <c r="F379" s="17">
        <v>276.37909090909085</v>
      </c>
      <c r="G379" s="18">
        <f t="shared" si="66"/>
        <v>251.2537190082644</v>
      </c>
      <c r="H379" s="110">
        <v>10</v>
      </c>
      <c r="I379" s="25">
        <f t="shared" si="67"/>
        <v>0</v>
      </c>
      <c r="J379" s="26">
        <v>0.24400000000000002</v>
      </c>
      <c r="K379" s="26">
        <f t="shared" si="68"/>
        <v>0</v>
      </c>
      <c r="L379" s="27">
        <v>0.0025730000000000006</v>
      </c>
      <c r="M379" s="27">
        <f t="shared" si="69"/>
        <v>0</v>
      </c>
      <c r="N379" s="111" t="s">
        <v>526</v>
      </c>
      <c r="O379" s="112"/>
    </row>
    <row r="380" spans="1:15" s="93" customFormat="1" ht="12.75" customHeight="1">
      <c r="A380" s="85">
        <v>904</v>
      </c>
      <c r="B380" s="95" t="s">
        <v>527</v>
      </c>
      <c r="C380" s="159"/>
      <c r="D380" s="22">
        <v>12</v>
      </c>
      <c r="E380" s="35">
        <v>48</v>
      </c>
      <c r="F380" s="114">
        <v>341.12</v>
      </c>
      <c r="G380" s="18">
        <f t="shared" si="66"/>
        <v>310.1090909090909</v>
      </c>
      <c r="H380" s="110">
        <v>10</v>
      </c>
      <c r="I380" s="25">
        <f t="shared" si="67"/>
        <v>0</v>
      </c>
      <c r="J380" s="26">
        <v>0.248</v>
      </c>
      <c r="K380" s="26">
        <f t="shared" si="68"/>
        <v>0</v>
      </c>
      <c r="L380" s="27">
        <v>0.002985</v>
      </c>
      <c r="M380" s="28">
        <f t="shared" si="69"/>
        <v>0</v>
      </c>
      <c r="N380" s="111" t="s">
        <v>528</v>
      </c>
      <c r="O380" s="112"/>
    </row>
    <row r="381" spans="1:15" s="93" customFormat="1" ht="12.75" customHeight="1">
      <c r="A381" s="85">
        <v>905</v>
      </c>
      <c r="B381" s="95" t="s">
        <v>529</v>
      </c>
      <c r="C381" s="159"/>
      <c r="D381" s="22">
        <v>12</v>
      </c>
      <c r="E381" s="35">
        <v>48</v>
      </c>
      <c r="F381" s="114">
        <v>528.64</v>
      </c>
      <c r="G381" s="18">
        <f t="shared" si="66"/>
        <v>480.58181818181816</v>
      </c>
      <c r="H381" s="110">
        <v>10</v>
      </c>
      <c r="I381" s="25">
        <f t="shared" si="67"/>
        <v>0</v>
      </c>
      <c r="J381" s="26">
        <v>0.248</v>
      </c>
      <c r="K381" s="26">
        <f t="shared" si="68"/>
        <v>0</v>
      </c>
      <c r="L381" s="27">
        <v>0.002985</v>
      </c>
      <c r="M381" s="28">
        <f t="shared" si="69"/>
        <v>0</v>
      </c>
      <c r="N381" s="111" t="s">
        <v>530</v>
      </c>
      <c r="O381" s="112"/>
    </row>
    <row r="382" spans="1:15" s="93" customFormat="1" ht="12.75" customHeight="1">
      <c r="A382" s="167">
        <v>906</v>
      </c>
      <c r="B382" s="242" t="s">
        <v>531</v>
      </c>
      <c r="C382" s="159"/>
      <c r="D382" s="22">
        <v>12</v>
      </c>
      <c r="E382" s="35">
        <v>48</v>
      </c>
      <c r="F382" s="114">
        <v>330.46</v>
      </c>
      <c r="G382" s="18">
        <f t="shared" si="66"/>
        <v>300.41818181818184</v>
      </c>
      <c r="H382" s="110">
        <v>10</v>
      </c>
      <c r="I382" s="25">
        <f t="shared" si="67"/>
        <v>0</v>
      </c>
      <c r="J382" s="26">
        <v>0.24100000000000002</v>
      </c>
      <c r="K382" s="26">
        <f t="shared" si="68"/>
        <v>0</v>
      </c>
      <c r="L382" s="27">
        <v>0.002572</v>
      </c>
      <c r="M382" s="27">
        <f t="shared" si="69"/>
        <v>0</v>
      </c>
      <c r="N382" s="111" t="s">
        <v>532</v>
      </c>
      <c r="O382" s="112"/>
    </row>
    <row r="383" spans="1:15" s="93" customFormat="1" ht="12.75" customHeight="1">
      <c r="A383" s="85">
        <v>927</v>
      </c>
      <c r="B383" s="95" t="s">
        <v>533</v>
      </c>
      <c r="C383" s="159"/>
      <c r="D383" s="22">
        <v>12</v>
      </c>
      <c r="E383" s="35">
        <v>48</v>
      </c>
      <c r="F383" s="114">
        <v>528.64</v>
      </c>
      <c r="G383" s="18">
        <f t="shared" si="66"/>
        <v>480.58181818181816</v>
      </c>
      <c r="H383" s="110">
        <v>10</v>
      </c>
      <c r="I383" s="25">
        <f t="shared" si="67"/>
        <v>0</v>
      </c>
      <c r="J383" s="89">
        <v>0.25</v>
      </c>
      <c r="K383" s="26">
        <f t="shared" si="68"/>
        <v>0</v>
      </c>
      <c r="L383" s="90">
        <v>0.003076</v>
      </c>
      <c r="M383" s="28">
        <f t="shared" si="69"/>
        <v>0</v>
      </c>
      <c r="N383" s="111" t="s">
        <v>534</v>
      </c>
      <c r="O383" s="112"/>
    </row>
    <row r="384" spans="1:15" s="93" customFormat="1" ht="12.75" customHeight="1">
      <c r="A384" s="85">
        <v>928</v>
      </c>
      <c r="B384" s="95" t="s">
        <v>535</v>
      </c>
      <c r="C384" s="21"/>
      <c r="D384" s="22">
        <v>12</v>
      </c>
      <c r="E384" s="35">
        <v>48</v>
      </c>
      <c r="F384" s="114">
        <v>447.36</v>
      </c>
      <c r="G384" s="18">
        <f t="shared" si="66"/>
        <v>406.6909090909091</v>
      </c>
      <c r="H384" s="24">
        <v>10</v>
      </c>
      <c r="I384" s="25">
        <f t="shared" si="67"/>
        <v>0</v>
      </c>
      <c r="J384" s="89">
        <v>0.25</v>
      </c>
      <c r="K384" s="26">
        <f t="shared" si="68"/>
        <v>0</v>
      </c>
      <c r="L384" s="90">
        <v>0.003076</v>
      </c>
      <c r="M384" s="28">
        <f t="shared" si="69"/>
        <v>0</v>
      </c>
      <c r="N384" s="111" t="s">
        <v>536</v>
      </c>
      <c r="O384" s="112"/>
    </row>
    <row r="385" spans="1:15" s="93" customFormat="1" ht="12.75" customHeight="1">
      <c r="A385" s="85">
        <v>929</v>
      </c>
      <c r="B385" s="95" t="s">
        <v>537</v>
      </c>
      <c r="C385" s="21"/>
      <c r="D385" s="22">
        <v>12</v>
      </c>
      <c r="E385" s="23">
        <v>48</v>
      </c>
      <c r="F385" s="114">
        <v>560.64</v>
      </c>
      <c r="G385" s="18">
        <f t="shared" si="66"/>
        <v>509.6727272727273</v>
      </c>
      <c r="H385" s="24">
        <v>10</v>
      </c>
      <c r="I385" s="25">
        <f t="shared" si="67"/>
        <v>0</v>
      </c>
      <c r="J385" s="89">
        <v>0.25</v>
      </c>
      <c r="K385" s="26">
        <f t="shared" si="68"/>
        <v>0</v>
      </c>
      <c r="L385" s="90">
        <v>0.003076</v>
      </c>
      <c r="M385" s="28">
        <f t="shared" si="69"/>
        <v>0</v>
      </c>
      <c r="N385" s="111" t="s">
        <v>538</v>
      </c>
      <c r="O385" s="112"/>
    </row>
    <row r="386" spans="1:15" s="93" customFormat="1" ht="12.75" customHeight="1">
      <c r="A386" s="167">
        <v>988</v>
      </c>
      <c r="B386" s="243" t="s">
        <v>539</v>
      </c>
      <c r="C386" s="21"/>
      <c r="D386" s="34">
        <v>16</v>
      </c>
      <c r="E386" s="35">
        <v>64</v>
      </c>
      <c r="F386" s="114">
        <v>330.46</v>
      </c>
      <c r="G386" s="18">
        <f t="shared" si="66"/>
        <v>300.41818181818184</v>
      </c>
      <c r="H386" s="24">
        <v>10</v>
      </c>
      <c r="I386" s="25">
        <f t="shared" si="67"/>
        <v>0</v>
      </c>
      <c r="J386" s="37">
        <v>0.324</v>
      </c>
      <c r="K386" s="26">
        <f t="shared" si="68"/>
        <v>0</v>
      </c>
      <c r="L386" s="38">
        <v>0.00545</v>
      </c>
      <c r="M386" s="27">
        <f t="shared" si="69"/>
        <v>0</v>
      </c>
      <c r="N386" s="111" t="s">
        <v>540</v>
      </c>
      <c r="O386" s="112"/>
    </row>
    <row r="387" spans="1:15" s="22" customFormat="1" ht="13.5" customHeight="1">
      <c r="A387" s="85">
        <v>992</v>
      </c>
      <c r="B387" s="153" t="s">
        <v>541</v>
      </c>
      <c r="C387" s="21"/>
      <c r="D387" s="34">
        <v>12</v>
      </c>
      <c r="E387" s="35">
        <v>48</v>
      </c>
      <c r="F387" s="114">
        <v>341.12</v>
      </c>
      <c r="G387" s="18">
        <f t="shared" si="66"/>
        <v>310.1090909090909</v>
      </c>
      <c r="H387" s="24">
        <v>10</v>
      </c>
      <c r="I387" s="25">
        <f t="shared" si="67"/>
        <v>0</v>
      </c>
      <c r="J387" s="37">
        <v>0.315</v>
      </c>
      <c r="K387" s="26">
        <f t="shared" si="68"/>
        <v>0</v>
      </c>
      <c r="L387" s="38">
        <v>0.005265</v>
      </c>
      <c r="M387" s="28">
        <f t="shared" si="69"/>
        <v>0</v>
      </c>
      <c r="N387" s="111" t="s">
        <v>542</v>
      </c>
      <c r="O387" s="92"/>
    </row>
    <row r="388" spans="1:15" s="22" customFormat="1" ht="13.5" customHeight="1">
      <c r="A388" s="85">
        <v>1109</v>
      </c>
      <c r="B388" s="220" t="s">
        <v>543</v>
      </c>
      <c r="C388" s="21"/>
      <c r="D388" s="34">
        <v>12</v>
      </c>
      <c r="E388" s="35">
        <v>48</v>
      </c>
      <c r="F388" s="114">
        <v>341.12</v>
      </c>
      <c r="G388" s="18">
        <f t="shared" si="66"/>
        <v>310.1090909090909</v>
      </c>
      <c r="H388" s="24">
        <v>10</v>
      </c>
      <c r="I388" s="25">
        <f t="shared" si="67"/>
        <v>0</v>
      </c>
      <c r="J388" s="37">
        <v>0.269</v>
      </c>
      <c r="K388" s="26">
        <f t="shared" si="68"/>
        <v>0</v>
      </c>
      <c r="L388" s="38">
        <v>0.005163</v>
      </c>
      <c r="M388" s="28">
        <f t="shared" si="69"/>
        <v>0</v>
      </c>
      <c r="N388" s="97">
        <v>5904341207317</v>
      </c>
      <c r="O388" s="92"/>
    </row>
    <row r="389" spans="1:15" s="22" customFormat="1" ht="13.5" customHeight="1">
      <c r="A389" s="85">
        <v>1110</v>
      </c>
      <c r="B389" s="220" t="s">
        <v>544</v>
      </c>
      <c r="C389" s="21"/>
      <c r="D389" s="34">
        <v>12</v>
      </c>
      <c r="E389" s="35">
        <v>64</v>
      </c>
      <c r="F389" s="114">
        <v>341.12</v>
      </c>
      <c r="G389" s="18">
        <f t="shared" si="66"/>
        <v>310.1090909090909</v>
      </c>
      <c r="H389" s="24">
        <v>10</v>
      </c>
      <c r="I389" s="25">
        <f t="shared" si="67"/>
        <v>0</v>
      </c>
      <c r="J389" s="37">
        <v>0.27</v>
      </c>
      <c r="K389" s="26">
        <f t="shared" si="68"/>
        <v>0</v>
      </c>
      <c r="L389" s="38">
        <v>0.005185</v>
      </c>
      <c r="M389" s="28">
        <f t="shared" si="69"/>
        <v>0</v>
      </c>
      <c r="N389" s="97">
        <v>5904341207324</v>
      </c>
      <c r="O389" s="92"/>
    </row>
    <row r="390" spans="1:15" s="22" customFormat="1" ht="13.5" customHeight="1">
      <c r="A390" s="85">
        <v>1111</v>
      </c>
      <c r="B390" s="220" t="s">
        <v>545</v>
      </c>
      <c r="C390" s="21"/>
      <c r="D390" s="34">
        <v>12</v>
      </c>
      <c r="E390" s="35">
        <v>64</v>
      </c>
      <c r="F390" s="114">
        <v>341.12</v>
      </c>
      <c r="G390" s="18">
        <f t="shared" si="66"/>
        <v>310.1090909090909</v>
      </c>
      <c r="H390" s="24">
        <v>10</v>
      </c>
      <c r="I390" s="25">
        <f t="shared" si="67"/>
        <v>0</v>
      </c>
      <c r="J390" s="37">
        <v>0.272</v>
      </c>
      <c r="K390" s="26">
        <f t="shared" si="68"/>
        <v>0</v>
      </c>
      <c r="L390" s="38">
        <v>0.005027</v>
      </c>
      <c r="M390" s="28">
        <f t="shared" si="69"/>
        <v>0</v>
      </c>
      <c r="N390" s="97">
        <v>5904341207331</v>
      </c>
      <c r="O390" s="92"/>
    </row>
    <row r="391" spans="1:15" s="22" customFormat="1" ht="13.5" customHeight="1">
      <c r="A391" s="85">
        <v>1114</v>
      </c>
      <c r="B391" s="220" t="s">
        <v>546</v>
      </c>
      <c r="C391" s="21"/>
      <c r="D391" s="34">
        <v>12</v>
      </c>
      <c r="E391" s="23">
        <v>64</v>
      </c>
      <c r="F391" s="114">
        <v>341.12</v>
      </c>
      <c r="G391" s="18">
        <f t="shared" si="66"/>
        <v>310.1090909090909</v>
      </c>
      <c r="H391" s="24">
        <v>10</v>
      </c>
      <c r="I391" s="25">
        <f t="shared" si="67"/>
        <v>0</v>
      </c>
      <c r="J391" s="37">
        <v>0.277</v>
      </c>
      <c r="K391" s="26">
        <f t="shared" si="68"/>
        <v>0</v>
      </c>
      <c r="L391" s="38">
        <v>0.005075</v>
      </c>
      <c r="M391" s="28">
        <f t="shared" si="69"/>
        <v>0</v>
      </c>
      <c r="N391" s="97">
        <v>5904341207362</v>
      </c>
      <c r="O391" s="92"/>
    </row>
    <row r="392" spans="1:15" s="22" customFormat="1" ht="13.5" customHeight="1">
      <c r="A392" s="85">
        <v>1115</v>
      </c>
      <c r="B392" s="220" t="s">
        <v>547</v>
      </c>
      <c r="C392" s="21"/>
      <c r="D392" s="34">
        <v>17</v>
      </c>
      <c r="E392" s="35">
        <v>68</v>
      </c>
      <c r="F392" s="114">
        <v>341.12</v>
      </c>
      <c r="G392" s="18">
        <f t="shared" si="66"/>
        <v>310.1090909090909</v>
      </c>
      <c r="H392" s="24">
        <v>10</v>
      </c>
      <c r="I392" s="25">
        <f t="shared" si="67"/>
        <v>0</v>
      </c>
      <c r="J392" s="37">
        <v>0.225</v>
      </c>
      <c r="K392" s="26">
        <f t="shared" si="68"/>
        <v>0</v>
      </c>
      <c r="L392" s="38">
        <v>0.003582</v>
      </c>
      <c r="M392" s="28">
        <f t="shared" si="69"/>
        <v>0</v>
      </c>
      <c r="N392" s="97">
        <v>5904341207379</v>
      </c>
      <c r="O392" s="92"/>
    </row>
    <row r="393" spans="1:15" s="22" customFormat="1" ht="13.5" customHeight="1">
      <c r="A393" s="85">
        <v>1116</v>
      </c>
      <c r="B393" s="220" t="s">
        <v>548</v>
      </c>
      <c r="C393" s="21"/>
      <c r="D393" s="34">
        <v>17</v>
      </c>
      <c r="E393" s="35">
        <v>68</v>
      </c>
      <c r="F393" s="114">
        <v>341.12</v>
      </c>
      <c r="G393" s="18">
        <f t="shared" si="66"/>
        <v>310.1090909090909</v>
      </c>
      <c r="H393" s="24">
        <v>10</v>
      </c>
      <c r="I393" s="25">
        <f t="shared" si="67"/>
        <v>0</v>
      </c>
      <c r="J393" s="37">
        <v>0.24</v>
      </c>
      <c r="K393" s="26">
        <f t="shared" si="68"/>
        <v>0</v>
      </c>
      <c r="L393" s="38">
        <v>0.003582</v>
      </c>
      <c r="M393" s="28">
        <f t="shared" si="69"/>
        <v>0</v>
      </c>
      <c r="N393" s="97">
        <v>5904341207386</v>
      </c>
      <c r="O393" s="92"/>
    </row>
    <row r="394" spans="1:15" s="22" customFormat="1" ht="13.5" customHeight="1">
      <c r="A394" s="121">
        <v>1120</v>
      </c>
      <c r="B394" s="101" t="s">
        <v>549</v>
      </c>
      <c r="C394" s="21"/>
      <c r="D394" s="34">
        <v>12</v>
      </c>
      <c r="E394" s="35">
        <v>24</v>
      </c>
      <c r="F394" s="114">
        <v>382.08</v>
      </c>
      <c r="G394" s="18">
        <f t="shared" si="66"/>
        <v>347.3454545454546</v>
      </c>
      <c r="H394" s="24">
        <v>10</v>
      </c>
      <c r="I394" s="25">
        <f t="shared" si="67"/>
        <v>0</v>
      </c>
      <c r="J394" s="37">
        <v>0.337</v>
      </c>
      <c r="K394" s="37">
        <v>0</v>
      </c>
      <c r="L394" s="38">
        <v>0.006379000000000001</v>
      </c>
      <c r="M394" s="39">
        <v>0</v>
      </c>
      <c r="N394" s="91">
        <v>5904341208321</v>
      </c>
      <c r="O394" s="92"/>
    </row>
    <row r="395" spans="1:15" s="22" customFormat="1" ht="13.5" customHeight="1">
      <c r="A395" s="244">
        <v>1121</v>
      </c>
      <c r="B395" s="101" t="s">
        <v>543</v>
      </c>
      <c r="C395" s="21"/>
      <c r="D395" s="34">
        <v>12</v>
      </c>
      <c r="E395" s="35">
        <v>24</v>
      </c>
      <c r="F395" s="114">
        <v>414.72</v>
      </c>
      <c r="G395" s="18">
        <f t="shared" si="66"/>
        <v>377.0181818181818</v>
      </c>
      <c r="H395" s="24">
        <v>10</v>
      </c>
      <c r="I395" s="25">
        <f t="shared" si="67"/>
        <v>0</v>
      </c>
      <c r="J395" s="37">
        <v>0.314</v>
      </c>
      <c r="K395" s="37">
        <v>0</v>
      </c>
      <c r="L395" s="38">
        <v>0.006379000000000001</v>
      </c>
      <c r="M395" s="39">
        <v>0</v>
      </c>
      <c r="N395" s="91">
        <v>5904341208338</v>
      </c>
      <c r="O395" s="92"/>
    </row>
    <row r="396" spans="1:15" s="22" customFormat="1" ht="13.5" customHeight="1">
      <c r="A396" s="121">
        <v>1122</v>
      </c>
      <c r="B396" s="101" t="s">
        <v>550</v>
      </c>
      <c r="C396" s="21"/>
      <c r="D396" s="34">
        <v>12</v>
      </c>
      <c r="E396" s="35">
        <v>24</v>
      </c>
      <c r="F396" s="114">
        <v>479.36</v>
      </c>
      <c r="G396" s="18">
        <f>F396*100/110</f>
        <v>435.7818181818182</v>
      </c>
      <c r="H396" s="24">
        <v>10</v>
      </c>
      <c r="I396" s="25">
        <f t="shared" si="67"/>
        <v>0</v>
      </c>
      <c r="J396" s="37">
        <v>0.338</v>
      </c>
      <c r="K396" s="37">
        <v>0</v>
      </c>
      <c r="L396" s="38">
        <v>0.006387</v>
      </c>
      <c r="M396" s="39">
        <v>0</v>
      </c>
      <c r="N396" s="91">
        <v>5904341208345</v>
      </c>
      <c r="O396" s="92"/>
    </row>
    <row r="397" spans="1:15" s="22" customFormat="1" ht="13.5" customHeight="1">
      <c r="A397" s="121">
        <v>1123</v>
      </c>
      <c r="B397" s="101" t="s">
        <v>551</v>
      </c>
      <c r="C397" s="21"/>
      <c r="D397" s="34">
        <v>12</v>
      </c>
      <c r="E397" s="35">
        <v>24</v>
      </c>
      <c r="F397" s="114">
        <v>366.08</v>
      </c>
      <c r="G397" s="18">
        <f t="shared" si="66"/>
        <v>332.8</v>
      </c>
      <c r="H397" s="24">
        <v>10</v>
      </c>
      <c r="I397" s="25">
        <f t="shared" si="67"/>
        <v>0</v>
      </c>
      <c r="J397" s="37">
        <v>0.30400000000000005</v>
      </c>
      <c r="K397" s="37">
        <v>0</v>
      </c>
      <c r="L397" s="38">
        <v>0.006072</v>
      </c>
      <c r="M397" s="39">
        <v>0</v>
      </c>
      <c r="N397" s="91">
        <v>5904341208352</v>
      </c>
      <c r="O397" s="92"/>
    </row>
    <row r="398" spans="1:15" s="22" customFormat="1" ht="13.5" customHeight="1">
      <c r="A398" s="121">
        <v>1124</v>
      </c>
      <c r="B398" s="101" t="s">
        <v>552</v>
      </c>
      <c r="C398" s="21"/>
      <c r="D398" s="34">
        <v>12</v>
      </c>
      <c r="E398" s="35">
        <v>24</v>
      </c>
      <c r="F398" s="114">
        <v>373.76</v>
      </c>
      <c r="G398" s="18">
        <f t="shared" si="66"/>
        <v>339.7818181818182</v>
      </c>
      <c r="H398" s="24">
        <v>10</v>
      </c>
      <c r="I398" s="25">
        <f t="shared" si="67"/>
        <v>0</v>
      </c>
      <c r="J398" s="37">
        <v>0.34</v>
      </c>
      <c r="K398" s="37">
        <v>0</v>
      </c>
      <c r="L398" s="38">
        <v>0.006489</v>
      </c>
      <c r="M398" s="39">
        <v>0</v>
      </c>
      <c r="N398" s="91">
        <v>5904341208369</v>
      </c>
      <c r="O398" s="92"/>
    </row>
    <row r="399" spans="1:15" s="22" customFormat="1" ht="13.5" customHeight="1">
      <c r="A399" s="130"/>
      <c r="B399" s="101"/>
      <c r="C399" s="21"/>
      <c r="D399" s="34"/>
      <c r="E399" s="35"/>
      <c r="F399" s="114"/>
      <c r="G399" s="18"/>
      <c r="H399" s="24"/>
      <c r="I399" s="25"/>
      <c r="J399" s="37"/>
      <c r="K399" s="37"/>
      <c r="L399" s="38"/>
      <c r="M399" s="39"/>
      <c r="N399" s="91"/>
      <c r="O399" s="92"/>
    </row>
    <row r="400" spans="1:15" s="22" customFormat="1" ht="13.5" customHeight="1">
      <c r="A400" s="158"/>
      <c r="B400" s="105" t="s">
        <v>553</v>
      </c>
      <c r="C400" s="21"/>
      <c r="D400" s="34"/>
      <c r="E400" s="35"/>
      <c r="F400" s="114"/>
      <c r="G400" s="18"/>
      <c r="H400" s="24"/>
      <c r="I400" s="25"/>
      <c r="J400" s="37"/>
      <c r="K400" s="37"/>
      <c r="L400" s="38"/>
      <c r="M400" s="39"/>
      <c r="N400" s="91"/>
      <c r="O400" s="92"/>
    </row>
    <row r="401" spans="1:15" s="22" customFormat="1" ht="13.5" customHeight="1">
      <c r="A401" s="121">
        <v>1133</v>
      </c>
      <c r="B401" s="101" t="s">
        <v>554</v>
      </c>
      <c r="C401" s="21"/>
      <c r="D401" s="34">
        <v>12</v>
      </c>
      <c r="E401" s="35">
        <v>24</v>
      </c>
      <c r="F401" s="114">
        <v>292.48</v>
      </c>
      <c r="G401" s="18">
        <f aca="true" t="shared" si="70" ref="G401:G411">F401*100/110</f>
        <v>265.8909090909091</v>
      </c>
      <c r="H401" s="24">
        <v>10</v>
      </c>
      <c r="I401" s="25">
        <f aca="true" t="shared" si="71" ref="I401:I411">C401*G401</f>
        <v>0</v>
      </c>
      <c r="J401" s="37">
        <v>0.252</v>
      </c>
      <c r="K401" s="26">
        <v>0</v>
      </c>
      <c r="L401" s="38">
        <v>0.003885</v>
      </c>
      <c r="M401" s="39">
        <v>0</v>
      </c>
      <c r="N401" s="91">
        <v>5904341209205</v>
      </c>
      <c r="O401" s="92"/>
    </row>
    <row r="402" spans="1:15" s="22" customFormat="1" ht="13.5" customHeight="1">
      <c r="A402" s="121">
        <v>1134</v>
      </c>
      <c r="B402" s="101" t="s">
        <v>555</v>
      </c>
      <c r="C402" s="21"/>
      <c r="D402" s="34">
        <v>12</v>
      </c>
      <c r="E402" s="35">
        <v>24</v>
      </c>
      <c r="F402" s="114">
        <v>292.48</v>
      </c>
      <c r="G402" s="18">
        <f t="shared" si="70"/>
        <v>265.8909090909091</v>
      </c>
      <c r="H402" s="24">
        <v>10</v>
      </c>
      <c r="I402" s="25">
        <f t="shared" si="71"/>
        <v>0</v>
      </c>
      <c r="J402" s="37">
        <v>0.235</v>
      </c>
      <c r="K402" s="26">
        <v>0</v>
      </c>
      <c r="L402" s="38">
        <v>0.003965</v>
      </c>
      <c r="M402" s="39">
        <v>0</v>
      </c>
      <c r="N402" s="91">
        <v>5904341209212</v>
      </c>
      <c r="O402" s="92"/>
    </row>
    <row r="403" spans="1:15" s="22" customFormat="1" ht="13.5" customHeight="1">
      <c r="A403" s="121">
        <v>1135</v>
      </c>
      <c r="B403" s="101" t="s">
        <v>556</v>
      </c>
      <c r="C403" s="21"/>
      <c r="D403" s="34">
        <v>12</v>
      </c>
      <c r="E403" s="35">
        <v>24</v>
      </c>
      <c r="F403" s="114">
        <v>292.48</v>
      </c>
      <c r="G403" s="18">
        <f t="shared" si="70"/>
        <v>265.8909090909091</v>
      </c>
      <c r="H403" s="24">
        <v>10</v>
      </c>
      <c r="I403" s="25">
        <f t="shared" si="71"/>
        <v>0</v>
      </c>
      <c r="J403" s="37">
        <v>0.23900000000000002</v>
      </c>
      <c r="K403" s="26">
        <v>0</v>
      </c>
      <c r="L403" s="38">
        <v>0.00395</v>
      </c>
      <c r="M403" s="39">
        <v>0</v>
      </c>
      <c r="N403" s="91">
        <v>5904341209229</v>
      </c>
      <c r="O403" s="92"/>
    </row>
    <row r="404" spans="1:15" s="22" customFormat="1" ht="13.5" customHeight="1">
      <c r="A404" s="121">
        <v>1141</v>
      </c>
      <c r="B404" s="101" t="s">
        <v>557</v>
      </c>
      <c r="C404" s="21"/>
      <c r="D404" s="34">
        <v>12</v>
      </c>
      <c r="E404" s="35">
        <v>24</v>
      </c>
      <c r="F404" s="114">
        <v>373.76</v>
      </c>
      <c r="G404" s="18">
        <f t="shared" si="70"/>
        <v>339.7818181818182</v>
      </c>
      <c r="H404" s="24">
        <v>10</v>
      </c>
      <c r="I404" s="25">
        <f t="shared" si="71"/>
        <v>0</v>
      </c>
      <c r="J404" s="37">
        <v>0.262</v>
      </c>
      <c r="K404" s="26">
        <v>0</v>
      </c>
      <c r="L404" s="38">
        <v>0.003622</v>
      </c>
      <c r="M404" s="39">
        <v>0</v>
      </c>
      <c r="N404" s="229">
        <v>5904341209281</v>
      </c>
      <c r="O404" s="92"/>
    </row>
    <row r="405" spans="1:15" s="22" customFormat="1" ht="13.5" customHeight="1">
      <c r="A405" s="121">
        <v>1142</v>
      </c>
      <c r="B405" s="101" t="s">
        <v>558</v>
      </c>
      <c r="C405" s="21"/>
      <c r="D405" s="34">
        <v>12</v>
      </c>
      <c r="E405" s="35">
        <v>24</v>
      </c>
      <c r="F405" s="114">
        <v>373.76</v>
      </c>
      <c r="G405" s="18">
        <f t="shared" si="70"/>
        <v>339.7818181818182</v>
      </c>
      <c r="H405" s="24">
        <v>10</v>
      </c>
      <c r="I405" s="25">
        <f t="shared" si="71"/>
        <v>0</v>
      </c>
      <c r="J405" s="37">
        <v>0.24100000000000002</v>
      </c>
      <c r="K405" s="26">
        <v>0</v>
      </c>
      <c r="L405" s="38">
        <v>0.003594</v>
      </c>
      <c r="M405" s="39">
        <v>0</v>
      </c>
      <c r="N405" s="229">
        <v>5904341209298</v>
      </c>
      <c r="O405" s="92"/>
    </row>
    <row r="406" spans="1:15" s="22" customFormat="1" ht="13.5" customHeight="1">
      <c r="A406" s="121">
        <v>1143</v>
      </c>
      <c r="B406" s="101" t="s">
        <v>559</v>
      </c>
      <c r="C406" s="21"/>
      <c r="D406" s="34">
        <v>12</v>
      </c>
      <c r="E406" s="35">
        <v>24</v>
      </c>
      <c r="F406" s="114">
        <v>373.76</v>
      </c>
      <c r="G406" s="18">
        <f t="shared" si="70"/>
        <v>339.7818181818182</v>
      </c>
      <c r="H406" s="24">
        <v>10</v>
      </c>
      <c r="I406" s="25">
        <f t="shared" si="71"/>
        <v>0</v>
      </c>
      <c r="J406" s="37">
        <v>0.23800000000000002</v>
      </c>
      <c r="K406" s="26">
        <v>0</v>
      </c>
      <c r="L406" s="38">
        <v>0.003545</v>
      </c>
      <c r="M406" s="39">
        <v>0</v>
      </c>
      <c r="N406" s="229">
        <v>5904341209304</v>
      </c>
      <c r="O406" s="92"/>
    </row>
    <row r="407" spans="1:15" s="22" customFormat="1" ht="13.5" customHeight="1">
      <c r="A407" s="121">
        <v>1176</v>
      </c>
      <c r="B407" s="161" t="s">
        <v>560</v>
      </c>
      <c r="C407" s="21"/>
      <c r="D407" s="34">
        <v>12</v>
      </c>
      <c r="E407" s="35">
        <v>72</v>
      </c>
      <c r="F407" s="114">
        <v>200</v>
      </c>
      <c r="G407" s="18">
        <f t="shared" si="70"/>
        <v>181.8181818181818</v>
      </c>
      <c r="H407" s="24">
        <v>10</v>
      </c>
      <c r="I407" s="25">
        <f t="shared" si="71"/>
        <v>0</v>
      </c>
      <c r="J407" s="166">
        <v>0.107</v>
      </c>
      <c r="K407" s="234">
        <v>0</v>
      </c>
      <c r="L407" s="182">
        <v>0.001759</v>
      </c>
      <c r="M407" s="245">
        <v>0</v>
      </c>
      <c r="N407" s="237">
        <v>5904341209472</v>
      </c>
      <c r="O407" s="92"/>
    </row>
    <row r="408" spans="1:15" s="22" customFormat="1" ht="13.5" customHeight="1">
      <c r="A408" s="121">
        <v>1177</v>
      </c>
      <c r="B408" s="161" t="s">
        <v>561</v>
      </c>
      <c r="C408" s="21"/>
      <c r="D408" s="34">
        <v>12</v>
      </c>
      <c r="E408" s="35">
        <v>72</v>
      </c>
      <c r="F408" s="114">
        <v>200</v>
      </c>
      <c r="G408" s="18">
        <f t="shared" si="70"/>
        <v>181.8181818181818</v>
      </c>
      <c r="H408" s="24">
        <v>10</v>
      </c>
      <c r="I408" s="25">
        <f t="shared" si="71"/>
        <v>0</v>
      </c>
      <c r="J408" s="166">
        <v>0.099</v>
      </c>
      <c r="K408" s="234">
        <v>0</v>
      </c>
      <c r="L408" s="182">
        <v>0.001759</v>
      </c>
      <c r="M408" s="245">
        <v>0</v>
      </c>
      <c r="N408" s="237">
        <v>5904341209489</v>
      </c>
      <c r="O408" s="92"/>
    </row>
    <row r="409" spans="1:15" s="22" customFormat="1" ht="13.5" customHeight="1">
      <c r="A409" s="121">
        <v>1178</v>
      </c>
      <c r="B409" s="161" t="s">
        <v>562</v>
      </c>
      <c r="C409" s="21"/>
      <c r="D409" s="34">
        <v>12</v>
      </c>
      <c r="E409" s="35">
        <v>72</v>
      </c>
      <c r="F409" s="114">
        <v>200</v>
      </c>
      <c r="G409" s="18">
        <f t="shared" si="70"/>
        <v>181.8181818181818</v>
      </c>
      <c r="H409" s="24">
        <v>10</v>
      </c>
      <c r="I409" s="25">
        <f t="shared" si="71"/>
        <v>0</v>
      </c>
      <c r="J409" s="166">
        <v>0.103</v>
      </c>
      <c r="K409" s="234">
        <v>0</v>
      </c>
      <c r="L409" s="182">
        <v>0.001759</v>
      </c>
      <c r="M409" s="245">
        <v>0</v>
      </c>
      <c r="N409" s="237">
        <v>5904341209496</v>
      </c>
      <c r="O409" s="92"/>
    </row>
    <row r="410" spans="1:15" s="22" customFormat="1" ht="13.5" customHeight="1">
      <c r="A410" s="121">
        <v>1181</v>
      </c>
      <c r="B410" s="101" t="s">
        <v>563</v>
      </c>
      <c r="C410" s="21"/>
      <c r="D410" s="34">
        <v>12</v>
      </c>
      <c r="E410" s="35">
        <v>24</v>
      </c>
      <c r="F410" s="114">
        <v>316.8</v>
      </c>
      <c r="G410" s="18">
        <f t="shared" si="70"/>
        <v>288</v>
      </c>
      <c r="H410" s="24">
        <v>10</v>
      </c>
      <c r="I410" s="25">
        <f t="shared" si="71"/>
        <v>0</v>
      </c>
      <c r="J410" s="37">
        <v>0.197</v>
      </c>
      <c r="K410" s="26">
        <v>0</v>
      </c>
      <c r="L410" s="38">
        <v>0.003593</v>
      </c>
      <c r="M410" s="39">
        <v>0</v>
      </c>
      <c r="N410" s="229">
        <v>5904341209526</v>
      </c>
      <c r="O410" s="92"/>
    </row>
    <row r="411" spans="1:15" s="22" customFormat="1" ht="13.5" customHeight="1">
      <c r="A411" s="121">
        <v>1277</v>
      </c>
      <c r="B411" s="101" t="s">
        <v>564</v>
      </c>
      <c r="C411" s="21"/>
      <c r="D411" s="34"/>
      <c r="E411" s="35"/>
      <c r="F411" s="114">
        <v>280</v>
      </c>
      <c r="G411" s="18">
        <f t="shared" si="70"/>
        <v>254.54545454545453</v>
      </c>
      <c r="H411" s="24">
        <v>10</v>
      </c>
      <c r="I411" s="25">
        <f t="shared" si="71"/>
        <v>0</v>
      </c>
      <c r="J411" s="132">
        <v>0.111</v>
      </c>
      <c r="K411" s="132">
        <v>0</v>
      </c>
      <c r="L411" s="133">
        <v>0.001419</v>
      </c>
      <c r="M411" s="133">
        <v>0</v>
      </c>
      <c r="N411" s="226">
        <v>5901435400159</v>
      </c>
      <c r="O411" s="92"/>
    </row>
    <row r="412" spans="1:7" ht="12.75">
      <c r="A412" s="204"/>
      <c r="B412" s="202"/>
      <c r="F412" s="17"/>
      <c r="G412" s="18"/>
    </row>
    <row r="413" spans="2:13" ht="12.75">
      <c r="B413" s="105" t="s">
        <v>565</v>
      </c>
      <c r="C413" s="21"/>
      <c r="F413" s="17"/>
      <c r="G413" s="18"/>
      <c r="I413" s="25"/>
      <c r="K413" s="26"/>
      <c r="M413" s="28"/>
    </row>
    <row r="414" spans="1:15" s="31" customFormat="1" ht="12.75" customHeight="1">
      <c r="A414" s="98">
        <v>164</v>
      </c>
      <c r="B414" s="95" t="s">
        <v>566</v>
      </c>
      <c r="C414" s="21"/>
      <c r="D414" s="22">
        <v>12</v>
      </c>
      <c r="E414" s="35">
        <v>72</v>
      </c>
      <c r="F414" s="114">
        <v>152.32</v>
      </c>
      <c r="G414" s="18">
        <f aca="true" t="shared" si="72" ref="G414:G431">F414*100/110</f>
        <v>138.47272727272727</v>
      </c>
      <c r="H414" s="24">
        <v>10</v>
      </c>
      <c r="I414" s="25">
        <f aca="true" t="shared" si="73" ref="I414:I431">C414*G414</f>
        <v>0</v>
      </c>
      <c r="J414" s="26">
        <v>0.168</v>
      </c>
      <c r="K414" s="26">
        <f aca="true" t="shared" si="74" ref="K414:K425">J414*C414</f>
        <v>0</v>
      </c>
      <c r="L414" s="27">
        <v>0.001409</v>
      </c>
      <c r="M414" s="28">
        <f aca="true" t="shared" si="75" ref="M414:M425">L414*C414</f>
        <v>0</v>
      </c>
      <c r="N414" s="111" t="s">
        <v>567</v>
      </c>
      <c r="O414" s="30"/>
    </row>
    <row r="415" spans="1:15" s="31" customFormat="1" ht="12.75" customHeight="1">
      <c r="A415" s="98">
        <v>165</v>
      </c>
      <c r="B415" s="95" t="s">
        <v>568</v>
      </c>
      <c r="C415" s="21"/>
      <c r="D415" s="22">
        <v>12</v>
      </c>
      <c r="E415" s="35">
        <v>72</v>
      </c>
      <c r="F415" s="114">
        <v>152.32</v>
      </c>
      <c r="G415" s="18">
        <f t="shared" si="72"/>
        <v>138.47272727272727</v>
      </c>
      <c r="H415" s="24">
        <v>10</v>
      </c>
      <c r="I415" s="25">
        <f t="shared" si="73"/>
        <v>0</v>
      </c>
      <c r="J415" s="26">
        <v>0.158</v>
      </c>
      <c r="K415" s="26">
        <f t="shared" si="74"/>
        <v>0</v>
      </c>
      <c r="L415" s="27">
        <v>0.001409</v>
      </c>
      <c r="M415" s="28">
        <f t="shared" si="75"/>
        <v>0</v>
      </c>
      <c r="N415" s="111" t="s">
        <v>569</v>
      </c>
      <c r="O415" s="30"/>
    </row>
    <row r="416" spans="1:15" s="31" customFormat="1" ht="12.75" customHeight="1">
      <c r="A416" s="98">
        <v>166</v>
      </c>
      <c r="B416" s="95" t="s">
        <v>570</v>
      </c>
      <c r="C416" s="21"/>
      <c r="D416" s="22">
        <v>12</v>
      </c>
      <c r="E416" s="35">
        <v>72</v>
      </c>
      <c r="F416" s="114">
        <v>152.32</v>
      </c>
      <c r="G416" s="18">
        <f t="shared" si="72"/>
        <v>138.47272727272727</v>
      </c>
      <c r="H416" s="24">
        <v>10</v>
      </c>
      <c r="I416" s="25">
        <f t="shared" si="73"/>
        <v>0</v>
      </c>
      <c r="J416" s="26">
        <v>0.158</v>
      </c>
      <c r="K416" s="26">
        <f t="shared" si="74"/>
        <v>0</v>
      </c>
      <c r="L416" s="27">
        <v>0.001409</v>
      </c>
      <c r="M416" s="28">
        <f t="shared" si="75"/>
        <v>0</v>
      </c>
      <c r="N416" s="111" t="s">
        <v>571</v>
      </c>
      <c r="O416" s="30"/>
    </row>
    <row r="417" spans="1:15" s="31" customFormat="1" ht="12.75" customHeight="1">
      <c r="A417" s="94">
        <v>985</v>
      </c>
      <c r="B417" s="246" t="s">
        <v>572</v>
      </c>
      <c r="C417" s="21"/>
      <c r="D417" s="247">
        <v>12</v>
      </c>
      <c r="E417" s="248">
        <v>48</v>
      </c>
      <c r="F417" s="249">
        <v>354.64</v>
      </c>
      <c r="G417" s="18">
        <f t="shared" si="72"/>
        <v>322.4</v>
      </c>
      <c r="H417" s="24">
        <v>10</v>
      </c>
      <c r="I417" s="25">
        <f t="shared" si="73"/>
        <v>0</v>
      </c>
      <c r="J417" s="123">
        <v>0.12</v>
      </c>
      <c r="K417" s="26">
        <f t="shared" si="74"/>
        <v>0</v>
      </c>
      <c r="L417" s="124">
        <v>0.00116</v>
      </c>
      <c r="M417" s="28">
        <f t="shared" si="75"/>
        <v>0</v>
      </c>
      <c r="N417" s="165" t="s">
        <v>325</v>
      </c>
      <c r="O417" s="30"/>
    </row>
    <row r="418" spans="1:15" s="22" customFormat="1" ht="13.5" customHeight="1">
      <c r="A418" s="85">
        <v>1002</v>
      </c>
      <c r="B418" s="153" t="s">
        <v>573</v>
      </c>
      <c r="C418" s="21"/>
      <c r="D418" s="34">
        <v>12</v>
      </c>
      <c r="E418" s="35">
        <v>64</v>
      </c>
      <c r="F418" s="114">
        <v>366.08</v>
      </c>
      <c r="G418" s="18">
        <f t="shared" si="72"/>
        <v>332.8</v>
      </c>
      <c r="H418" s="24">
        <v>10</v>
      </c>
      <c r="I418" s="25">
        <f t="shared" si="73"/>
        <v>0</v>
      </c>
      <c r="J418" s="37">
        <v>0.278</v>
      </c>
      <c r="K418" s="26">
        <f t="shared" si="74"/>
        <v>0</v>
      </c>
      <c r="L418" s="38">
        <v>0.005035</v>
      </c>
      <c r="M418" s="28">
        <f t="shared" si="75"/>
        <v>0</v>
      </c>
      <c r="N418" s="111">
        <v>5904341206846</v>
      </c>
      <c r="O418" s="92"/>
    </row>
    <row r="419" spans="1:15" s="22" customFormat="1" ht="13.5" customHeight="1">
      <c r="A419" s="85">
        <v>1003</v>
      </c>
      <c r="B419" s="153" t="s">
        <v>574</v>
      </c>
      <c r="C419" s="21"/>
      <c r="D419" s="34">
        <v>12</v>
      </c>
      <c r="E419" s="35">
        <v>64</v>
      </c>
      <c r="F419" s="114">
        <v>366.08</v>
      </c>
      <c r="G419" s="18">
        <f t="shared" si="72"/>
        <v>332.8</v>
      </c>
      <c r="H419" s="24">
        <v>10</v>
      </c>
      <c r="I419" s="25">
        <f t="shared" si="73"/>
        <v>0</v>
      </c>
      <c r="J419" s="37">
        <v>0.26</v>
      </c>
      <c r="K419" s="26">
        <f t="shared" si="74"/>
        <v>0</v>
      </c>
      <c r="L419" s="38">
        <v>0.005075</v>
      </c>
      <c r="M419" s="28">
        <f t="shared" si="75"/>
        <v>0</v>
      </c>
      <c r="N419" s="111">
        <v>5904341206853</v>
      </c>
      <c r="O419" s="92"/>
    </row>
    <row r="420" spans="1:15" s="22" customFormat="1" ht="13.5" customHeight="1">
      <c r="A420" s="107">
        <v>1100</v>
      </c>
      <c r="B420" s="153" t="s">
        <v>575</v>
      </c>
      <c r="C420" s="21"/>
      <c r="D420" s="34">
        <v>12</v>
      </c>
      <c r="E420" s="35">
        <v>48</v>
      </c>
      <c r="F420" s="114">
        <v>259.84</v>
      </c>
      <c r="G420" s="18">
        <f t="shared" si="72"/>
        <v>236.2181818181818</v>
      </c>
      <c r="H420" s="24">
        <v>10</v>
      </c>
      <c r="I420" s="25">
        <f t="shared" si="73"/>
        <v>0</v>
      </c>
      <c r="J420" s="37">
        <v>0.232</v>
      </c>
      <c r="K420" s="26">
        <f t="shared" si="74"/>
        <v>0</v>
      </c>
      <c r="L420" s="38">
        <v>0.004688</v>
      </c>
      <c r="M420" s="28">
        <f t="shared" si="75"/>
        <v>0</v>
      </c>
      <c r="N420" s="111" t="s">
        <v>576</v>
      </c>
      <c r="O420" s="92"/>
    </row>
    <row r="421" spans="1:15" s="22" customFormat="1" ht="13.5" customHeight="1">
      <c r="A421" s="107">
        <v>1101</v>
      </c>
      <c r="B421" s="153" t="s">
        <v>577</v>
      </c>
      <c r="C421" s="21"/>
      <c r="D421" s="34">
        <v>12</v>
      </c>
      <c r="E421" s="35">
        <v>48</v>
      </c>
      <c r="F421" s="114">
        <v>259.84</v>
      </c>
      <c r="G421" s="18">
        <f t="shared" si="72"/>
        <v>236.2181818181818</v>
      </c>
      <c r="H421" s="24">
        <v>10</v>
      </c>
      <c r="I421" s="25">
        <f t="shared" si="73"/>
        <v>0</v>
      </c>
      <c r="J421" s="37">
        <v>0.227</v>
      </c>
      <c r="K421" s="26">
        <f t="shared" si="74"/>
        <v>0</v>
      </c>
      <c r="L421" s="38">
        <v>0.004335</v>
      </c>
      <c r="M421" s="28">
        <f t="shared" si="75"/>
        <v>0</v>
      </c>
      <c r="N421" s="111" t="s">
        <v>578</v>
      </c>
      <c r="O421" s="92"/>
    </row>
    <row r="422" spans="1:15" s="22" customFormat="1" ht="13.5" customHeight="1">
      <c r="A422" s="107">
        <v>1102</v>
      </c>
      <c r="B422" s="153" t="s">
        <v>579</v>
      </c>
      <c r="C422" s="21"/>
      <c r="D422" s="34">
        <v>12</v>
      </c>
      <c r="E422" s="35">
        <v>48</v>
      </c>
      <c r="F422" s="114">
        <v>259.84</v>
      </c>
      <c r="G422" s="18">
        <f t="shared" si="72"/>
        <v>236.2181818181818</v>
      </c>
      <c r="H422" s="24">
        <v>10</v>
      </c>
      <c r="I422" s="25">
        <f t="shared" si="73"/>
        <v>0</v>
      </c>
      <c r="J422" s="37">
        <v>0.228</v>
      </c>
      <c r="K422" s="26">
        <f t="shared" si="74"/>
        <v>0</v>
      </c>
      <c r="L422" s="38">
        <v>0.004302</v>
      </c>
      <c r="M422" s="28">
        <f t="shared" si="75"/>
        <v>0</v>
      </c>
      <c r="N422" s="111" t="s">
        <v>580</v>
      </c>
      <c r="O422" s="92"/>
    </row>
    <row r="423" spans="1:15" s="22" customFormat="1" ht="13.5" customHeight="1">
      <c r="A423" s="107">
        <v>1107</v>
      </c>
      <c r="B423" s="153" t="s">
        <v>581</v>
      </c>
      <c r="C423" s="21"/>
      <c r="D423" s="34">
        <v>12</v>
      </c>
      <c r="E423" s="35">
        <v>64</v>
      </c>
      <c r="F423" s="114">
        <v>366.08</v>
      </c>
      <c r="G423" s="18">
        <f t="shared" si="72"/>
        <v>332.8</v>
      </c>
      <c r="H423" s="24">
        <v>10</v>
      </c>
      <c r="I423" s="25">
        <f t="shared" si="73"/>
        <v>0</v>
      </c>
      <c r="J423" s="37">
        <v>0.264</v>
      </c>
      <c r="K423" s="26">
        <f t="shared" si="74"/>
        <v>0</v>
      </c>
      <c r="L423" s="38">
        <v>0.004725</v>
      </c>
      <c r="M423" s="28">
        <f t="shared" si="75"/>
        <v>0</v>
      </c>
      <c r="N423" s="111" t="s">
        <v>582</v>
      </c>
      <c r="O423" s="92"/>
    </row>
    <row r="424" spans="1:15" s="22" customFormat="1" ht="13.5" customHeight="1">
      <c r="A424" s="107">
        <v>1108</v>
      </c>
      <c r="B424" s="153" t="s">
        <v>583</v>
      </c>
      <c r="C424" s="21"/>
      <c r="D424" s="34">
        <v>12</v>
      </c>
      <c r="E424" s="35">
        <v>48</v>
      </c>
      <c r="F424" s="114">
        <v>366.08</v>
      </c>
      <c r="G424" s="18">
        <f t="shared" si="72"/>
        <v>332.8</v>
      </c>
      <c r="H424" s="24">
        <v>10</v>
      </c>
      <c r="I424" s="25">
        <f t="shared" si="73"/>
        <v>0</v>
      </c>
      <c r="J424" s="37">
        <v>0.268</v>
      </c>
      <c r="K424" s="26">
        <f t="shared" si="74"/>
        <v>0</v>
      </c>
      <c r="L424" s="38">
        <v>0.004725</v>
      </c>
      <c r="M424" s="28">
        <f t="shared" si="75"/>
        <v>0</v>
      </c>
      <c r="N424" s="111" t="s">
        <v>584</v>
      </c>
      <c r="O424" s="92"/>
    </row>
    <row r="425" spans="1:15" s="22" customFormat="1" ht="13.5" customHeight="1">
      <c r="A425" s="107">
        <v>1113</v>
      </c>
      <c r="B425" s="153" t="s">
        <v>585</v>
      </c>
      <c r="C425" s="21"/>
      <c r="D425" s="34">
        <v>12</v>
      </c>
      <c r="E425" s="35">
        <v>48</v>
      </c>
      <c r="F425" s="114">
        <v>366.08</v>
      </c>
      <c r="G425" s="18">
        <f t="shared" si="72"/>
        <v>332.8</v>
      </c>
      <c r="H425" s="24">
        <v>10</v>
      </c>
      <c r="I425" s="25">
        <f t="shared" si="73"/>
        <v>0</v>
      </c>
      <c r="J425" s="37">
        <v>0.269</v>
      </c>
      <c r="K425" s="26">
        <f t="shared" si="74"/>
        <v>0</v>
      </c>
      <c r="L425" s="38">
        <v>0.0051010000000000005</v>
      </c>
      <c r="M425" s="28">
        <f t="shared" si="75"/>
        <v>0</v>
      </c>
      <c r="N425" s="97">
        <v>5904341207355</v>
      </c>
      <c r="O425" s="92"/>
    </row>
    <row r="426" spans="1:15" s="22" customFormat="1" ht="13.5" customHeight="1">
      <c r="A426" s="121">
        <v>1139</v>
      </c>
      <c r="B426" s="157" t="s">
        <v>586</v>
      </c>
      <c r="C426" s="21"/>
      <c r="D426" s="34">
        <v>24</v>
      </c>
      <c r="E426" s="35">
        <v>72</v>
      </c>
      <c r="F426" s="114">
        <v>227.84</v>
      </c>
      <c r="G426" s="18">
        <f t="shared" si="72"/>
        <v>207.12727272727273</v>
      </c>
      <c r="H426" s="24">
        <v>10</v>
      </c>
      <c r="I426" s="25">
        <f t="shared" si="73"/>
        <v>0</v>
      </c>
      <c r="J426" s="37">
        <v>0.108</v>
      </c>
      <c r="K426" s="26">
        <v>0</v>
      </c>
      <c r="L426" s="38">
        <v>0.0013370000000000003</v>
      </c>
      <c r="M426" s="39">
        <v>0</v>
      </c>
      <c r="N426" s="91">
        <v>5904341209267</v>
      </c>
      <c r="O426" s="92"/>
    </row>
    <row r="427" spans="1:15" s="22" customFormat="1" ht="13.5" customHeight="1">
      <c r="A427" s="121">
        <v>1140</v>
      </c>
      <c r="B427" s="157" t="s">
        <v>587</v>
      </c>
      <c r="C427" s="21"/>
      <c r="D427" s="34">
        <v>24</v>
      </c>
      <c r="E427" s="35">
        <v>72</v>
      </c>
      <c r="F427" s="114">
        <v>227.84</v>
      </c>
      <c r="G427" s="18">
        <f t="shared" si="72"/>
        <v>207.12727272727273</v>
      </c>
      <c r="H427" s="24">
        <v>10</v>
      </c>
      <c r="I427" s="25">
        <f t="shared" si="73"/>
        <v>0</v>
      </c>
      <c r="J427" s="37">
        <v>0.115</v>
      </c>
      <c r="K427" s="26">
        <v>0</v>
      </c>
      <c r="L427" s="38">
        <v>0.0013370000000000003</v>
      </c>
      <c r="M427" s="39">
        <v>0</v>
      </c>
      <c r="N427" s="91">
        <v>5904341209274</v>
      </c>
      <c r="O427" s="92"/>
    </row>
    <row r="428" spans="1:15" s="22" customFormat="1" ht="13.5" customHeight="1">
      <c r="A428" s="121">
        <v>1182</v>
      </c>
      <c r="B428" s="157" t="s">
        <v>573</v>
      </c>
      <c r="C428" s="21"/>
      <c r="D428" s="34">
        <v>24</v>
      </c>
      <c r="E428" s="35">
        <v>72</v>
      </c>
      <c r="F428" s="114">
        <v>235.52</v>
      </c>
      <c r="G428" s="18">
        <f t="shared" si="72"/>
        <v>214.1090909090909</v>
      </c>
      <c r="H428" s="24">
        <v>10</v>
      </c>
      <c r="I428" s="25">
        <f t="shared" si="73"/>
        <v>0</v>
      </c>
      <c r="J428" s="37">
        <v>0.11900000000000001</v>
      </c>
      <c r="K428" s="26">
        <v>0</v>
      </c>
      <c r="L428" s="38">
        <v>0.001395</v>
      </c>
      <c r="M428" s="39">
        <v>0</v>
      </c>
      <c r="N428" s="91">
        <v>5904341209533</v>
      </c>
      <c r="O428" s="92"/>
    </row>
    <row r="429" spans="1:15" s="22" customFormat="1" ht="13.5" customHeight="1">
      <c r="A429" s="121">
        <v>1183</v>
      </c>
      <c r="B429" s="157" t="s">
        <v>588</v>
      </c>
      <c r="C429" s="21"/>
      <c r="D429" s="34">
        <v>6</v>
      </c>
      <c r="E429" s="35">
        <v>72</v>
      </c>
      <c r="F429" s="114">
        <v>333.44</v>
      </c>
      <c r="G429" s="18">
        <f t="shared" si="72"/>
        <v>303.1272727272727</v>
      </c>
      <c r="H429" s="24">
        <v>10</v>
      </c>
      <c r="I429" s="25">
        <f t="shared" si="73"/>
        <v>0</v>
      </c>
      <c r="J429" s="37">
        <v>0.199</v>
      </c>
      <c r="K429" s="26">
        <v>0</v>
      </c>
      <c r="L429" s="38">
        <v>0.003478</v>
      </c>
      <c r="M429" s="39">
        <v>0</v>
      </c>
      <c r="N429" s="91">
        <v>5904341209540</v>
      </c>
      <c r="O429" s="92"/>
    </row>
    <row r="430" spans="1:15" s="22" customFormat="1" ht="13.5" customHeight="1">
      <c r="A430" s="121">
        <v>1184</v>
      </c>
      <c r="B430" s="157" t="s">
        <v>589</v>
      </c>
      <c r="C430" s="21"/>
      <c r="D430" s="34">
        <v>6</v>
      </c>
      <c r="E430" s="35">
        <v>72</v>
      </c>
      <c r="F430" s="114">
        <v>333.44</v>
      </c>
      <c r="G430" s="18">
        <f t="shared" si="72"/>
        <v>303.1272727272727</v>
      </c>
      <c r="H430" s="24">
        <v>10</v>
      </c>
      <c r="I430" s="25">
        <f t="shared" si="73"/>
        <v>0</v>
      </c>
      <c r="J430" s="37">
        <v>0.215</v>
      </c>
      <c r="K430" s="26">
        <v>0</v>
      </c>
      <c r="L430" s="38">
        <v>0.003449</v>
      </c>
      <c r="M430" s="39">
        <v>0</v>
      </c>
      <c r="N430" s="91">
        <v>5904341209557</v>
      </c>
      <c r="O430" s="92"/>
    </row>
    <row r="431" spans="1:15" s="22" customFormat="1" ht="13.5" customHeight="1">
      <c r="A431" s="121">
        <v>1185</v>
      </c>
      <c r="B431" s="157" t="s">
        <v>590</v>
      </c>
      <c r="C431" s="21"/>
      <c r="D431" s="34">
        <v>6</v>
      </c>
      <c r="E431" s="35">
        <v>72</v>
      </c>
      <c r="F431" s="114">
        <v>333.44</v>
      </c>
      <c r="G431" s="18">
        <f t="shared" si="72"/>
        <v>303.1272727272727</v>
      </c>
      <c r="H431" s="24">
        <v>10</v>
      </c>
      <c r="I431" s="25">
        <f t="shared" si="73"/>
        <v>0</v>
      </c>
      <c r="J431" s="37">
        <v>0.20900000000000002</v>
      </c>
      <c r="K431" s="26">
        <v>0</v>
      </c>
      <c r="L431" s="38">
        <v>0.003456</v>
      </c>
      <c r="M431" s="39">
        <v>0</v>
      </c>
      <c r="N431" s="91">
        <v>5904341209564</v>
      </c>
      <c r="O431" s="92"/>
    </row>
    <row r="432" spans="2:13" ht="12.75">
      <c r="B432" s="105"/>
      <c r="C432" s="21"/>
      <c r="F432" s="17"/>
      <c r="G432" s="18"/>
      <c r="I432" s="25"/>
      <c r="K432" s="26"/>
      <c r="M432" s="28"/>
    </row>
    <row r="433" spans="2:13" ht="12.75">
      <c r="B433" s="105" t="s">
        <v>591</v>
      </c>
      <c r="C433" s="21"/>
      <c r="F433" s="17"/>
      <c r="G433" s="18"/>
      <c r="I433" s="25"/>
      <c r="K433" s="26"/>
      <c r="M433" s="28"/>
    </row>
    <row r="434" spans="1:14" ht="12.75">
      <c r="A434" s="250">
        <v>924</v>
      </c>
      <c r="B434" s="251" t="s">
        <v>592</v>
      </c>
      <c r="C434" s="21"/>
      <c r="D434" s="22">
        <v>12</v>
      </c>
      <c r="E434" s="35">
        <v>48</v>
      </c>
      <c r="F434" s="114">
        <v>389.76</v>
      </c>
      <c r="G434" s="18">
        <f>F434*100/110</f>
        <v>354.3272727272727</v>
      </c>
      <c r="H434" s="24">
        <v>10</v>
      </c>
      <c r="I434" s="25">
        <f aca="true" t="shared" si="76" ref="I434:I440">C434*G434</f>
        <v>0</v>
      </c>
      <c r="J434" s="26">
        <v>0.135</v>
      </c>
      <c r="K434" s="26">
        <f aca="true" t="shared" si="77" ref="K434:K440">J434*C434</f>
        <v>0</v>
      </c>
      <c r="L434" s="27">
        <v>0.002671</v>
      </c>
      <c r="M434" s="27">
        <f aca="true" t="shared" si="78" ref="M434:M440">L434*C434</f>
        <v>0</v>
      </c>
      <c r="N434" s="111" t="s">
        <v>593</v>
      </c>
    </row>
    <row r="435" spans="1:14" ht="12.75">
      <c r="A435" s="250">
        <v>931</v>
      </c>
      <c r="B435" s="251" t="s">
        <v>594</v>
      </c>
      <c r="C435" s="21"/>
      <c r="D435" s="22">
        <v>12</v>
      </c>
      <c r="E435" s="35">
        <v>48</v>
      </c>
      <c r="F435" s="114">
        <v>338.52</v>
      </c>
      <c r="G435" s="18">
        <f>F435*100/110</f>
        <v>307.74545454545455</v>
      </c>
      <c r="H435" s="24">
        <v>10</v>
      </c>
      <c r="I435" s="25">
        <f t="shared" si="76"/>
        <v>0</v>
      </c>
      <c r="J435" s="89">
        <v>0.135</v>
      </c>
      <c r="K435" s="26">
        <f t="shared" si="77"/>
        <v>0</v>
      </c>
      <c r="L435" s="90">
        <v>0.002625</v>
      </c>
      <c r="M435" s="27">
        <f t="shared" si="78"/>
        <v>0</v>
      </c>
      <c r="N435" s="111" t="s">
        <v>595</v>
      </c>
    </row>
    <row r="436" spans="1:14" ht="12.75">
      <c r="A436" s="250">
        <v>932</v>
      </c>
      <c r="B436" s="251" t="s">
        <v>596</v>
      </c>
      <c r="C436" s="21"/>
      <c r="D436" s="22">
        <v>12</v>
      </c>
      <c r="E436" s="35">
        <v>48</v>
      </c>
      <c r="F436" s="114">
        <v>251.72</v>
      </c>
      <c r="G436" s="18">
        <f>F436*100/110</f>
        <v>228.83636363636364</v>
      </c>
      <c r="H436" s="24">
        <v>10</v>
      </c>
      <c r="I436" s="25">
        <f t="shared" si="76"/>
        <v>0</v>
      </c>
      <c r="J436" s="89">
        <v>0.271</v>
      </c>
      <c r="K436" s="26">
        <f t="shared" si="77"/>
        <v>0</v>
      </c>
      <c r="L436" s="90">
        <v>0.002625</v>
      </c>
      <c r="M436" s="27">
        <f t="shared" si="78"/>
        <v>0</v>
      </c>
      <c r="N436" s="111" t="s">
        <v>597</v>
      </c>
    </row>
    <row r="437" spans="1:15" s="22" customFormat="1" ht="13.5" customHeight="1">
      <c r="A437" s="85">
        <v>982</v>
      </c>
      <c r="B437" s="153" t="s">
        <v>598</v>
      </c>
      <c r="C437" s="21"/>
      <c r="D437" s="34">
        <v>12</v>
      </c>
      <c r="E437" s="35">
        <v>48</v>
      </c>
      <c r="F437" s="114">
        <v>227.84</v>
      </c>
      <c r="G437" s="18">
        <v>227.84</v>
      </c>
      <c r="H437" s="24">
        <v>10</v>
      </c>
      <c r="I437" s="25">
        <f t="shared" si="76"/>
        <v>0</v>
      </c>
      <c r="J437" s="37">
        <v>0.188</v>
      </c>
      <c r="K437" s="26">
        <f t="shared" si="77"/>
        <v>0</v>
      </c>
      <c r="L437" s="38">
        <v>0.003834</v>
      </c>
      <c r="M437" s="28">
        <f t="shared" si="78"/>
        <v>0</v>
      </c>
      <c r="N437" s="111" t="s">
        <v>599</v>
      </c>
      <c r="O437" s="92"/>
    </row>
    <row r="438" spans="1:15" s="22" customFormat="1" ht="13.5" customHeight="1">
      <c r="A438" s="167">
        <v>983</v>
      </c>
      <c r="B438" s="153" t="s">
        <v>600</v>
      </c>
      <c r="C438" s="21"/>
      <c r="D438" s="34">
        <v>12</v>
      </c>
      <c r="E438" s="35">
        <v>48</v>
      </c>
      <c r="F438" s="17">
        <v>292.43333333333334</v>
      </c>
      <c r="G438" s="18">
        <f>F438*100/110</f>
        <v>265.8484848484848</v>
      </c>
      <c r="H438" s="24">
        <v>10</v>
      </c>
      <c r="I438" s="25">
        <f t="shared" si="76"/>
        <v>0</v>
      </c>
      <c r="J438" s="37">
        <v>0.24</v>
      </c>
      <c r="K438" s="26">
        <f t="shared" si="77"/>
        <v>0</v>
      </c>
      <c r="L438" s="38">
        <v>0.004564</v>
      </c>
      <c r="M438" s="28">
        <f t="shared" si="78"/>
        <v>0</v>
      </c>
      <c r="N438" s="111" t="s">
        <v>601</v>
      </c>
      <c r="O438" s="92"/>
    </row>
    <row r="439" spans="1:15" s="22" customFormat="1" ht="13.5" customHeight="1">
      <c r="A439" s="85">
        <v>999</v>
      </c>
      <c r="B439" s="153" t="s">
        <v>602</v>
      </c>
      <c r="C439" s="21"/>
      <c r="D439" s="34">
        <v>12</v>
      </c>
      <c r="E439" s="35">
        <v>48</v>
      </c>
      <c r="F439" s="114">
        <v>300</v>
      </c>
      <c r="G439" s="18">
        <f>F439*100/110</f>
        <v>272.72727272727275</v>
      </c>
      <c r="H439" s="24">
        <v>10</v>
      </c>
      <c r="I439" s="25">
        <f t="shared" si="76"/>
        <v>0</v>
      </c>
      <c r="J439" s="37">
        <v>0.251</v>
      </c>
      <c r="K439" s="26">
        <f t="shared" si="77"/>
        <v>0</v>
      </c>
      <c r="L439" s="38">
        <v>0.004608000000000001</v>
      </c>
      <c r="M439" s="28">
        <f t="shared" si="78"/>
        <v>0</v>
      </c>
      <c r="N439" s="111">
        <v>5904341206822</v>
      </c>
      <c r="O439" s="92"/>
    </row>
    <row r="440" spans="1:15" s="22" customFormat="1" ht="13.5" customHeight="1">
      <c r="A440" s="85">
        <v>1001</v>
      </c>
      <c r="B440" s="153" t="s">
        <v>603</v>
      </c>
      <c r="C440" s="21"/>
      <c r="D440" s="34">
        <v>12</v>
      </c>
      <c r="E440" s="35">
        <v>48</v>
      </c>
      <c r="F440" s="114">
        <v>300</v>
      </c>
      <c r="G440" s="18">
        <f>F440*100/110</f>
        <v>272.72727272727275</v>
      </c>
      <c r="H440" s="24">
        <v>10</v>
      </c>
      <c r="I440" s="25">
        <f t="shared" si="76"/>
        <v>0</v>
      </c>
      <c r="J440" s="37">
        <v>0.234</v>
      </c>
      <c r="K440" s="26">
        <f t="shared" si="77"/>
        <v>0</v>
      </c>
      <c r="L440" s="38">
        <v>0.00468</v>
      </c>
      <c r="M440" s="28">
        <f t="shared" si="78"/>
        <v>0</v>
      </c>
      <c r="N440" s="111">
        <v>5904341206839</v>
      </c>
      <c r="O440" s="92"/>
    </row>
    <row r="441" spans="2:13" ht="12.75">
      <c r="B441" s="105"/>
      <c r="C441" s="21"/>
      <c r="F441" s="17"/>
      <c r="G441" s="18"/>
      <c r="I441" s="25"/>
      <c r="K441" s="26"/>
      <c r="M441" s="28"/>
    </row>
    <row r="442" spans="2:15" ht="12.75">
      <c r="B442" s="105" t="s">
        <v>604</v>
      </c>
      <c r="C442" s="21"/>
      <c r="D442" s="252"/>
      <c r="E442" s="252"/>
      <c r="F442" s="253"/>
      <c r="G442" s="254"/>
      <c r="H442" s="255"/>
      <c r="I442" s="256"/>
      <c r="J442" s="257"/>
      <c r="K442" s="258"/>
      <c r="L442" s="257"/>
      <c r="M442" s="259"/>
      <c r="N442" s="260"/>
      <c r="O442" s="261"/>
    </row>
    <row r="443" spans="1:15" s="34" customFormat="1" ht="12.75" customHeight="1">
      <c r="A443" s="262">
        <v>302</v>
      </c>
      <c r="B443" s="95" t="s">
        <v>605</v>
      </c>
      <c r="C443" s="159"/>
      <c r="D443" s="34">
        <v>1</v>
      </c>
      <c r="E443" s="35">
        <v>12</v>
      </c>
      <c r="F443" s="17">
        <v>650</v>
      </c>
      <c r="G443" s="18">
        <f aca="true" t="shared" si="79" ref="G443:G457">F443*100/110</f>
        <v>590.9090909090909</v>
      </c>
      <c r="H443" s="110">
        <v>10</v>
      </c>
      <c r="I443" s="25">
        <f aca="true" t="shared" si="80" ref="I443:I457">C443*G443</f>
        <v>0</v>
      </c>
      <c r="J443" s="89">
        <v>0.751</v>
      </c>
      <c r="K443" s="26">
        <f>J443*C443</f>
        <v>0</v>
      </c>
      <c r="L443" s="90">
        <v>0.007757</v>
      </c>
      <c r="M443" s="28">
        <f>L443*C443</f>
        <v>0</v>
      </c>
      <c r="N443" s="111" t="s">
        <v>606</v>
      </c>
      <c r="O443" s="263"/>
    </row>
    <row r="444" spans="1:15" s="34" customFormat="1" ht="12.75" customHeight="1">
      <c r="A444" s="262">
        <v>304</v>
      </c>
      <c r="B444" s="95" t="s">
        <v>607</v>
      </c>
      <c r="C444" s="159"/>
      <c r="D444" s="34">
        <v>1</v>
      </c>
      <c r="E444" s="35">
        <v>12</v>
      </c>
      <c r="F444" s="17">
        <v>750</v>
      </c>
      <c r="G444" s="18">
        <f t="shared" si="79"/>
        <v>681.8181818181819</v>
      </c>
      <c r="H444" s="110">
        <v>10</v>
      </c>
      <c r="I444" s="25">
        <f t="shared" si="80"/>
        <v>0</v>
      </c>
      <c r="J444" s="89">
        <v>0.803</v>
      </c>
      <c r="K444" s="26">
        <v>0</v>
      </c>
      <c r="L444" s="90">
        <v>0.007338</v>
      </c>
      <c r="M444" s="39">
        <v>0</v>
      </c>
      <c r="N444" s="97">
        <v>5904341204248</v>
      </c>
      <c r="O444" s="263"/>
    </row>
    <row r="445" spans="1:15" s="93" customFormat="1" ht="12.75" customHeight="1">
      <c r="A445" s="262">
        <v>305</v>
      </c>
      <c r="B445" s="95" t="s">
        <v>608</v>
      </c>
      <c r="C445" s="159"/>
      <c r="D445" s="22">
        <v>1</v>
      </c>
      <c r="E445" s="35">
        <v>12</v>
      </c>
      <c r="F445" s="17">
        <v>632.32</v>
      </c>
      <c r="G445" s="18">
        <f t="shared" si="79"/>
        <v>574.8363636363637</v>
      </c>
      <c r="H445" s="110">
        <v>10</v>
      </c>
      <c r="I445" s="25">
        <f t="shared" si="80"/>
        <v>0</v>
      </c>
      <c r="J445" s="26">
        <v>0.8</v>
      </c>
      <c r="K445" s="26">
        <f aca="true" t="shared" si="81" ref="K445:K451">J445*C445</f>
        <v>0</v>
      </c>
      <c r="L445" s="27">
        <v>0.008162</v>
      </c>
      <c r="M445" s="28">
        <f aca="true" t="shared" si="82" ref="M445:M451">L445*C445</f>
        <v>0</v>
      </c>
      <c r="N445" s="248">
        <v>5904341203524</v>
      </c>
      <c r="O445" s="112"/>
    </row>
    <row r="446" spans="1:15" s="93" customFormat="1" ht="12.75" customHeight="1">
      <c r="A446" s="262">
        <v>306</v>
      </c>
      <c r="B446" s="95" t="s">
        <v>609</v>
      </c>
      <c r="C446" s="159"/>
      <c r="D446" s="22">
        <v>1</v>
      </c>
      <c r="E446" s="35">
        <v>12</v>
      </c>
      <c r="F446" s="17">
        <v>632.32</v>
      </c>
      <c r="G446" s="18">
        <f t="shared" si="79"/>
        <v>574.8363636363637</v>
      </c>
      <c r="H446" s="110">
        <v>10</v>
      </c>
      <c r="I446" s="25">
        <f t="shared" si="80"/>
        <v>0</v>
      </c>
      <c r="J446" s="26">
        <v>0.8</v>
      </c>
      <c r="K446" s="26">
        <f t="shared" si="81"/>
        <v>0</v>
      </c>
      <c r="L446" s="27">
        <v>0.008162</v>
      </c>
      <c r="M446" s="28">
        <f t="shared" si="82"/>
        <v>0</v>
      </c>
      <c r="N446" s="248">
        <v>5904341203517</v>
      </c>
      <c r="O446" s="112"/>
    </row>
    <row r="447" spans="1:15" s="31" customFormat="1" ht="12.75" customHeight="1">
      <c r="A447" s="85">
        <v>915</v>
      </c>
      <c r="B447" s="99" t="s">
        <v>610</v>
      </c>
      <c r="C447" s="21"/>
      <c r="D447" s="22">
        <v>1</v>
      </c>
      <c r="E447" s="23">
        <v>12</v>
      </c>
      <c r="F447" s="114">
        <v>967.04</v>
      </c>
      <c r="G447" s="18">
        <f t="shared" si="79"/>
        <v>879.1272727272727</v>
      </c>
      <c r="H447" s="24">
        <v>10</v>
      </c>
      <c r="I447" s="25">
        <f t="shared" si="80"/>
        <v>0</v>
      </c>
      <c r="J447" s="26">
        <v>0.6790000000000002</v>
      </c>
      <c r="K447" s="26">
        <f t="shared" si="81"/>
        <v>0</v>
      </c>
      <c r="L447" s="27">
        <v>0.0075</v>
      </c>
      <c r="M447" s="28">
        <f t="shared" si="82"/>
        <v>0</v>
      </c>
      <c r="N447" s="111" t="s">
        <v>611</v>
      </c>
      <c r="O447" s="30"/>
    </row>
    <row r="448" spans="1:15" s="31" customFormat="1" ht="12.75" customHeight="1">
      <c r="A448" s="85">
        <v>916</v>
      </c>
      <c r="B448" s="99" t="s">
        <v>612</v>
      </c>
      <c r="C448" s="21"/>
      <c r="D448" s="22">
        <v>1</v>
      </c>
      <c r="E448" s="23">
        <v>12</v>
      </c>
      <c r="F448" s="114">
        <v>1178.88</v>
      </c>
      <c r="G448" s="18">
        <f t="shared" si="79"/>
        <v>1071.709090909091</v>
      </c>
      <c r="H448" s="24">
        <v>10</v>
      </c>
      <c r="I448" s="25">
        <f t="shared" si="80"/>
        <v>0</v>
      </c>
      <c r="J448" s="26">
        <v>0.6980000000000001</v>
      </c>
      <c r="K448" s="26">
        <f t="shared" si="81"/>
        <v>0</v>
      </c>
      <c r="L448" s="27">
        <v>0.0074</v>
      </c>
      <c r="M448" s="28">
        <f t="shared" si="82"/>
        <v>0</v>
      </c>
      <c r="N448" s="111" t="s">
        <v>613</v>
      </c>
      <c r="O448" s="30"/>
    </row>
    <row r="449" spans="1:15" s="31" customFormat="1" ht="12.75" customHeight="1">
      <c r="A449" s="85">
        <v>917</v>
      </c>
      <c r="B449" s="99" t="s">
        <v>614</v>
      </c>
      <c r="C449" s="21"/>
      <c r="D449" s="22">
        <v>1</v>
      </c>
      <c r="E449" s="23">
        <v>12</v>
      </c>
      <c r="F449" s="114">
        <v>1016.32</v>
      </c>
      <c r="G449" s="18">
        <f t="shared" si="79"/>
        <v>923.9272727272727</v>
      </c>
      <c r="H449" s="24">
        <v>10</v>
      </c>
      <c r="I449" s="25">
        <f t="shared" si="80"/>
        <v>0</v>
      </c>
      <c r="J449" s="26">
        <v>0.656</v>
      </c>
      <c r="K449" s="26">
        <f t="shared" si="81"/>
        <v>0</v>
      </c>
      <c r="L449" s="27">
        <v>0.0075</v>
      </c>
      <c r="M449" s="28">
        <f t="shared" si="82"/>
        <v>0</v>
      </c>
      <c r="N449" s="111" t="s">
        <v>615</v>
      </c>
      <c r="O449" s="30"/>
    </row>
    <row r="450" spans="1:15" s="31" customFormat="1" ht="12.75" customHeight="1">
      <c r="A450" s="85">
        <v>920</v>
      </c>
      <c r="B450" s="99" t="s">
        <v>616</v>
      </c>
      <c r="C450" s="21"/>
      <c r="D450" s="22">
        <v>1</v>
      </c>
      <c r="E450" s="23">
        <v>12</v>
      </c>
      <c r="F450" s="114">
        <v>796.8</v>
      </c>
      <c r="G450" s="18">
        <f t="shared" si="79"/>
        <v>724.3636363636364</v>
      </c>
      <c r="H450" s="24">
        <v>10</v>
      </c>
      <c r="I450" s="25">
        <f t="shared" si="80"/>
        <v>0</v>
      </c>
      <c r="J450" s="26">
        <v>0.6780000000000002</v>
      </c>
      <c r="K450" s="26">
        <f t="shared" si="81"/>
        <v>0</v>
      </c>
      <c r="L450" s="27">
        <v>0.00742</v>
      </c>
      <c r="M450" s="28">
        <f t="shared" si="82"/>
        <v>0</v>
      </c>
      <c r="N450" s="111" t="s">
        <v>617</v>
      </c>
      <c r="O450" s="30"/>
    </row>
    <row r="451" spans="1:15" s="31" customFormat="1" ht="12.75" customHeight="1">
      <c r="A451" s="85">
        <v>921</v>
      </c>
      <c r="B451" s="99" t="s">
        <v>618</v>
      </c>
      <c r="C451" s="21"/>
      <c r="D451" s="22">
        <v>1</v>
      </c>
      <c r="E451" s="23">
        <v>12</v>
      </c>
      <c r="F451" s="114">
        <v>850</v>
      </c>
      <c r="G451" s="18">
        <f t="shared" si="79"/>
        <v>772.7272727272727</v>
      </c>
      <c r="H451" s="24">
        <v>10</v>
      </c>
      <c r="I451" s="25">
        <f t="shared" si="80"/>
        <v>0</v>
      </c>
      <c r="J451" s="26">
        <v>0.767</v>
      </c>
      <c r="K451" s="26">
        <f t="shared" si="81"/>
        <v>0</v>
      </c>
      <c r="L451" s="27">
        <v>0.01225</v>
      </c>
      <c r="M451" s="28">
        <f t="shared" si="82"/>
        <v>0</v>
      </c>
      <c r="N451" s="111" t="s">
        <v>619</v>
      </c>
      <c r="O451" s="30"/>
    </row>
    <row r="452" spans="1:15" s="31" customFormat="1" ht="12.75" customHeight="1">
      <c r="A452" s="85">
        <v>940</v>
      </c>
      <c r="B452" s="99" t="s">
        <v>620</v>
      </c>
      <c r="C452" s="21"/>
      <c r="D452" s="22">
        <v>1</v>
      </c>
      <c r="E452" s="23">
        <v>20</v>
      </c>
      <c r="F452" s="114">
        <v>650</v>
      </c>
      <c r="G452" s="18">
        <f t="shared" si="79"/>
        <v>590.9090909090909</v>
      </c>
      <c r="H452" s="24">
        <v>10</v>
      </c>
      <c r="I452" s="25">
        <f t="shared" si="80"/>
        <v>0</v>
      </c>
      <c r="J452" s="89">
        <v>0.7120000000000001</v>
      </c>
      <c r="K452" s="26">
        <v>0</v>
      </c>
      <c r="L452" s="90">
        <v>0.007397000000000001</v>
      </c>
      <c r="M452" s="28">
        <v>0</v>
      </c>
      <c r="N452" s="111">
        <v>5904341206242</v>
      </c>
      <c r="O452" s="30"/>
    </row>
    <row r="453" spans="1:15" s="22" customFormat="1" ht="13.5" customHeight="1">
      <c r="A453" s="85">
        <v>986</v>
      </c>
      <c r="B453" s="153" t="s">
        <v>621</v>
      </c>
      <c r="C453" s="21"/>
      <c r="D453" s="34">
        <v>1</v>
      </c>
      <c r="E453" s="35">
        <v>12</v>
      </c>
      <c r="F453" s="114">
        <v>650</v>
      </c>
      <c r="G453" s="18">
        <f t="shared" si="79"/>
        <v>590.9090909090909</v>
      </c>
      <c r="H453" s="24">
        <v>10</v>
      </c>
      <c r="I453" s="25">
        <f t="shared" si="80"/>
        <v>0</v>
      </c>
      <c r="J453" s="37">
        <v>0.945</v>
      </c>
      <c r="K453" s="26">
        <f>J453*C453</f>
        <v>0</v>
      </c>
      <c r="L453" s="38">
        <v>0.014404</v>
      </c>
      <c r="M453" s="28">
        <f>L453*C453</f>
        <v>0</v>
      </c>
      <c r="N453" s="111" t="s">
        <v>622</v>
      </c>
      <c r="O453" s="92"/>
    </row>
    <row r="454" spans="1:15" s="22" customFormat="1" ht="13.5" customHeight="1">
      <c r="A454" s="85">
        <v>1080</v>
      </c>
      <c r="B454" s="199" t="s">
        <v>623</v>
      </c>
      <c r="C454" s="21"/>
      <c r="D454" s="34">
        <v>12</v>
      </c>
      <c r="E454" s="35">
        <v>24</v>
      </c>
      <c r="F454" s="114">
        <v>520.32</v>
      </c>
      <c r="G454" s="18">
        <f t="shared" si="79"/>
        <v>473.01818181818186</v>
      </c>
      <c r="H454" s="24">
        <v>10</v>
      </c>
      <c r="I454" s="25">
        <f t="shared" si="80"/>
        <v>0</v>
      </c>
      <c r="J454" s="37">
        <v>0.782</v>
      </c>
      <c r="K454" s="26">
        <f>J454*C454</f>
        <v>0</v>
      </c>
      <c r="L454" s="38">
        <v>0.008229000000000002</v>
      </c>
      <c r="M454" s="28">
        <f>L454*C454</f>
        <v>0</v>
      </c>
      <c r="N454" s="111">
        <v>5904341207577</v>
      </c>
      <c r="O454" s="92"/>
    </row>
    <row r="455" spans="1:15" s="22" customFormat="1" ht="13.5" customHeight="1">
      <c r="A455" s="85">
        <v>1081</v>
      </c>
      <c r="B455" s="199" t="s">
        <v>624</v>
      </c>
      <c r="C455" s="21"/>
      <c r="D455" s="34">
        <v>12</v>
      </c>
      <c r="E455" s="35">
        <v>24</v>
      </c>
      <c r="F455" s="114">
        <v>520.32</v>
      </c>
      <c r="G455" s="18">
        <f t="shared" si="79"/>
        <v>473.01818181818186</v>
      </c>
      <c r="H455" s="24">
        <v>10</v>
      </c>
      <c r="I455" s="25">
        <f t="shared" si="80"/>
        <v>0</v>
      </c>
      <c r="J455" s="37">
        <v>0.77</v>
      </c>
      <c r="K455" s="26">
        <f>J455*C455</f>
        <v>0</v>
      </c>
      <c r="L455" s="38">
        <v>0.008014000000000002</v>
      </c>
      <c r="M455" s="28">
        <f>L455*C455</f>
        <v>0</v>
      </c>
      <c r="N455" s="111">
        <v>5904341207584</v>
      </c>
      <c r="O455" s="92"/>
    </row>
    <row r="456" spans="1:15" s="22" customFormat="1" ht="13.5" customHeight="1">
      <c r="A456" s="85">
        <v>1082</v>
      </c>
      <c r="B456" s="199" t="s">
        <v>625</v>
      </c>
      <c r="C456" s="21"/>
      <c r="D456" s="34">
        <v>12</v>
      </c>
      <c r="E456" s="35">
        <v>24</v>
      </c>
      <c r="F456" s="114">
        <v>520.32</v>
      </c>
      <c r="G456" s="18">
        <f t="shared" si="79"/>
        <v>473.01818181818186</v>
      </c>
      <c r="H456" s="24">
        <v>10</v>
      </c>
      <c r="I456" s="25">
        <f t="shared" si="80"/>
        <v>0</v>
      </c>
      <c r="J456" s="37">
        <v>0.798</v>
      </c>
      <c r="K456" s="26">
        <f>J456*C456</f>
        <v>0</v>
      </c>
      <c r="L456" s="38">
        <v>0.008154</v>
      </c>
      <c r="M456" s="28">
        <f>L456*C456</f>
        <v>0</v>
      </c>
      <c r="N456" s="111">
        <v>5904341207591</v>
      </c>
      <c r="O456" s="92"/>
    </row>
    <row r="457" spans="1:15" s="22" customFormat="1" ht="13.5" customHeight="1">
      <c r="A457" s="85">
        <v>1083</v>
      </c>
      <c r="B457" s="199" t="s">
        <v>626</v>
      </c>
      <c r="C457" s="21"/>
      <c r="D457" s="34">
        <v>12</v>
      </c>
      <c r="E457" s="35">
        <v>24</v>
      </c>
      <c r="F457" s="114">
        <v>520.32</v>
      </c>
      <c r="G457" s="18">
        <f t="shared" si="79"/>
        <v>473.01818181818186</v>
      </c>
      <c r="H457" s="24">
        <v>10</v>
      </c>
      <c r="I457" s="25">
        <f t="shared" si="80"/>
        <v>0</v>
      </c>
      <c r="J457" s="37">
        <v>0.785</v>
      </c>
      <c r="K457" s="26">
        <f>J457*C457</f>
        <v>0</v>
      </c>
      <c r="L457" s="38">
        <v>0.008181</v>
      </c>
      <c r="M457" s="28">
        <f>L457*C457</f>
        <v>0</v>
      </c>
      <c r="N457" s="111">
        <v>5904341207607</v>
      </c>
      <c r="O457" s="92"/>
    </row>
    <row r="459" spans="2:13" ht="12.75">
      <c r="B459" s="105" t="s">
        <v>627</v>
      </c>
      <c r="F459" s="17"/>
      <c r="G459" s="18"/>
      <c r="I459" s="25"/>
      <c r="K459" s="26"/>
      <c r="M459" s="28"/>
    </row>
    <row r="460" spans="1:14" ht="12.75">
      <c r="A460" s="264">
        <v>981</v>
      </c>
      <c r="B460" s="2" t="s">
        <v>628</v>
      </c>
      <c r="D460" s="34">
        <v>12</v>
      </c>
      <c r="E460" s="35">
        <v>72</v>
      </c>
      <c r="F460" s="114">
        <v>126.08</v>
      </c>
      <c r="G460" s="18">
        <f aca="true" t="shared" si="83" ref="G460:G476">F460*100/110</f>
        <v>114.61818181818182</v>
      </c>
      <c r="H460" s="24">
        <v>10</v>
      </c>
      <c r="I460" s="25">
        <f aca="true" t="shared" si="84" ref="I460:I476">C460*G460</f>
        <v>0</v>
      </c>
      <c r="J460" s="37">
        <v>0.09</v>
      </c>
      <c r="K460" s="26">
        <f aca="true" t="shared" si="85" ref="K460:K467">J460*C460</f>
        <v>0</v>
      </c>
      <c r="L460" s="38">
        <v>0.001228</v>
      </c>
      <c r="M460" s="28">
        <f aca="true" t="shared" si="86" ref="M460:M467">L460*C460</f>
        <v>0</v>
      </c>
      <c r="N460" s="111" t="s">
        <v>629</v>
      </c>
    </row>
    <row r="461" spans="1:14" ht="25.5">
      <c r="A461" s="264">
        <v>993</v>
      </c>
      <c r="B461" s="2" t="s">
        <v>630</v>
      </c>
      <c r="C461" s="21"/>
      <c r="D461" s="34">
        <v>12</v>
      </c>
      <c r="E461" s="35">
        <v>72</v>
      </c>
      <c r="F461" s="114">
        <v>126.08</v>
      </c>
      <c r="G461" s="18">
        <f t="shared" si="83"/>
        <v>114.61818181818182</v>
      </c>
      <c r="H461" s="24">
        <v>10</v>
      </c>
      <c r="I461" s="25">
        <f t="shared" si="84"/>
        <v>0</v>
      </c>
      <c r="J461" s="37">
        <v>0.08200000000000002</v>
      </c>
      <c r="K461" s="26">
        <f t="shared" si="85"/>
        <v>0</v>
      </c>
      <c r="L461" s="38">
        <v>0.001295</v>
      </c>
      <c r="M461" s="28">
        <f t="shared" si="86"/>
        <v>0</v>
      </c>
      <c r="N461" s="111" t="s">
        <v>631</v>
      </c>
    </row>
    <row r="462" spans="1:14" ht="12.75">
      <c r="A462" s="264">
        <v>996</v>
      </c>
      <c r="B462" s="2" t="s">
        <v>632</v>
      </c>
      <c r="C462" s="21"/>
      <c r="D462" s="34">
        <v>12</v>
      </c>
      <c r="E462" s="35">
        <v>72</v>
      </c>
      <c r="F462" s="114">
        <v>126.08</v>
      </c>
      <c r="G462" s="18">
        <f t="shared" si="83"/>
        <v>114.61818181818182</v>
      </c>
      <c r="H462" s="24">
        <v>10</v>
      </c>
      <c r="I462" s="25">
        <f t="shared" si="84"/>
        <v>0</v>
      </c>
      <c r="J462" s="37">
        <v>0.083</v>
      </c>
      <c r="K462" s="26">
        <f t="shared" si="85"/>
        <v>0</v>
      </c>
      <c r="L462" s="38">
        <v>0.001283</v>
      </c>
      <c r="M462" s="28">
        <f t="shared" si="86"/>
        <v>0</v>
      </c>
      <c r="N462" s="111" t="s">
        <v>633</v>
      </c>
    </row>
    <row r="463" spans="1:15" s="22" customFormat="1" ht="13.5" customHeight="1">
      <c r="A463" s="85">
        <v>997</v>
      </c>
      <c r="B463" s="153" t="s">
        <v>634</v>
      </c>
      <c r="C463" s="21"/>
      <c r="D463" s="34">
        <v>12</v>
      </c>
      <c r="E463" s="35">
        <v>72</v>
      </c>
      <c r="F463" s="114">
        <v>126.08</v>
      </c>
      <c r="G463" s="18">
        <f t="shared" si="83"/>
        <v>114.61818181818182</v>
      </c>
      <c r="H463" s="24">
        <v>10</v>
      </c>
      <c r="I463" s="25">
        <f t="shared" si="84"/>
        <v>0</v>
      </c>
      <c r="J463" s="37">
        <v>0.088</v>
      </c>
      <c r="K463" s="26">
        <f t="shared" si="85"/>
        <v>0</v>
      </c>
      <c r="L463" s="38">
        <v>0.0013460000000000002</v>
      </c>
      <c r="M463" s="28">
        <f t="shared" si="86"/>
        <v>0</v>
      </c>
      <c r="N463" s="111">
        <v>5904341206808</v>
      </c>
      <c r="O463" s="92"/>
    </row>
    <row r="464" spans="1:15" s="22" customFormat="1" ht="13.5" customHeight="1">
      <c r="A464" s="85">
        <v>998</v>
      </c>
      <c r="B464" s="153" t="s">
        <v>635</v>
      </c>
      <c r="C464" s="21"/>
      <c r="D464" s="34">
        <v>12</v>
      </c>
      <c r="E464" s="35">
        <v>72</v>
      </c>
      <c r="F464" s="114">
        <v>126.08</v>
      </c>
      <c r="G464" s="18">
        <f t="shared" si="83"/>
        <v>114.61818181818182</v>
      </c>
      <c r="H464" s="24">
        <v>10</v>
      </c>
      <c r="I464" s="25">
        <f t="shared" si="84"/>
        <v>0</v>
      </c>
      <c r="J464" s="37">
        <v>0.088</v>
      </c>
      <c r="K464" s="26">
        <f t="shared" si="85"/>
        <v>0</v>
      </c>
      <c r="L464" s="38">
        <v>0.001384</v>
      </c>
      <c r="M464" s="28">
        <f t="shared" si="86"/>
        <v>0</v>
      </c>
      <c r="N464" s="111">
        <v>5904341206815</v>
      </c>
      <c r="O464" s="92"/>
    </row>
    <row r="465" spans="1:15" s="22" customFormat="1" ht="13.5" customHeight="1">
      <c r="A465" s="107">
        <v>1103</v>
      </c>
      <c r="B465" s="153" t="s">
        <v>636</v>
      </c>
      <c r="C465" s="21"/>
      <c r="D465" s="34">
        <v>12</v>
      </c>
      <c r="E465" s="35">
        <v>72</v>
      </c>
      <c r="F465" s="114">
        <v>126.08</v>
      </c>
      <c r="G465" s="18">
        <f t="shared" si="83"/>
        <v>114.61818181818182</v>
      </c>
      <c r="H465" s="24">
        <v>10</v>
      </c>
      <c r="I465" s="25">
        <f t="shared" si="84"/>
        <v>0</v>
      </c>
      <c r="J465" s="37">
        <v>0.085</v>
      </c>
      <c r="K465" s="26">
        <f t="shared" si="85"/>
        <v>0</v>
      </c>
      <c r="L465" s="38">
        <v>0.001308</v>
      </c>
      <c r="M465" s="28">
        <f t="shared" si="86"/>
        <v>0</v>
      </c>
      <c r="N465" s="111" t="s">
        <v>637</v>
      </c>
      <c r="O465" s="92"/>
    </row>
    <row r="466" spans="1:15" s="22" customFormat="1" ht="13.5" customHeight="1">
      <c r="A466" s="107">
        <v>1104</v>
      </c>
      <c r="B466" s="153" t="s">
        <v>638</v>
      </c>
      <c r="C466" s="21"/>
      <c r="D466" s="34">
        <v>12</v>
      </c>
      <c r="E466" s="35">
        <v>72</v>
      </c>
      <c r="F466" s="114">
        <v>126.08</v>
      </c>
      <c r="G466" s="18">
        <f t="shared" si="83"/>
        <v>114.61818181818182</v>
      </c>
      <c r="H466" s="24">
        <v>10</v>
      </c>
      <c r="I466" s="25">
        <f t="shared" si="84"/>
        <v>0</v>
      </c>
      <c r="J466" s="37">
        <v>0.079</v>
      </c>
      <c r="K466" s="26">
        <f t="shared" si="85"/>
        <v>0</v>
      </c>
      <c r="L466" s="38">
        <v>0.001283</v>
      </c>
      <c r="M466" s="28">
        <f t="shared" si="86"/>
        <v>0</v>
      </c>
      <c r="N466" s="111" t="s">
        <v>639</v>
      </c>
      <c r="O466" s="92"/>
    </row>
    <row r="467" spans="1:15" s="22" customFormat="1" ht="13.5" customHeight="1">
      <c r="A467" s="107">
        <v>1112</v>
      </c>
      <c r="B467" s="153" t="s">
        <v>640</v>
      </c>
      <c r="C467" s="21"/>
      <c r="D467" s="34">
        <v>12</v>
      </c>
      <c r="E467" s="35">
        <v>72</v>
      </c>
      <c r="F467" s="114">
        <v>126.08</v>
      </c>
      <c r="G467" s="18">
        <f t="shared" si="83"/>
        <v>114.61818181818182</v>
      </c>
      <c r="H467" s="24">
        <v>10</v>
      </c>
      <c r="I467" s="25">
        <f t="shared" si="84"/>
        <v>0</v>
      </c>
      <c r="J467" s="37">
        <v>0.08200000000000002</v>
      </c>
      <c r="K467" s="26">
        <f t="shared" si="85"/>
        <v>0</v>
      </c>
      <c r="L467" s="38">
        <v>0.001308</v>
      </c>
      <c r="M467" s="28">
        <f t="shared" si="86"/>
        <v>0</v>
      </c>
      <c r="N467" s="97">
        <v>5904341207348</v>
      </c>
      <c r="O467" s="92"/>
    </row>
    <row r="468" spans="1:15" s="22" customFormat="1" ht="13.5" customHeight="1">
      <c r="A468" s="121">
        <v>1125</v>
      </c>
      <c r="B468" s="265" t="s">
        <v>641</v>
      </c>
      <c r="C468" s="21"/>
      <c r="D468" s="34">
        <v>12</v>
      </c>
      <c r="E468" s="35">
        <v>72</v>
      </c>
      <c r="F468" s="114">
        <v>126.08</v>
      </c>
      <c r="G468" s="18">
        <f t="shared" si="83"/>
        <v>114.61818181818182</v>
      </c>
      <c r="H468" s="24">
        <v>10</v>
      </c>
      <c r="I468" s="25">
        <f t="shared" si="84"/>
        <v>0</v>
      </c>
      <c r="J468" s="37">
        <v>0.086</v>
      </c>
      <c r="K468" s="37">
        <v>0</v>
      </c>
      <c r="L468" s="38">
        <v>0.001404</v>
      </c>
      <c r="M468" s="39">
        <v>0</v>
      </c>
      <c r="N468" s="91">
        <v>5904341208376</v>
      </c>
      <c r="O468" s="92"/>
    </row>
    <row r="469" spans="1:15" s="22" customFormat="1" ht="13.5" customHeight="1">
      <c r="A469" s="121">
        <v>1126</v>
      </c>
      <c r="B469" s="265" t="s">
        <v>642</v>
      </c>
      <c r="C469" s="21"/>
      <c r="D469" s="34">
        <v>12</v>
      </c>
      <c r="E469" s="35">
        <v>48</v>
      </c>
      <c r="F469" s="114">
        <v>154.24</v>
      </c>
      <c r="G469" s="18">
        <f t="shared" si="83"/>
        <v>140.21818181818182</v>
      </c>
      <c r="H469" s="24">
        <v>10</v>
      </c>
      <c r="I469" s="25">
        <f t="shared" si="84"/>
        <v>0</v>
      </c>
      <c r="J469" s="37">
        <v>0.084</v>
      </c>
      <c r="K469" s="37">
        <v>0</v>
      </c>
      <c r="L469" s="38">
        <v>0.001434</v>
      </c>
      <c r="M469" s="39">
        <v>0</v>
      </c>
      <c r="N469" s="91">
        <v>5904341208383</v>
      </c>
      <c r="O469" s="92"/>
    </row>
    <row r="470" spans="1:15" s="22" customFormat="1" ht="13.5" customHeight="1">
      <c r="A470" s="121">
        <v>1136</v>
      </c>
      <c r="B470" s="265" t="s">
        <v>643</v>
      </c>
      <c r="C470" s="21"/>
      <c r="D470" s="34">
        <v>12</v>
      </c>
      <c r="E470" s="35">
        <v>48</v>
      </c>
      <c r="F470" s="114">
        <v>219.59</v>
      </c>
      <c r="G470" s="18">
        <f t="shared" si="83"/>
        <v>199.62727272727273</v>
      </c>
      <c r="H470" s="24">
        <v>10</v>
      </c>
      <c r="I470" s="25">
        <f t="shared" si="84"/>
        <v>0</v>
      </c>
      <c r="J470" s="37">
        <v>0.114</v>
      </c>
      <c r="K470" s="103">
        <v>0</v>
      </c>
      <c r="L470" s="38">
        <v>0.001844</v>
      </c>
      <c r="M470" s="138">
        <v>0</v>
      </c>
      <c r="N470" s="91">
        <v>5904341209236</v>
      </c>
      <c r="O470" s="92"/>
    </row>
    <row r="471" spans="1:15" s="22" customFormat="1" ht="13.5" customHeight="1">
      <c r="A471" s="121">
        <v>1137</v>
      </c>
      <c r="B471" s="265" t="s">
        <v>644</v>
      </c>
      <c r="C471" s="21"/>
      <c r="D471" s="34">
        <v>12</v>
      </c>
      <c r="E471" s="35">
        <v>48</v>
      </c>
      <c r="F471" s="114">
        <v>219.59</v>
      </c>
      <c r="G471" s="18">
        <f t="shared" si="83"/>
        <v>199.62727272727273</v>
      </c>
      <c r="H471" s="24">
        <v>10</v>
      </c>
      <c r="I471" s="25">
        <f t="shared" si="84"/>
        <v>0</v>
      </c>
      <c r="J471" s="37">
        <v>0.11</v>
      </c>
      <c r="K471" s="26">
        <v>0</v>
      </c>
      <c r="L471" s="38">
        <v>0.00182</v>
      </c>
      <c r="M471" s="39">
        <v>0</v>
      </c>
      <c r="N471" s="91">
        <v>5904341209243</v>
      </c>
      <c r="O471" s="92"/>
    </row>
    <row r="472" spans="1:15" s="22" customFormat="1" ht="13.5" customHeight="1">
      <c r="A472" s="121">
        <v>1138</v>
      </c>
      <c r="B472" s="265" t="s">
        <v>645</v>
      </c>
      <c r="C472" s="21"/>
      <c r="D472" s="34">
        <v>12</v>
      </c>
      <c r="E472" s="35">
        <v>48</v>
      </c>
      <c r="F472" s="114">
        <v>219.59</v>
      </c>
      <c r="G472" s="18">
        <f t="shared" si="83"/>
        <v>199.62727272727273</v>
      </c>
      <c r="H472" s="24">
        <v>10</v>
      </c>
      <c r="I472" s="25">
        <f t="shared" si="84"/>
        <v>0</v>
      </c>
      <c r="J472" s="266">
        <v>0.111</v>
      </c>
      <c r="K472" s="26">
        <v>0</v>
      </c>
      <c r="L472" s="267">
        <v>0.001844</v>
      </c>
      <c r="M472" s="39">
        <v>0</v>
      </c>
      <c r="N472" s="91">
        <v>5904341209250</v>
      </c>
      <c r="O472" s="92"/>
    </row>
    <row r="473" spans="1:15" s="22" customFormat="1" ht="13.5" customHeight="1">
      <c r="A473" s="121">
        <v>1171</v>
      </c>
      <c r="B473" s="268" t="s">
        <v>646</v>
      </c>
      <c r="C473" s="21"/>
      <c r="D473" s="34">
        <v>6</v>
      </c>
      <c r="E473" s="35">
        <v>72</v>
      </c>
      <c r="F473" s="114">
        <v>150</v>
      </c>
      <c r="G473" s="18">
        <f t="shared" si="83"/>
        <v>136.36363636363637</v>
      </c>
      <c r="H473" s="24">
        <v>10</v>
      </c>
      <c r="I473" s="25">
        <f t="shared" si="84"/>
        <v>0</v>
      </c>
      <c r="J473" s="233">
        <v>0.089</v>
      </c>
      <c r="K473" s="234">
        <v>0</v>
      </c>
      <c r="L473" s="235">
        <v>0.001365</v>
      </c>
      <c r="M473" s="236">
        <v>0</v>
      </c>
      <c r="N473" s="226">
        <v>5904341209380</v>
      </c>
      <c r="O473" s="92"/>
    </row>
    <row r="474" spans="1:15" s="22" customFormat="1" ht="13.5" customHeight="1">
      <c r="A474" s="121">
        <v>1193</v>
      </c>
      <c r="B474" s="269" t="s">
        <v>647</v>
      </c>
      <c r="C474" s="21"/>
      <c r="D474" s="34">
        <v>12</v>
      </c>
      <c r="E474" s="35">
        <v>72</v>
      </c>
      <c r="F474" s="114">
        <v>160</v>
      </c>
      <c r="G474" s="18">
        <f t="shared" si="83"/>
        <v>145.45454545454547</v>
      </c>
      <c r="H474" s="24">
        <v>10</v>
      </c>
      <c r="I474" s="25">
        <f t="shared" si="84"/>
        <v>0</v>
      </c>
      <c r="J474" s="132">
        <v>0.096</v>
      </c>
      <c r="K474" s="125">
        <v>0</v>
      </c>
      <c r="L474" s="133">
        <v>0.001365</v>
      </c>
      <c r="M474" s="225">
        <v>0</v>
      </c>
      <c r="N474" s="226">
        <v>5904341209861</v>
      </c>
      <c r="O474" s="92"/>
    </row>
    <row r="475" spans="1:15" s="22" customFormat="1" ht="13.5" customHeight="1">
      <c r="A475" s="121">
        <v>1266</v>
      </c>
      <c r="B475" s="185" t="s">
        <v>648</v>
      </c>
      <c r="C475" s="21"/>
      <c r="D475" s="34">
        <v>12</v>
      </c>
      <c r="E475" s="35">
        <v>72</v>
      </c>
      <c r="F475" s="114">
        <v>160</v>
      </c>
      <c r="G475" s="18">
        <f t="shared" si="83"/>
        <v>145.45454545454547</v>
      </c>
      <c r="H475" s="24">
        <v>10</v>
      </c>
      <c r="I475" s="25">
        <f t="shared" si="84"/>
        <v>0</v>
      </c>
      <c r="J475" s="132">
        <v>0.088</v>
      </c>
      <c r="K475" s="125">
        <v>0</v>
      </c>
      <c r="L475" s="133">
        <v>0.001371</v>
      </c>
      <c r="M475" s="225">
        <v>0</v>
      </c>
      <c r="N475" s="226">
        <v>5901435400043</v>
      </c>
      <c r="O475" s="92"/>
    </row>
    <row r="476" spans="1:15" s="22" customFormat="1" ht="13.5" customHeight="1">
      <c r="A476" s="121">
        <v>1267</v>
      </c>
      <c r="B476" s="185" t="s">
        <v>649</v>
      </c>
      <c r="C476" s="21"/>
      <c r="D476" s="34">
        <v>12</v>
      </c>
      <c r="E476" s="35">
        <v>72</v>
      </c>
      <c r="F476" s="114">
        <v>160</v>
      </c>
      <c r="G476" s="18">
        <f t="shared" si="83"/>
        <v>145.45454545454547</v>
      </c>
      <c r="H476" s="24">
        <v>10</v>
      </c>
      <c r="I476" s="25">
        <f t="shared" si="84"/>
        <v>0</v>
      </c>
      <c r="J476" s="132">
        <v>0.086</v>
      </c>
      <c r="K476" s="125">
        <v>0</v>
      </c>
      <c r="L476" s="133">
        <v>0.001352</v>
      </c>
      <c r="M476" s="225">
        <v>0</v>
      </c>
      <c r="N476" s="226">
        <v>5901435400050</v>
      </c>
      <c r="O476" s="92"/>
    </row>
    <row r="478" spans="1:15" s="31" customFormat="1" ht="12.75" customHeight="1">
      <c r="A478" s="98"/>
      <c r="B478" s="105" t="s">
        <v>650</v>
      </c>
      <c r="C478" s="21"/>
      <c r="D478" s="93"/>
      <c r="E478" s="110"/>
      <c r="F478" s="17"/>
      <c r="G478" s="18"/>
      <c r="H478" s="24"/>
      <c r="I478" s="25"/>
      <c r="J478" s="26"/>
      <c r="K478" s="26"/>
      <c r="L478" s="27"/>
      <c r="M478" s="28"/>
      <c r="N478" s="29"/>
      <c r="O478" s="30"/>
    </row>
    <row r="479" spans="1:32" s="93" customFormat="1" ht="12.75" customHeight="1">
      <c r="A479" s="98">
        <v>682</v>
      </c>
      <c r="B479" s="99" t="s">
        <v>651</v>
      </c>
      <c r="C479" s="159"/>
      <c r="D479" s="93">
        <v>36</v>
      </c>
      <c r="E479" s="110">
        <v>144</v>
      </c>
      <c r="F479" s="114">
        <v>40.92</v>
      </c>
      <c r="G479" s="18">
        <v>37.57575757575757</v>
      </c>
      <c r="H479" s="110">
        <v>10</v>
      </c>
      <c r="I479" s="25">
        <f aca="true" t="shared" si="87" ref="I479:I497">C479*G479</f>
        <v>0</v>
      </c>
      <c r="J479" s="89">
        <v>0.076</v>
      </c>
      <c r="K479" s="26">
        <f aca="true" t="shared" si="88" ref="K479:K490">J479*C479</f>
        <v>0</v>
      </c>
      <c r="L479" s="90">
        <v>0.000351</v>
      </c>
      <c r="M479" s="28">
        <f aca="true" t="shared" si="89" ref="M479:M490">L479*C479</f>
        <v>0</v>
      </c>
      <c r="N479" s="111" t="s">
        <v>652</v>
      </c>
      <c r="O479" s="9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</row>
    <row r="480" spans="1:32" s="93" customFormat="1" ht="12.75" customHeight="1">
      <c r="A480" s="98">
        <v>685</v>
      </c>
      <c r="B480" s="99" t="s">
        <v>653</v>
      </c>
      <c r="C480" s="159"/>
      <c r="D480" s="93">
        <v>36</v>
      </c>
      <c r="E480" s="110">
        <v>144</v>
      </c>
      <c r="F480" s="114">
        <v>44.64</v>
      </c>
      <c r="G480" s="18">
        <v>40.3939393939394</v>
      </c>
      <c r="H480" s="110">
        <v>10</v>
      </c>
      <c r="I480" s="25">
        <f t="shared" si="87"/>
        <v>0</v>
      </c>
      <c r="J480" s="89">
        <v>0.086</v>
      </c>
      <c r="K480" s="26">
        <f t="shared" si="88"/>
        <v>0</v>
      </c>
      <c r="L480" s="90">
        <v>0.000404</v>
      </c>
      <c r="M480" s="28">
        <f t="shared" si="89"/>
        <v>0</v>
      </c>
      <c r="N480" s="111" t="s">
        <v>654</v>
      </c>
      <c r="O480" s="9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</row>
    <row r="481" spans="1:32" s="93" customFormat="1" ht="12.75" customHeight="1">
      <c r="A481" s="98">
        <v>687</v>
      </c>
      <c r="B481" s="99" t="s">
        <v>655</v>
      </c>
      <c r="C481" s="159"/>
      <c r="D481" s="93">
        <v>36</v>
      </c>
      <c r="E481" s="110">
        <v>144</v>
      </c>
      <c r="F481" s="17">
        <v>44.43333333333334</v>
      </c>
      <c r="G481" s="18">
        <v>40.3939393939394</v>
      </c>
      <c r="H481" s="110">
        <v>10</v>
      </c>
      <c r="I481" s="25">
        <f t="shared" si="87"/>
        <v>0</v>
      </c>
      <c r="J481" s="89">
        <v>0.074</v>
      </c>
      <c r="K481" s="26">
        <f t="shared" si="88"/>
        <v>0</v>
      </c>
      <c r="L481" s="90">
        <v>0.000351</v>
      </c>
      <c r="M481" s="28">
        <f t="shared" si="89"/>
        <v>0</v>
      </c>
      <c r="N481" s="111" t="s">
        <v>656</v>
      </c>
      <c r="O481" s="9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</row>
    <row r="482" spans="1:32" s="93" customFormat="1" ht="12.75" customHeight="1">
      <c r="A482" s="98">
        <v>691</v>
      </c>
      <c r="B482" s="99" t="s">
        <v>657</v>
      </c>
      <c r="C482" s="21"/>
      <c r="D482" s="93">
        <v>36</v>
      </c>
      <c r="E482" s="110">
        <v>144</v>
      </c>
      <c r="F482" s="114">
        <v>53.32</v>
      </c>
      <c r="G482" s="18">
        <v>48.848484848484844</v>
      </c>
      <c r="H482" s="24">
        <v>10</v>
      </c>
      <c r="I482" s="25">
        <f t="shared" si="87"/>
        <v>0</v>
      </c>
      <c r="J482" s="89">
        <v>0.063</v>
      </c>
      <c r="K482" s="26">
        <f t="shared" si="88"/>
        <v>0</v>
      </c>
      <c r="L482" s="90">
        <v>0.000351</v>
      </c>
      <c r="M482" s="28">
        <f t="shared" si="89"/>
        <v>0</v>
      </c>
      <c r="N482" s="111" t="s">
        <v>658</v>
      </c>
      <c r="O482" s="9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</row>
    <row r="483" spans="1:32" s="93" customFormat="1" ht="12.75" customHeight="1">
      <c r="A483" s="94">
        <v>694</v>
      </c>
      <c r="B483" s="270" t="s">
        <v>659</v>
      </c>
      <c r="C483" s="21"/>
      <c r="D483" s="22">
        <v>12</v>
      </c>
      <c r="E483" s="23">
        <v>120</v>
      </c>
      <c r="F483" s="114">
        <v>32.86</v>
      </c>
      <c r="G483" s="18">
        <f>F483*100/110</f>
        <v>29.87272727272727</v>
      </c>
      <c r="H483" s="24">
        <v>10</v>
      </c>
      <c r="I483" s="25">
        <f t="shared" si="87"/>
        <v>0</v>
      </c>
      <c r="J483" s="89">
        <v>0.078</v>
      </c>
      <c r="K483" s="26">
        <f t="shared" si="88"/>
        <v>0</v>
      </c>
      <c r="L483" s="90">
        <v>0.000608</v>
      </c>
      <c r="M483" s="27">
        <f t="shared" si="89"/>
        <v>0</v>
      </c>
      <c r="N483" s="111" t="s">
        <v>660</v>
      </c>
      <c r="O483" s="9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</row>
    <row r="484" spans="1:32" s="93" customFormat="1" ht="12.75" customHeight="1">
      <c r="A484" s="94">
        <v>698</v>
      </c>
      <c r="B484" s="270" t="s">
        <v>661</v>
      </c>
      <c r="C484" s="21"/>
      <c r="D484" s="22">
        <v>12</v>
      </c>
      <c r="E484" s="23">
        <v>120</v>
      </c>
      <c r="F484" s="114">
        <v>40.3</v>
      </c>
      <c r="G484" s="18">
        <f>F484*100/110</f>
        <v>36.63636363636363</v>
      </c>
      <c r="H484" s="24">
        <v>10</v>
      </c>
      <c r="I484" s="25">
        <f t="shared" si="87"/>
        <v>0</v>
      </c>
      <c r="J484" s="89">
        <v>0.069</v>
      </c>
      <c r="K484" s="26">
        <f t="shared" si="88"/>
        <v>0</v>
      </c>
      <c r="L484" s="90">
        <v>0.000648</v>
      </c>
      <c r="M484" s="27">
        <f t="shared" si="89"/>
        <v>0</v>
      </c>
      <c r="N484" s="111" t="s">
        <v>662</v>
      </c>
      <c r="O484" s="9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</row>
    <row r="485" spans="1:32" s="93" customFormat="1" ht="12.75" customHeight="1">
      <c r="A485" s="98">
        <v>699</v>
      </c>
      <c r="B485" s="99" t="s">
        <v>663</v>
      </c>
      <c r="C485" s="21"/>
      <c r="D485" s="22">
        <v>12</v>
      </c>
      <c r="E485" s="23">
        <v>120</v>
      </c>
      <c r="F485" s="114">
        <v>30.38</v>
      </c>
      <c r="G485" s="18">
        <f aca="true" t="shared" si="90" ref="G485:G490">F485*100/110</f>
        <v>27.618181818181817</v>
      </c>
      <c r="H485" s="24">
        <v>10</v>
      </c>
      <c r="I485" s="25">
        <f t="shared" si="87"/>
        <v>0</v>
      </c>
      <c r="J485" s="89">
        <v>0.083</v>
      </c>
      <c r="K485" s="26">
        <f t="shared" si="88"/>
        <v>0</v>
      </c>
      <c r="L485" s="90">
        <v>3.89E-05</v>
      </c>
      <c r="M485" s="28">
        <f t="shared" si="89"/>
        <v>0</v>
      </c>
      <c r="N485" s="111" t="s">
        <v>664</v>
      </c>
      <c r="O485" s="9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</row>
    <row r="486" spans="1:15" s="22" customFormat="1" ht="13.5" customHeight="1">
      <c r="A486" s="85">
        <v>975</v>
      </c>
      <c r="B486" s="108" t="s">
        <v>665</v>
      </c>
      <c r="C486" s="21"/>
      <c r="D486" s="34">
        <v>12</v>
      </c>
      <c r="E486" s="35">
        <v>240</v>
      </c>
      <c r="F486" s="114">
        <v>109.44</v>
      </c>
      <c r="G486" s="18">
        <f t="shared" si="90"/>
        <v>99.49090909090908</v>
      </c>
      <c r="H486" s="24">
        <v>10</v>
      </c>
      <c r="I486" s="25">
        <f t="shared" si="87"/>
        <v>0</v>
      </c>
      <c r="J486" s="37">
        <v>0.091</v>
      </c>
      <c r="K486" s="26">
        <f t="shared" si="88"/>
        <v>0</v>
      </c>
      <c r="L486" s="38">
        <v>0.0007170000000000001</v>
      </c>
      <c r="M486" s="28">
        <f t="shared" si="89"/>
        <v>0</v>
      </c>
      <c r="N486" s="111" t="s">
        <v>666</v>
      </c>
      <c r="O486" s="92"/>
    </row>
    <row r="487" spans="1:15" s="22" customFormat="1" ht="13.5" customHeight="1">
      <c r="A487" s="85">
        <v>976</v>
      </c>
      <c r="B487" s="108" t="s">
        <v>665</v>
      </c>
      <c r="C487" s="21"/>
      <c r="D487" s="34">
        <v>12</v>
      </c>
      <c r="E487" s="35">
        <v>240</v>
      </c>
      <c r="F487" s="114">
        <v>106.24</v>
      </c>
      <c r="G487" s="18">
        <f t="shared" si="90"/>
        <v>96.58181818181818</v>
      </c>
      <c r="H487" s="24">
        <v>10</v>
      </c>
      <c r="I487" s="25">
        <f t="shared" si="87"/>
        <v>0</v>
      </c>
      <c r="J487" s="37">
        <v>0.095</v>
      </c>
      <c r="K487" s="26">
        <f t="shared" si="88"/>
        <v>0</v>
      </c>
      <c r="L487" s="38">
        <v>0.0007940000000000001</v>
      </c>
      <c r="M487" s="28">
        <f t="shared" si="89"/>
        <v>0</v>
      </c>
      <c r="N487" s="111" t="s">
        <v>667</v>
      </c>
      <c r="O487" s="92"/>
    </row>
    <row r="488" spans="1:15" s="22" customFormat="1" ht="13.5" customHeight="1">
      <c r="A488" s="85">
        <v>1008</v>
      </c>
      <c r="B488" s="153" t="s">
        <v>668</v>
      </c>
      <c r="C488" s="21"/>
      <c r="D488" s="34">
        <v>10</v>
      </c>
      <c r="E488" s="35">
        <v>240</v>
      </c>
      <c r="F488" s="114">
        <v>75.26</v>
      </c>
      <c r="G488" s="18">
        <f t="shared" si="90"/>
        <v>68.41818181818182</v>
      </c>
      <c r="H488" s="24">
        <v>10</v>
      </c>
      <c r="I488" s="25">
        <f t="shared" si="87"/>
        <v>0</v>
      </c>
      <c r="J488" s="37">
        <v>0.043</v>
      </c>
      <c r="K488" s="26">
        <f t="shared" si="88"/>
        <v>0</v>
      </c>
      <c r="L488" s="38">
        <v>0.000505</v>
      </c>
      <c r="M488" s="28">
        <f t="shared" si="89"/>
        <v>0</v>
      </c>
      <c r="N488" s="111">
        <v>5904341207119</v>
      </c>
      <c r="O488" s="92"/>
    </row>
    <row r="489" spans="1:15" s="22" customFormat="1" ht="13.5" customHeight="1">
      <c r="A489" s="85">
        <v>1009</v>
      </c>
      <c r="B489" s="99" t="s">
        <v>669</v>
      </c>
      <c r="C489" s="21"/>
      <c r="D489" s="34">
        <v>12</v>
      </c>
      <c r="E489" s="35">
        <v>72</v>
      </c>
      <c r="F489" s="114">
        <v>70.56</v>
      </c>
      <c r="G489" s="18">
        <f t="shared" si="90"/>
        <v>64.14545454545454</v>
      </c>
      <c r="H489" s="24">
        <v>10</v>
      </c>
      <c r="I489" s="25">
        <f t="shared" si="87"/>
        <v>0</v>
      </c>
      <c r="J489" s="37">
        <v>0.057</v>
      </c>
      <c r="K489" s="26">
        <f t="shared" si="88"/>
        <v>0</v>
      </c>
      <c r="L489" s="38">
        <v>0.000867</v>
      </c>
      <c r="M489" s="28">
        <f t="shared" si="89"/>
        <v>0</v>
      </c>
      <c r="N489" s="111">
        <v>5904341207126</v>
      </c>
      <c r="O489" s="92"/>
    </row>
    <row r="490" spans="1:15" s="22" customFormat="1" ht="13.5" customHeight="1">
      <c r="A490" s="85">
        <v>1010</v>
      </c>
      <c r="B490" s="99" t="s">
        <v>669</v>
      </c>
      <c r="C490" s="21"/>
      <c r="D490" s="34">
        <v>20</v>
      </c>
      <c r="E490" s="35">
        <v>240</v>
      </c>
      <c r="F490" s="114">
        <v>55.78</v>
      </c>
      <c r="G490" s="18">
        <f t="shared" si="90"/>
        <v>50.70909090909091</v>
      </c>
      <c r="H490" s="24">
        <v>10</v>
      </c>
      <c r="I490" s="25">
        <f t="shared" si="87"/>
        <v>0</v>
      </c>
      <c r="J490" s="37">
        <v>0.05</v>
      </c>
      <c r="K490" s="26">
        <f t="shared" si="88"/>
        <v>0</v>
      </c>
      <c r="L490" s="38">
        <v>0.000759</v>
      </c>
      <c r="M490" s="28">
        <f t="shared" si="89"/>
        <v>0</v>
      </c>
      <c r="N490" s="111">
        <v>5904341208109</v>
      </c>
      <c r="O490" s="92"/>
    </row>
    <row r="491" spans="1:14" ht="25.5">
      <c r="A491" s="207">
        <v>1012</v>
      </c>
      <c r="B491" s="271" t="s">
        <v>670</v>
      </c>
      <c r="D491" s="34">
        <v>24</v>
      </c>
      <c r="E491" s="35">
        <v>144</v>
      </c>
      <c r="F491" s="114">
        <v>49.28</v>
      </c>
      <c r="G491" s="18">
        <v>46.96969696969697</v>
      </c>
      <c r="H491" s="24">
        <v>10</v>
      </c>
      <c r="I491" s="25">
        <f t="shared" si="87"/>
        <v>0</v>
      </c>
      <c r="J491" s="37">
        <v>0.07</v>
      </c>
      <c r="K491" s="37">
        <v>0</v>
      </c>
      <c r="L491" s="38">
        <v>0.00039400000000000004</v>
      </c>
      <c r="M491" s="39">
        <v>0</v>
      </c>
      <c r="N491" s="111">
        <v>5904341208628</v>
      </c>
    </row>
    <row r="492" spans="1:14" ht="25.5">
      <c r="A492" s="207">
        <v>1013</v>
      </c>
      <c r="B492" s="271" t="s">
        <v>671</v>
      </c>
      <c r="D492" s="34">
        <v>24</v>
      </c>
      <c r="E492" s="35">
        <v>144</v>
      </c>
      <c r="F492" s="114">
        <v>49.28</v>
      </c>
      <c r="G492" s="18">
        <v>46.96969696969697</v>
      </c>
      <c r="H492" s="24">
        <v>10</v>
      </c>
      <c r="I492" s="25">
        <f t="shared" si="87"/>
        <v>0</v>
      </c>
      <c r="J492" s="37">
        <v>0.052000000000000005</v>
      </c>
      <c r="K492" s="37">
        <v>0</v>
      </c>
      <c r="L492" s="38">
        <v>0.00039400000000000004</v>
      </c>
      <c r="M492" s="39">
        <v>0</v>
      </c>
      <c r="N492" s="111">
        <v>5904341208635</v>
      </c>
    </row>
    <row r="493" spans="1:14" ht="25.5">
      <c r="A493" s="207">
        <v>1014</v>
      </c>
      <c r="B493" s="271" t="s">
        <v>672</v>
      </c>
      <c r="D493" s="34">
        <v>24</v>
      </c>
      <c r="E493" s="35">
        <v>144</v>
      </c>
      <c r="F493" s="114">
        <v>49.28</v>
      </c>
      <c r="G493" s="18">
        <v>46.96969696969697</v>
      </c>
      <c r="H493" s="24">
        <v>10</v>
      </c>
      <c r="I493" s="25">
        <f t="shared" si="87"/>
        <v>0</v>
      </c>
      <c r="J493" s="37">
        <v>0.04100000000000001</v>
      </c>
      <c r="K493" s="37">
        <v>0</v>
      </c>
      <c r="L493" s="38">
        <v>0.00039400000000000004</v>
      </c>
      <c r="M493" s="39">
        <v>0</v>
      </c>
      <c r="N493" s="111">
        <v>5904341208642</v>
      </c>
    </row>
    <row r="494" spans="1:14" ht="25.5">
      <c r="A494" s="207">
        <v>1015</v>
      </c>
      <c r="B494" s="271" t="s">
        <v>673</v>
      </c>
      <c r="D494" s="34">
        <v>24</v>
      </c>
      <c r="E494" s="35">
        <v>144</v>
      </c>
      <c r="F494" s="114">
        <v>49.28</v>
      </c>
      <c r="G494" s="18">
        <v>46.96969696969697</v>
      </c>
      <c r="H494" s="24">
        <v>10</v>
      </c>
      <c r="I494" s="25">
        <f t="shared" si="87"/>
        <v>0</v>
      </c>
      <c r="J494" s="37">
        <v>0.044</v>
      </c>
      <c r="K494" s="37">
        <v>0</v>
      </c>
      <c r="L494" s="38">
        <v>0.00039400000000000004</v>
      </c>
      <c r="M494" s="39">
        <v>0</v>
      </c>
      <c r="N494" s="111">
        <v>5904341208659</v>
      </c>
    </row>
    <row r="495" spans="1:14" ht="25.5">
      <c r="A495" s="207">
        <v>1016</v>
      </c>
      <c r="B495" s="271" t="s">
        <v>674</v>
      </c>
      <c r="D495" s="34">
        <v>24</v>
      </c>
      <c r="E495" s="35">
        <v>144</v>
      </c>
      <c r="F495" s="114">
        <v>49.28</v>
      </c>
      <c r="G495" s="18">
        <v>46.96969696969697</v>
      </c>
      <c r="H495" s="24">
        <v>10</v>
      </c>
      <c r="I495" s="25">
        <f t="shared" si="87"/>
        <v>0</v>
      </c>
      <c r="J495" s="37">
        <v>0.053</v>
      </c>
      <c r="K495" s="37">
        <v>0</v>
      </c>
      <c r="L495" s="38">
        <v>0.00039400000000000004</v>
      </c>
      <c r="M495" s="39">
        <v>0</v>
      </c>
      <c r="N495" s="111">
        <v>5904341208666</v>
      </c>
    </row>
    <row r="496" spans="1:15" s="22" customFormat="1" ht="13.5" customHeight="1">
      <c r="A496" s="207">
        <v>1017</v>
      </c>
      <c r="B496" s="271" t="s">
        <v>675</v>
      </c>
      <c r="C496" s="21"/>
      <c r="D496" s="34">
        <v>24</v>
      </c>
      <c r="E496" s="35">
        <v>144</v>
      </c>
      <c r="F496" s="114">
        <v>49.28</v>
      </c>
      <c r="G496" s="18">
        <v>46.96969696969697</v>
      </c>
      <c r="H496" s="24">
        <v>10</v>
      </c>
      <c r="I496" s="25">
        <f t="shared" si="87"/>
        <v>0</v>
      </c>
      <c r="J496" s="37">
        <v>0.044</v>
      </c>
      <c r="K496" s="37">
        <v>0</v>
      </c>
      <c r="L496" s="38">
        <v>0.00039400000000000004</v>
      </c>
      <c r="M496" s="39">
        <v>0</v>
      </c>
      <c r="N496" s="111">
        <v>5904341208673</v>
      </c>
      <c r="O496" s="92"/>
    </row>
    <row r="497" spans="1:15" s="22" customFormat="1" ht="13.5" customHeight="1">
      <c r="A497" s="207">
        <v>1018</v>
      </c>
      <c r="B497" s="271" t="s">
        <v>676</v>
      </c>
      <c r="C497" s="21"/>
      <c r="D497" s="34">
        <v>24</v>
      </c>
      <c r="E497" s="35">
        <v>144</v>
      </c>
      <c r="F497" s="114">
        <v>49.28</v>
      </c>
      <c r="G497" s="18">
        <v>46.96969696969697</v>
      </c>
      <c r="H497" s="24">
        <v>10</v>
      </c>
      <c r="I497" s="25">
        <f t="shared" si="87"/>
        <v>0</v>
      </c>
      <c r="J497" s="37">
        <v>0.053</v>
      </c>
      <c r="K497" s="26">
        <v>0</v>
      </c>
      <c r="L497" s="38">
        <v>0.00039400000000000004</v>
      </c>
      <c r="M497" s="28">
        <v>0</v>
      </c>
      <c r="N497" s="111">
        <v>5904341209694</v>
      </c>
      <c r="O497" s="92"/>
    </row>
    <row r="499" spans="1:15" s="22" customFormat="1" ht="13.5" customHeight="1">
      <c r="A499" s="107"/>
      <c r="B499" s="105" t="s">
        <v>677</v>
      </c>
      <c r="C499" s="21"/>
      <c r="D499" s="34"/>
      <c r="E499" s="35"/>
      <c r="F499" s="17"/>
      <c r="G499" s="18"/>
      <c r="H499" s="23"/>
      <c r="I499" s="25"/>
      <c r="J499" s="37"/>
      <c r="K499" s="26"/>
      <c r="L499" s="38"/>
      <c r="M499" s="28"/>
      <c r="N499" s="91"/>
      <c r="O499" s="92"/>
    </row>
    <row r="500" spans="1:15" s="31" customFormat="1" ht="12.75" customHeight="1">
      <c r="A500" s="85">
        <v>148</v>
      </c>
      <c r="B500" s="95" t="s">
        <v>678</v>
      </c>
      <c r="C500" s="21"/>
      <c r="D500" s="93">
        <v>12</v>
      </c>
      <c r="E500" s="35">
        <v>144</v>
      </c>
      <c r="F500" s="114">
        <v>67.2</v>
      </c>
      <c r="G500" s="18">
        <f aca="true" t="shared" si="91" ref="G500:G513">F500*100/110</f>
        <v>61.09090909090909</v>
      </c>
      <c r="H500" s="24">
        <v>10</v>
      </c>
      <c r="I500" s="25">
        <f aca="true" t="shared" si="92" ref="I500:I518">C500*G500</f>
        <v>0</v>
      </c>
      <c r="J500" s="26">
        <v>0.081</v>
      </c>
      <c r="K500" s="26">
        <f aca="true" t="shared" si="93" ref="K500:K513">J500*C500</f>
        <v>0</v>
      </c>
      <c r="L500" s="27">
        <v>0.00745</v>
      </c>
      <c r="M500" s="28">
        <f aca="true" t="shared" si="94" ref="M500:M513">L500*C500</f>
        <v>0</v>
      </c>
      <c r="N500" s="111">
        <v>5904341203760</v>
      </c>
      <c r="O500" s="30"/>
    </row>
    <row r="501" spans="1:15" s="31" customFormat="1" ht="12.75" customHeight="1">
      <c r="A501" s="98">
        <v>162</v>
      </c>
      <c r="B501" s="95" t="s">
        <v>679</v>
      </c>
      <c r="C501" s="21"/>
      <c r="D501" s="93">
        <v>12</v>
      </c>
      <c r="E501" s="35">
        <v>96</v>
      </c>
      <c r="F501" s="114">
        <v>88.32</v>
      </c>
      <c r="G501" s="18">
        <f t="shared" si="91"/>
        <v>80.2909090909091</v>
      </c>
      <c r="H501" s="24">
        <v>10</v>
      </c>
      <c r="I501" s="25">
        <f t="shared" si="92"/>
        <v>0</v>
      </c>
      <c r="J501" s="26">
        <v>0.121</v>
      </c>
      <c r="K501" s="26">
        <f t="shared" si="93"/>
        <v>0</v>
      </c>
      <c r="L501" s="27">
        <v>0.001362</v>
      </c>
      <c r="M501" s="28">
        <f t="shared" si="94"/>
        <v>0</v>
      </c>
      <c r="N501" s="111" t="s">
        <v>680</v>
      </c>
      <c r="O501" s="30"/>
    </row>
    <row r="502" spans="1:15" s="31" customFormat="1" ht="12.75" customHeight="1">
      <c r="A502" s="98">
        <v>163</v>
      </c>
      <c r="B502" s="95" t="s">
        <v>681</v>
      </c>
      <c r="C502" s="21"/>
      <c r="D502" s="93">
        <v>24</v>
      </c>
      <c r="E502" s="35">
        <v>144</v>
      </c>
      <c r="F502" s="114">
        <v>69.12</v>
      </c>
      <c r="G502" s="18">
        <f t="shared" si="91"/>
        <v>62.836363636363636</v>
      </c>
      <c r="H502" s="24">
        <v>10</v>
      </c>
      <c r="I502" s="25">
        <f t="shared" si="92"/>
        <v>0</v>
      </c>
      <c r="J502" s="26">
        <v>0.071</v>
      </c>
      <c r="K502" s="26">
        <f t="shared" si="93"/>
        <v>0</v>
      </c>
      <c r="L502" s="27">
        <v>0.000536</v>
      </c>
      <c r="M502" s="28">
        <f t="shared" si="94"/>
        <v>0</v>
      </c>
      <c r="N502" s="111" t="s">
        <v>682</v>
      </c>
      <c r="O502" s="30"/>
    </row>
    <row r="503" spans="1:15" s="31" customFormat="1" ht="12.75" customHeight="1">
      <c r="A503" s="98">
        <v>374</v>
      </c>
      <c r="B503" s="95" t="s">
        <v>683</v>
      </c>
      <c r="C503" s="21"/>
      <c r="D503" s="22">
        <v>12</v>
      </c>
      <c r="E503" s="35">
        <v>144</v>
      </c>
      <c r="F503" s="114">
        <v>93.44</v>
      </c>
      <c r="G503" s="18">
        <f t="shared" si="91"/>
        <v>84.94545454545455</v>
      </c>
      <c r="H503" s="24">
        <v>10</v>
      </c>
      <c r="I503" s="25">
        <f t="shared" si="92"/>
        <v>0</v>
      </c>
      <c r="J503" s="26">
        <v>0.075</v>
      </c>
      <c r="K503" s="26">
        <f t="shared" si="93"/>
        <v>0</v>
      </c>
      <c r="L503" s="27">
        <v>0.0007697</v>
      </c>
      <c r="M503" s="28">
        <f t="shared" si="94"/>
        <v>0</v>
      </c>
      <c r="N503" s="111" t="s">
        <v>684</v>
      </c>
      <c r="O503" s="30"/>
    </row>
    <row r="504" spans="1:32" s="93" customFormat="1" ht="12.75" customHeight="1">
      <c r="A504" s="98">
        <v>663</v>
      </c>
      <c r="B504" s="99" t="s">
        <v>685</v>
      </c>
      <c r="C504" s="21"/>
      <c r="D504" s="22">
        <v>12</v>
      </c>
      <c r="E504" s="35">
        <v>240</v>
      </c>
      <c r="F504" s="114">
        <v>72</v>
      </c>
      <c r="G504" s="18">
        <f t="shared" si="91"/>
        <v>65.45454545454545</v>
      </c>
      <c r="H504" s="24">
        <v>10</v>
      </c>
      <c r="I504" s="25">
        <f t="shared" si="92"/>
        <v>0</v>
      </c>
      <c r="J504" s="26">
        <v>0.11900000000000001</v>
      </c>
      <c r="K504" s="26">
        <f t="shared" si="93"/>
        <v>0</v>
      </c>
      <c r="L504" s="27">
        <v>0.001191</v>
      </c>
      <c r="M504" s="28">
        <f t="shared" si="94"/>
        <v>0</v>
      </c>
      <c r="N504" s="111" t="s">
        <v>686</v>
      </c>
      <c r="O504" s="9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</row>
    <row r="505" spans="1:32" s="93" customFormat="1" ht="12.75" customHeight="1">
      <c r="A505" s="98">
        <v>664</v>
      </c>
      <c r="B505" s="99" t="s">
        <v>687</v>
      </c>
      <c r="C505" s="21"/>
      <c r="D505" s="22">
        <v>12</v>
      </c>
      <c r="E505" s="35">
        <v>240</v>
      </c>
      <c r="F505" s="114">
        <v>72.1</v>
      </c>
      <c r="G505" s="18">
        <f t="shared" si="91"/>
        <v>65.54545454545453</v>
      </c>
      <c r="H505" s="24">
        <v>10</v>
      </c>
      <c r="I505" s="25">
        <f t="shared" si="92"/>
        <v>0</v>
      </c>
      <c r="J505" s="26">
        <v>0.114</v>
      </c>
      <c r="K505" s="26">
        <f t="shared" si="93"/>
        <v>0</v>
      </c>
      <c r="L505" s="27">
        <v>0.001044</v>
      </c>
      <c r="M505" s="28">
        <f t="shared" si="94"/>
        <v>0</v>
      </c>
      <c r="N505" s="111" t="s">
        <v>688</v>
      </c>
      <c r="O505" s="9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</row>
    <row r="506" spans="1:32" s="93" customFormat="1" ht="12.75" customHeight="1">
      <c r="A506" s="98">
        <v>665</v>
      </c>
      <c r="B506" s="99" t="s">
        <v>689</v>
      </c>
      <c r="C506" s="21"/>
      <c r="D506" s="22">
        <v>12</v>
      </c>
      <c r="E506" s="35">
        <v>240</v>
      </c>
      <c r="F506" s="114">
        <v>72.1</v>
      </c>
      <c r="G506" s="18">
        <f t="shared" si="91"/>
        <v>65.54545454545453</v>
      </c>
      <c r="H506" s="24">
        <v>10</v>
      </c>
      <c r="I506" s="25">
        <f t="shared" si="92"/>
        <v>0</v>
      </c>
      <c r="J506" s="26">
        <v>0.074</v>
      </c>
      <c r="K506" s="26">
        <f t="shared" si="93"/>
        <v>0</v>
      </c>
      <c r="L506" s="27">
        <v>0.000438</v>
      </c>
      <c r="M506" s="28">
        <f t="shared" si="94"/>
        <v>0</v>
      </c>
      <c r="N506" s="111" t="s">
        <v>690</v>
      </c>
      <c r="O506" s="9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</row>
    <row r="507" spans="1:32" s="93" customFormat="1" ht="12.75" customHeight="1">
      <c r="A507" s="98">
        <v>667</v>
      </c>
      <c r="B507" s="99" t="s">
        <v>691</v>
      </c>
      <c r="C507" s="21"/>
      <c r="D507" s="22">
        <v>12</v>
      </c>
      <c r="E507" s="35">
        <v>240</v>
      </c>
      <c r="F507" s="114">
        <v>56.5</v>
      </c>
      <c r="G507" s="18">
        <f t="shared" si="91"/>
        <v>51.36363636363637</v>
      </c>
      <c r="H507" s="24">
        <v>10</v>
      </c>
      <c r="I507" s="25">
        <f t="shared" si="92"/>
        <v>0</v>
      </c>
      <c r="J507" s="26">
        <v>0.059</v>
      </c>
      <c r="K507" s="26">
        <f t="shared" si="93"/>
        <v>0</v>
      </c>
      <c r="L507" s="27">
        <v>0.0005890000000000001</v>
      </c>
      <c r="M507" s="28">
        <f t="shared" si="94"/>
        <v>0</v>
      </c>
      <c r="N507" s="111" t="s">
        <v>692</v>
      </c>
      <c r="O507" s="9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</row>
    <row r="508" spans="1:32" s="93" customFormat="1" ht="12.75" customHeight="1">
      <c r="A508" s="98">
        <v>669</v>
      </c>
      <c r="B508" s="99" t="s">
        <v>693</v>
      </c>
      <c r="C508" s="21"/>
      <c r="D508" s="22">
        <v>12</v>
      </c>
      <c r="E508" s="35">
        <v>240</v>
      </c>
      <c r="F508" s="114">
        <v>56.5</v>
      </c>
      <c r="G508" s="18">
        <f t="shared" si="91"/>
        <v>51.36363636363637</v>
      </c>
      <c r="H508" s="24">
        <v>10</v>
      </c>
      <c r="I508" s="25">
        <f t="shared" si="92"/>
        <v>0</v>
      </c>
      <c r="J508" s="26">
        <v>0.043</v>
      </c>
      <c r="K508" s="26">
        <f t="shared" si="93"/>
        <v>0</v>
      </c>
      <c r="L508" s="27">
        <v>0.000461</v>
      </c>
      <c r="M508" s="28">
        <f t="shared" si="94"/>
        <v>0</v>
      </c>
      <c r="N508" s="111" t="s">
        <v>694</v>
      </c>
      <c r="O508" s="9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</row>
    <row r="509" spans="1:32" s="93" customFormat="1" ht="12.75" customHeight="1">
      <c r="A509" s="98">
        <v>672</v>
      </c>
      <c r="B509" s="99" t="s">
        <v>695</v>
      </c>
      <c r="C509" s="21"/>
      <c r="D509" s="22">
        <v>12</v>
      </c>
      <c r="E509" s="35">
        <v>240</v>
      </c>
      <c r="F509" s="114">
        <v>56.5</v>
      </c>
      <c r="G509" s="18">
        <f t="shared" si="91"/>
        <v>51.36363636363637</v>
      </c>
      <c r="H509" s="24">
        <v>10</v>
      </c>
      <c r="I509" s="25">
        <f t="shared" si="92"/>
        <v>0</v>
      </c>
      <c r="J509" s="26">
        <v>0.05</v>
      </c>
      <c r="K509" s="26">
        <f t="shared" si="93"/>
        <v>0</v>
      </c>
      <c r="L509" s="27">
        <v>0.000648</v>
      </c>
      <c r="M509" s="28">
        <f t="shared" si="94"/>
        <v>0</v>
      </c>
      <c r="N509" s="111" t="s">
        <v>696</v>
      </c>
      <c r="O509" s="9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</row>
    <row r="510" spans="1:32" s="93" customFormat="1" ht="12.75" customHeight="1">
      <c r="A510" s="98">
        <v>673</v>
      </c>
      <c r="B510" s="99" t="s">
        <v>697</v>
      </c>
      <c r="C510" s="21"/>
      <c r="D510" s="22">
        <v>12</v>
      </c>
      <c r="E510" s="35">
        <v>240</v>
      </c>
      <c r="F510" s="114">
        <v>47.36</v>
      </c>
      <c r="G510" s="18">
        <f t="shared" si="91"/>
        <v>43.054545454545455</v>
      </c>
      <c r="H510" s="24">
        <v>10</v>
      </c>
      <c r="I510" s="25">
        <f t="shared" si="92"/>
        <v>0</v>
      </c>
      <c r="J510" s="26">
        <v>0.075</v>
      </c>
      <c r="K510" s="26">
        <f t="shared" si="93"/>
        <v>0</v>
      </c>
      <c r="L510" s="27">
        <v>0.001001</v>
      </c>
      <c r="M510" s="28">
        <f t="shared" si="94"/>
        <v>0</v>
      </c>
      <c r="N510" s="111" t="s">
        <v>698</v>
      </c>
      <c r="O510" s="9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</row>
    <row r="511" spans="1:32" s="93" customFormat="1" ht="12.75" customHeight="1">
      <c r="A511" s="98">
        <v>674</v>
      </c>
      <c r="B511" s="99" t="s">
        <v>699</v>
      </c>
      <c r="C511" s="21"/>
      <c r="D511" s="22">
        <v>12</v>
      </c>
      <c r="E511" s="35">
        <v>240</v>
      </c>
      <c r="F511" s="114">
        <v>72.1</v>
      </c>
      <c r="G511" s="18">
        <f t="shared" si="91"/>
        <v>65.54545454545453</v>
      </c>
      <c r="H511" s="24">
        <v>10</v>
      </c>
      <c r="I511" s="25">
        <f t="shared" si="92"/>
        <v>0</v>
      </c>
      <c r="J511" s="26">
        <v>0.076</v>
      </c>
      <c r="K511" s="26">
        <f t="shared" si="93"/>
        <v>0</v>
      </c>
      <c r="L511" s="27">
        <v>0.000858</v>
      </c>
      <c r="M511" s="28">
        <f t="shared" si="94"/>
        <v>0</v>
      </c>
      <c r="N511" s="111" t="s">
        <v>700</v>
      </c>
      <c r="O511" s="9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</row>
    <row r="512" spans="1:15" s="22" customFormat="1" ht="13.5" customHeight="1">
      <c r="A512" s="85">
        <v>974</v>
      </c>
      <c r="B512" s="108" t="s">
        <v>701</v>
      </c>
      <c r="C512" s="21"/>
      <c r="D512" s="34">
        <v>12</v>
      </c>
      <c r="E512" s="35">
        <v>240</v>
      </c>
      <c r="F512" s="114">
        <v>102.4</v>
      </c>
      <c r="G512" s="18">
        <f t="shared" si="91"/>
        <v>93.0909090909091</v>
      </c>
      <c r="H512" s="24">
        <v>10</v>
      </c>
      <c r="I512" s="25">
        <f t="shared" si="92"/>
        <v>0</v>
      </c>
      <c r="J512" s="37">
        <v>0.086</v>
      </c>
      <c r="K512" s="26">
        <f t="shared" si="93"/>
        <v>0</v>
      </c>
      <c r="L512" s="38">
        <v>0.0012600000000000003</v>
      </c>
      <c r="M512" s="28">
        <f t="shared" si="94"/>
        <v>0</v>
      </c>
      <c r="N512" s="111" t="s">
        <v>702</v>
      </c>
      <c r="O512" s="92"/>
    </row>
    <row r="513" spans="1:15" s="22" customFormat="1" ht="13.5" customHeight="1">
      <c r="A513" s="85">
        <v>978</v>
      </c>
      <c r="B513" s="108" t="s">
        <v>703</v>
      </c>
      <c r="C513" s="21"/>
      <c r="D513" s="34">
        <v>12</v>
      </c>
      <c r="E513" s="35">
        <v>240</v>
      </c>
      <c r="F513" s="114">
        <v>102.4</v>
      </c>
      <c r="G513" s="18">
        <f t="shared" si="91"/>
        <v>93.0909090909091</v>
      </c>
      <c r="H513" s="24">
        <v>10</v>
      </c>
      <c r="I513" s="25">
        <f t="shared" si="92"/>
        <v>0</v>
      </c>
      <c r="J513" s="37">
        <v>0.10300000000000001</v>
      </c>
      <c r="K513" s="26">
        <f t="shared" si="93"/>
        <v>0</v>
      </c>
      <c r="L513" s="38">
        <v>0.001091</v>
      </c>
      <c r="M513" s="28">
        <f t="shared" si="94"/>
        <v>0</v>
      </c>
      <c r="N513" s="111" t="s">
        <v>704</v>
      </c>
      <c r="O513" s="92"/>
    </row>
    <row r="514" spans="1:15" s="22" customFormat="1" ht="13.5" customHeight="1">
      <c r="A514" s="121">
        <v>1127</v>
      </c>
      <c r="B514" s="157" t="s">
        <v>705</v>
      </c>
      <c r="C514" s="21"/>
      <c r="D514" s="34">
        <v>12</v>
      </c>
      <c r="E514" s="35">
        <v>48</v>
      </c>
      <c r="F514" s="114">
        <v>204.6</v>
      </c>
      <c r="G514" s="18">
        <v>186.88</v>
      </c>
      <c r="H514" s="24">
        <v>10</v>
      </c>
      <c r="I514" s="25">
        <f t="shared" si="92"/>
        <v>0</v>
      </c>
      <c r="J514" s="37">
        <v>0.105</v>
      </c>
      <c r="K514" s="26">
        <v>0</v>
      </c>
      <c r="L514" s="38">
        <v>0.001417</v>
      </c>
      <c r="M514" s="39">
        <v>0</v>
      </c>
      <c r="N514" s="91">
        <v>5904341208390</v>
      </c>
      <c r="O514" s="92"/>
    </row>
    <row r="515" spans="1:15" s="22" customFormat="1" ht="13.5" customHeight="1">
      <c r="A515" s="121">
        <v>1128</v>
      </c>
      <c r="B515" s="157" t="s">
        <v>706</v>
      </c>
      <c r="C515" s="21"/>
      <c r="D515" s="34">
        <v>12</v>
      </c>
      <c r="E515" s="35">
        <v>48</v>
      </c>
      <c r="F515" s="114">
        <v>204.6</v>
      </c>
      <c r="G515" s="18">
        <v>186.88</v>
      </c>
      <c r="H515" s="24">
        <v>10</v>
      </c>
      <c r="I515" s="25">
        <f t="shared" si="92"/>
        <v>0</v>
      </c>
      <c r="J515" s="37">
        <v>0.105</v>
      </c>
      <c r="K515" s="26">
        <v>0</v>
      </c>
      <c r="L515" s="38">
        <v>0.001418</v>
      </c>
      <c r="M515" s="39">
        <v>0</v>
      </c>
      <c r="N515" s="91">
        <v>5904341208406</v>
      </c>
      <c r="O515" s="92"/>
    </row>
    <row r="516" spans="1:15" s="22" customFormat="1" ht="13.5" customHeight="1">
      <c r="A516" s="121">
        <v>1146</v>
      </c>
      <c r="B516" s="157" t="s">
        <v>707</v>
      </c>
      <c r="C516" s="21"/>
      <c r="D516" s="34">
        <v>24</v>
      </c>
      <c r="E516" s="35">
        <v>72</v>
      </c>
      <c r="F516" s="114">
        <v>146.56</v>
      </c>
      <c r="G516" s="18">
        <v>186.88</v>
      </c>
      <c r="H516" s="24">
        <v>10</v>
      </c>
      <c r="I516" s="25">
        <f t="shared" si="92"/>
        <v>0</v>
      </c>
      <c r="J516" s="37">
        <v>0.091</v>
      </c>
      <c r="K516" s="26">
        <v>0</v>
      </c>
      <c r="L516" s="38">
        <v>0.001651</v>
      </c>
      <c r="M516" s="39">
        <v>0</v>
      </c>
      <c r="N516" s="91">
        <v>5904341209335</v>
      </c>
      <c r="O516" s="92"/>
    </row>
    <row r="517" spans="1:15" s="22" customFormat="1" ht="13.5" customHeight="1">
      <c r="A517" s="121">
        <v>1147</v>
      </c>
      <c r="B517" s="157" t="s">
        <v>708</v>
      </c>
      <c r="C517" s="21"/>
      <c r="D517" s="34">
        <v>24</v>
      </c>
      <c r="E517" s="35">
        <v>72</v>
      </c>
      <c r="F517" s="114">
        <v>146.56</v>
      </c>
      <c r="G517" s="18">
        <v>186.88</v>
      </c>
      <c r="H517" s="24">
        <v>10</v>
      </c>
      <c r="I517" s="25">
        <f t="shared" si="92"/>
        <v>0</v>
      </c>
      <c r="J517" s="37">
        <v>0.09300000000000001</v>
      </c>
      <c r="K517" s="26">
        <v>0</v>
      </c>
      <c r="L517" s="38">
        <v>0.001701</v>
      </c>
      <c r="M517" s="39">
        <v>0</v>
      </c>
      <c r="N517" s="91">
        <v>5904341209342</v>
      </c>
      <c r="O517" s="92"/>
    </row>
    <row r="518" spans="1:15" s="22" customFormat="1" ht="13.5" customHeight="1">
      <c r="A518" s="121">
        <v>1148</v>
      </c>
      <c r="B518" s="157" t="s">
        <v>709</v>
      </c>
      <c r="C518" s="21"/>
      <c r="D518" s="34">
        <v>24</v>
      </c>
      <c r="E518" s="35">
        <v>72</v>
      </c>
      <c r="F518" s="114">
        <v>146.56</v>
      </c>
      <c r="G518" s="18">
        <v>186.88</v>
      </c>
      <c r="H518" s="24">
        <v>10</v>
      </c>
      <c r="I518" s="25">
        <f t="shared" si="92"/>
        <v>0</v>
      </c>
      <c r="J518" s="37">
        <v>0.091</v>
      </c>
      <c r="K518" s="26">
        <v>0</v>
      </c>
      <c r="L518" s="38">
        <v>0.001667</v>
      </c>
      <c r="M518" s="39">
        <v>0</v>
      </c>
      <c r="N518" s="91">
        <v>5904341209359</v>
      </c>
      <c r="O518" s="92"/>
    </row>
    <row r="520" spans="1:15" s="22" customFormat="1" ht="13.5" customHeight="1">
      <c r="A520" s="272"/>
      <c r="B520" s="105" t="s">
        <v>710</v>
      </c>
      <c r="C520" s="21"/>
      <c r="D520" s="273"/>
      <c r="E520" s="274"/>
      <c r="F520" s="17"/>
      <c r="G520" s="18"/>
      <c r="H520" s="24"/>
      <c r="I520" s="25"/>
      <c r="J520" s="37"/>
      <c r="K520" s="26"/>
      <c r="L520" s="38"/>
      <c r="M520" s="28"/>
      <c r="N520" s="91"/>
      <c r="O520" s="92"/>
    </row>
    <row r="521" spans="1:15" s="22" customFormat="1" ht="27.75" customHeight="1">
      <c r="A521" s="121">
        <v>1129</v>
      </c>
      <c r="B521" s="157" t="s">
        <v>711</v>
      </c>
      <c r="C521" s="21"/>
      <c r="D521" s="275">
        <v>12</v>
      </c>
      <c r="E521" s="276">
        <v>48</v>
      </c>
      <c r="F521" s="114">
        <v>149.42</v>
      </c>
      <c r="G521" s="18">
        <f aca="true" t="shared" si="95" ref="G521:G526">F521*100/110</f>
        <v>135.83636363636361</v>
      </c>
      <c r="H521" s="24">
        <v>10</v>
      </c>
      <c r="I521" s="25">
        <f aca="true" t="shared" si="96" ref="I521:I526">C521*G521</f>
        <v>0</v>
      </c>
      <c r="J521" s="37">
        <v>0.092</v>
      </c>
      <c r="K521" s="37">
        <v>0</v>
      </c>
      <c r="L521" s="38">
        <v>0.001444</v>
      </c>
      <c r="M521" s="39">
        <v>0</v>
      </c>
      <c r="N521" s="91">
        <v>5904341208413</v>
      </c>
      <c r="O521" s="92"/>
    </row>
    <row r="522" spans="1:15" s="22" customFormat="1" ht="24" customHeight="1">
      <c r="A522" s="121">
        <v>1130</v>
      </c>
      <c r="B522" s="157" t="s">
        <v>712</v>
      </c>
      <c r="C522" s="21"/>
      <c r="D522" s="275">
        <v>12</v>
      </c>
      <c r="E522" s="276">
        <v>48</v>
      </c>
      <c r="F522" s="114">
        <v>149.42</v>
      </c>
      <c r="G522" s="18">
        <f t="shared" si="95"/>
        <v>135.83636363636361</v>
      </c>
      <c r="H522" s="24">
        <v>10</v>
      </c>
      <c r="I522" s="25">
        <f t="shared" si="96"/>
        <v>0</v>
      </c>
      <c r="J522" s="37">
        <v>0.095</v>
      </c>
      <c r="K522" s="37">
        <v>0</v>
      </c>
      <c r="L522" s="38">
        <v>0.001424</v>
      </c>
      <c r="M522" s="39">
        <v>0</v>
      </c>
      <c r="N522" s="91">
        <v>5904341208420</v>
      </c>
      <c r="O522" s="92"/>
    </row>
    <row r="523" spans="1:15" s="22" customFormat="1" ht="23.25" customHeight="1">
      <c r="A523" s="121">
        <v>1131</v>
      </c>
      <c r="B523" s="157" t="s">
        <v>713</v>
      </c>
      <c r="C523" s="21"/>
      <c r="D523" s="275">
        <v>12</v>
      </c>
      <c r="E523" s="276">
        <v>48</v>
      </c>
      <c r="F523" s="114">
        <v>149.42</v>
      </c>
      <c r="G523" s="18">
        <f t="shared" si="95"/>
        <v>135.83636363636361</v>
      </c>
      <c r="H523" s="24">
        <v>10</v>
      </c>
      <c r="I523" s="25">
        <f t="shared" si="96"/>
        <v>0</v>
      </c>
      <c r="J523" s="37">
        <v>0.1</v>
      </c>
      <c r="K523" s="37">
        <v>0</v>
      </c>
      <c r="L523" s="38">
        <v>0.0014570000000000002</v>
      </c>
      <c r="M523" s="39">
        <v>0</v>
      </c>
      <c r="N523" s="91">
        <v>5904341208437</v>
      </c>
      <c r="O523" s="92"/>
    </row>
    <row r="524" spans="1:15" s="22" customFormat="1" ht="23.25" customHeight="1">
      <c r="A524" s="121">
        <v>1132</v>
      </c>
      <c r="B524" s="157" t="s">
        <v>714</v>
      </c>
      <c r="C524" s="21"/>
      <c r="D524" s="275">
        <v>12</v>
      </c>
      <c r="E524" s="276">
        <v>48</v>
      </c>
      <c r="F524" s="114">
        <v>149.42</v>
      </c>
      <c r="G524" s="18">
        <f t="shared" si="95"/>
        <v>135.83636363636361</v>
      </c>
      <c r="H524" s="24">
        <v>10</v>
      </c>
      <c r="I524" s="25">
        <f t="shared" si="96"/>
        <v>0</v>
      </c>
      <c r="J524" s="37">
        <v>0.09300000000000001</v>
      </c>
      <c r="K524" s="37">
        <v>0</v>
      </c>
      <c r="L524" s="38">
        <v>0.001431</v>
      </c>
      <c r="M524" s="39">
        <v>0</v>
      </c>
      <c r="N524" s="91">
        <v>5904341208444</v>
      </c>
      <c r="O524" s="92"/>
    </row>
    <row r="525" spans="1:15" s="22" customFormat="1" ht="13.5" customHeight="1">
      <c r="A525" s="121">
        <v>1179</v>
      </c>
      <c r="B525" s="157" t="s">
        <v>715</v>
      </c>
      <c r="C525" s="21"/>
      <c r="D525" s="275">
        <v>12</v>
      </c>
      <c r="E525" s="276">
        <v>48</v>
      </c>
      <c r="F525" s="172">
        <v>178.56</v>
      </c>
      <c r="G525" s="18">
        <f t="shared" si="95"/>
        <v>162.3272727272727</v>
      </c>
      <c r="H525" s="24">
        <v>10</v>
      </c>
      <c r="I525" s="25">
        <f t="shared" si="96"/>
        <v>0</v>
      </c>
      <c r="J525" s="37">
        <v>0.10300000000000001</v>
      </c>
      <c r="K525" s="26">
        <v>0</v>
      </c>
      <c r="L525" s="38">
        <v>0.001759</v>
      </c>
      <c r="M525" s="39">
        <v>0</v>
      </c>
      <c r="N525" s="91">
        <v>5904341209496</v>
      </c>
      <c r="O525" s="92"/>
    </row>
    <row r="526" spans="1:15" s="22" customFormat="1" ht="13.5" customHeight="1">
      <c r="A526" s="121">
        <v>1180</v>
      </c>
      <c r="B526" s="157" t="s">
        <v>716</v>
      </c>
      <c r="C526" s="21"/>
      <c r="D526" s="275">
        <v>12</v>
      </c>
      <c r="E526" s="276">
        <v>48</v>
      </c>
      <c r="F526" s="114">
        <v>178.56</v>
      </c>
      <c r="G526" s="18">
        <f t="shared" si="95"/>
        <v>162.3272727272727</v>
      </c>
      <c r="H526" s="24">
        <v>10</v>
      </c>
      <c r="I526" s="25">
        <f t="shared" si="96"/>
        <v>0</v>
      </c>
      <c r="J526" s="37">
        <v>0.17400000000000002</v>
      </c>
      <c r="K526" s="26">
        <v>0</v>
      </c>
      <c r="L526" s="38">
        <v>0.004287</v>
      </c>
      <c r="M526" s="39">
        <v>0</v>
      </c>
      <c r="N526" s="91">
        <v>5904341209519</v>
      </c>
      <c r="O526" s="92"/>
    </row>
    <row r="528" spans="1:15" s="22" customFormat="1" ht="13.5" customHeight="1">
      <c r="A528" s="85"/>
      <c r="B528" s="105" t="s">
        <v>717</v>
      </c>
      <c r="C528" s="21"/>
      <c r="D528" s="34"/>
      <c r="E528" s="35"/>
      <c r="F528" s="17"/>
      <c r="G528" s="18"/>
      <c r="H528" s="23"/>
      <c r="I528" s="25"/>
      <c r="J528" s="37"/>
      <c r="K528" s="26"/>
      <c r="L528" s="38"/>
      <c r="M528" s="28"/>
      <c r="N528" s="91"/>
      <c r="O528" s="92"/>
    </row>
    <row r="529" spans="1:15" s="31" customFormat="1" ht="12.75" customHeight="1">
      <c r="A529" s="98">
        <v>259</v>
      </c>
      <c r="B529" s="95" t="s">
        <v>718</v>
      </c>
      <c r="C529" s="21"/>
      <c r="D529" s="22">
        <v>12</v>
      </c>
      <c r="E529" s="35">
        <v>96</v>
      </c>
      <c r="F529" s="114">
        <v>74.24</v>
      </c>
      <c r="G529" s="18">
        <f aca="true" t="shared" si="97" ref="G529:G543">F529*100/110</f>
        <v>67.49090909090908</v>
      </c>
      <c r="H529" s="24">
        <v>10</v>
      </c>
      <c r="I529" s="25">
        <f aca="true" t="shared" si="98" ref="I529:I537">C529*G529</f>
        <v>0</v>
      </c>
      <c r="J529" s="277">
        <v>0.08</v>
      </c>
      <c r="K529" s="26">
        <f aca="true" t="shared" si="99" ref="K529:K537">J529*C529</f>
        <v>0</v>
      </c>
      <c r="L529" s="278">
        <v>0.0015230000000000003</v>
      </c>
      <c r="M529" s="223">
        <f aca="true" t="shared" si="100" ref="M529:M537">L529*C529</f>
        <v>0</v>
      </c>
      <c r="N529" s="111" t="s">
        <v>719</v>
      </c>
      <c r="O529" s="30"/>
    </row>
    <row r="530" spans="1:15" s="31" customFormat="1" ht="12.75" customHeight="1">
      <c r="A530" s="98">
        <v>260</v>
      </c>
      <c r="B530" s="95" t="s">
        <v>720</v>
      </c>
      <c r="C530" s="21"/>
      <c r="D530" s="22">
        <v>12</v>
      </c>
      <c r="E530" s="35">
        <v>96</v>
      </c>
      <c r="F530" s="114">
        <v>74.24</v>
      </c>
      <c r="G530" s="18">
        <f t="shared" si="97"/>
        <v>67.49090909090908</v>
      </c>
      <c r="H530" s="24">
        <v>10</v>
      </c>
      <c r="I530" s="25">
        <f t="shared" si="98"/>
        <v>0</v>
      </c>
      <c r="J530" s="277">
        <v>0.08</v>
      </c>
      <c r="K530" s="26">
        <f t="shared" si="99"/>
        <v>0</v>
      </c>
      <c r="L530" s="278">
        <v>0.0016999999999999997</v>
      </c>
      <c r="M530" s="223">
        <f t="shared" si="100"/>
        <v>0</v>
      </c>
      <c r="N530" s="111" t="s">
        <v>721</v>
      </c>
      <c r="O530" s="30"/>
    </row>
    <row r="531" spans="1:15" s="31" customFormat="1" ht="12.75" customHeight="1">
      <c r="A531" s="85">
        <v>727</v>
      </c>
      <c r="B531" s="95" t="s">
        <v>722</v>
      </c>
      <c r="C531" s="21"/>
      <c r="D531" s="93">
        <v>12</v>
      </c>
      <c r="E531" s="35">
        <v>120</v>
      </c>
      <c r="F531" s="114">
        <v>72.32</v>
      </c>
      <c r="G531" s="18">
        <f t="shared" si="97"/>
        <v>65.74545454545454</v>
      </c>
      <c r="H531" s="24">
        <v>10</v>
      </c>
      <c r="I531" s="25">
        <f t="shared" si="98"/>
        <v>0</v>
      </c>
      <c r="J531" s="279">
        <v>0.17200000000000001</v>
      </c>
      <c r="K531" s="26">
        <f t="shared" si="99"/>
        <v>0</v>
      </c>
      <c r="L531" s="280">
        <v>0.001375</v>
      </c>
      <c r="M531" s="223">
        <f t="shared" si="100"/>
        <v>0</v>
      </c>
      <c r="N531" s="111">
        <v>5904341206648</v>
      </c>
      <c r="O531" s="30"/>
    </row>
    <row r="532" spans="1:15" s="31" customFormat="1" ht="12.75" customHeight="1">
      <c r="A532" s="85">
        <v>860</v>
      </c>
      <c r="B532" s="95" t="s">
        <v>723</v>
      </c>
      <c r="C532" s="21"/>
      <c r="D532" s="22">
        <v>24</v>
      </c>
      <c r="E532" s="35">
        <v>48</v>
      </c>
      <c r="F532" s="114">
        <v>93.44</v>
      </c>
      <c r="G532" s="18">
        <f t="shared" si="97"/>
        <v>84.94545454545455</v>
      </c>
      <c r="H532" s="24">
        <v>10</v>
      </c>
      <c r="I532" s="25">
        <f t="shared" si="98"/>
        <v>0</v>
      </c>
      <c r="J532" s="279">
        <v>0.092</v>
      </c>
      <c r="K532" s="26">
        <f t="shared" si="99"/>
        <v>0</v>
      </c>
      <c r="L532" s="280">
        <v>0.001085</v>
      </c>
      <c r="M532" s="223">
        <f t="shared" si="100"/>
        <v>0</v>
      </c>
      <c r="N532" s="111" t="s">
        <v>724</v>
      </c>
      <c r="O532" s="30"/>
    </row>
    <row r="533" spans="1:15" s="31" customFormat="1" ht="12.75" customHeight="1">
      <c r="A533" s="85">
        <v>861</v>
      </c>
      <c r="B533" s="95" t="s">
        <v>723</v>
      </c>
      <c r="C533" s="21"/>
      <c r="D533" s="22">
        <v>24</v>
      </c>
      <c r="E533" s="35">
        <v>48</v>
      </c>
      <c r="F533" s="114">
        <v>93.44</v>
      </c>
      <c r="G533" s="18">
        <f t="shared" si="97"/>
        <v>84.94545454545455</v>
      </c>
      <c r="H533" s="24">
        <v>10</v>
      </c>
      <c r="I533" s="25">
        <f t="shared" si="98"/>
        <v>0</v>
      </c>
      <c r="J533" s="279">
        <v>0.078</v>
      </c>
      <c r="K533" s="26">
        <f t="shared" si="99"/>
        <v>0</v>
      </c>
      <c r="L533" s="280">
        <v>0.00089</v>
      </c>
      <c r="M533" s="223">
        <f t="shared" si="100"/>
        <v>0</v>
      </c>
      <c r="N533" s="111" t="s">
        <v>725</v>
      </c>
      <c r="O533" s="30"/>
    </row>
    <row r="534" spans="1:15" s="31" customFormat="1" ht="12.75" customHeight="1">
      <c r="A534" s="85">
        <v>862</v>
      </c>
      <c r="B534" s="95" t="s">
        <v>723</v>
      </c>
      <c r="C534" s="21"/>
      <c r="D534" s="22">
        <v>24</v>
      </c>
      <c r="E534" s="35">
        <v>48</v>
      </c>
      <c r="F534" s="114">
        <v>93.44</v>
      </c>
      <c r="G534" s="18">
        <f t="shared" si="97"/>
        <v>84.94545454545455</v>
      </c>
      <c r="H534" s="24">
        <v>10</v>
      </c>
      <c r="I534" s="25">
        <f t="shared" si="98"/>
        <v>0</v>
      </c>
      <c r="J534" s="279">
        <v>0.077</v>
      </c>
      <c r="K534" s="26">
        <f t="shared" si="99"/>
        <v>0</v>
      </c>
      <c r="L534" s="280">
        <v>0.00089</v>
      </c>
      <c r="M534" s="223">
        <f t="shared" si="100"/>
        <v>0</v>
      </c>
      <c r="N534" s="111" t="s">
        <v>726</v>
      </c>
      <c r="O534" s="30"/>
    </row>
    <row r="535" spans="1:15" s="31" customFormat="1" ht="12.75" customHeight="1">
      <c r="A535" s="85">
        <v>863</v>
      </c>
      <c r="B535" s="202" t="s">
        <v>727</v>
      </c>
      <c r="C535" s="21"/>
      <c r="D535" s="22">
        <v>24</v>
      </c>
      <c r="E535" s="35">
        <v>144</v>
      </c>
      <c r="F535" s="114">
        <v>36.4</v>
      </c>
      <c r="G535" s="18">
        <f t="shared" si="97"/>
        <v>33.09090909090909</v>
      </c>
      <c r="H535" s="24">
        <v>10</v>
      </c>
      <c r="I535" s="25">
        <f t="shared" si="98"/>
        <v>0</v>
      </c>
      <c r="J535" s="279">
        <v>0.029000000000000005</v>
      </c>
      <c r="K535" s="26">
        <f t="shared" si="99"/>
        <v>0</v>
      </c>
      <c r="L535" s="280">
        <v>0.000574</v>
      </c>
      <c r="M535" s="223">
        <f t="shared" si="100"/>
        <v>0</v>
      </c>
      <c r="N535" s="111" t="s">
        <v>728</v>
      </c>
      <c r="O535" s="30"/>
    </row>
    <row r="536" spans="1:15" s="31" customFormat="1" ht="12.75" customHeight="1">
      <c r="A536" s="85">
        <v>864</v>
      </c>
      <c r="B536" s="202" t="s">
        <v>729</v>
      </c>
      <c r="C536" s="21"/>
      <c r="D536" s="22">
        <v>12</v>
      </c>
      <c r="E536" s="35">
        <v>24</v>
      </c>
      <c r="F536" s="114">
        <v>186.88</v>
      </c>
      <c r="G536" s="18">
        <f t="shared" si="97"/>
        <v>169.8909090909091</v>
      </c>
      <c r="H536" s="24">
        <v>10</v>
      </c>
      <c r="I536" s="25">
        <f t="shared" si="98"/>
        <v>0</v>
      </c>
      <c r="J536" s="279">
        <v>0.21300000000000002</v>
      </c>
      <c r="K536" s="26">
        <f t="shared" si="99"/>
        <v>0</v>
      </c>
      <c r="L536" s="280">
        <v>0.004155</v>
      </c>
      <c r="M536" s="223">
        <f t="shared" si="100"/>
        <v>0</v>
      </c>
      <c r="N536" s="111" t="s">
        <v>730</v>
      </c>
      <c r="O536" s="30"/>
    </row>
    <row r="537" spans="1:15" s="155" customFormat="1" ht="12.75" customHeight="1">
      <c r="A537" s="85">
        <v>865</v>
      </c>
      <c r="B537" s="153" t="s">
        <v>731</v>
      </c>
      <c r="C537" s="21"/>
      <c r="D537" s="22">
        <v>12</v>
      </c>
      <c r="E537" s="35">
        <v>24</v>
      </c>
      <c r="F537" s="114">
        <v>211.2</v>
      </c>
      <c r="G537" s="18">
        <f t="shared" si="97"/>
        <v>192</v>
      </c>
      <c r="H537" s="24">
        <v>10</v>
      </c>
      <c r="I537" s="25">
        <f t="shared" si="98"/>
        <v>0</v>
      </c>
      <c r="J537" s="279">
        <v>0.2790000000000001</v>
      </c>
      <c r="K537" s="26">
        <f t="shared" si="99"/>
        <v>0</v>
      </c>
      <c r="L537" s="280">
        <v>0.003384</v>
      </c>
      <c r="M537" s="223">
        <f t="shared" si="100"/>
        <v>0</v>
      </c>
      <c r="N537" s="111" t="s">
        <v>732</v>
      </c>
      <c r="O537" s="154"/>
    </row>
    <row r="538" spans="1:15" s="155" customFormat="1" ht="12.75" customHeight="1">
      <c r="A538" s="121">
        <v>866</v>
      </c>
      <c r="B538" s="157" t="s">
        <v>733</v>
      </c>
      <c r="C538" s="21"/>
      <c r="D538" s="22">
        <v>12</v>
      </c>
      <c r="E538" s="35">
        <v>72</v>
      </c>
      <c r="F538" s="114">
        <v>110</v>
      </c>
      <c r="G538" s="18">
        <f t="shared" si="97"/>
        <v>100</v>
      </c>
      <c r="H538" s="24">
        <v>10</v>
      </c>
      <c r="I538" s="25">
        <f aca="true" t="shared" si="101" ref="I538:I543">C538*G538</f>
        <v>0</v>
      </c>
      <c r="J538" s="196">
        <v>0.132</v>
      </c>
      <c r="K538" s="125">
        <v>0</v>
      </c>
      <c r="L538" s="197">
        <v>0.000979</v>
      </c>
      <c r="M538" s="225">
        <v>0</v>
      </c>
      <c r="N538" s="203" t="s">
        <v>734</v>
      </c>
      <c r="O538" s="154"/>
    </row>
    <row r="539" spans="1:15" s="155" customFormat="1" ht="12.75" customHeight="1">
      <c r="A539" s="121">
        <v>867</v>
      </c>
      <c r="B539" s="157" t="s">
        <v>733</v>
      </c>
      <c r="C539" s="21"/>
      <c r="D539" s="22">
        <v>12</v>
      </c>
      <c r="E539" s="35">
        <v>72</v>
      </c>
      <c r="F539" s="114">
        <v>120</v>
      </c>
      <c r="G539" s="18">
        <f t="shared" si="97"/>
        <v>109.0909090909091</v>
      </c>
      <c r="H539" s="24">
        <v>10</v>
      </c>
      <c r="I539" s="25">
        <f t="shared" si="101"/>
        <v>0</v>
      </c>
      <c r="J539" s="196">
        <v>0.169</v>
      </c>
      <c r="K539" s="125">
        <v>0</v>
      </c>
      <c r="L539" s="197">
        <v>0.001362</v>
      </c>
      <c r="M539" s="225">
        <v>0</v>
      </c>
      <c r="N539" s="203" t="s">
        <v>735</v>
      </c>
      <c r="O539" s="154"/>
    </row>
    <row r="540" spans="1:15" s="155" customFormat="1" ht="12.75" customHeight="1">
      <c r="A540" s="121">
        <v>868</v>
      </c>
      <c r="B540" s="157" t="s">
        <v>736</v>
      </c>
      <c r="C540" s="21"/>
      <c r="D540" s="22">
        <v>12</v>
      </c>
      <c r="E540" s="35">
        <v>96</v>
      </c>
      <c r="F540" s="114">
        <v>90</v>
      </c>
      <c r="G540" s="18">
        <f t="shared" si="97"/>
        <v>81.81818181818181</v>
      </c>
      <c r="H540" s="24">
        <v>10</v>
      </c>
      <c r="I540" s="25">
        <f t="shared" si="101"/>
        <v>0</v>
      </c>
      <c r="J540" s="196">
        <v>0.143</v>
      </c>
      <c r="K540" s="125">
        <v>0</v>
      </c>
      <c r="L540" s="197">
        <v>0.001159</v>
      </c>
      <c r="M540" s="225">
        <v>0</v>
      </c>
      <c r="N540" s="203" t="s">
        <v>737</v>
      </c>
      <c r="O540" s="154"/>
    </row>
    <row r="541" spans="1:15" s="155" customFormat="1" ht="12.75" customHeight="1">
      <c r="A541" s="121">
        <v>869</v>
      </c>
      <c r="B541" s="157" t="s">
        <v>738</v>
      </c>
      <c r="C541" s="21"/>
      <c r="D541" s="22">
        <v>12</v>
      </c>
      <c r="E541" s="35">
        <v>96</v>
      </c>
      <c r="F541" s="114">
        <v>90</v>
      </c>
      <c r="G541" s="18">
        <f t="shared" si="97"/>
        <v>81.81818181818181</v>
      </c>
      <c r="H541" s="24">
        <v>10</v>
      </c>
      <c r="I541" s="25">
        <f t="shared" si="101"/>
        <v>0</v>
      </c>
      <c r="J541" s="196">
        <v>0.098</v>
      </c>
      <c r="K541" s="125">
        <v>0</v>
      </c>
      <c r="L541" s="197">
        <v>0.000724</v>
      </c>
      <c r="M541" s="225">
        <v>0</v>
      </c>
      <c r="N541" s="203" t="s">
        <v>739</v>
      </c>
      <c r="O541" s="154"/>
    </row>
    <row r="542" spans="1:15" s="155" customFormat="1" ht="12.75" customHeight="1">
      <c r="A542" s="121">
        <v>972</v>
      </c>
      <c r="B542" s="95" t="s">
        <v>740</v>
      </c>
      <c r="C542" s="21"/>
      <c r="D542" s="22">
        <v>12</v>
      </c>
      <c r="E542" s="35">
        <v>120</v>
      </c>
      <c r="F542" s="114">
        <v>75</v>
      </c>
      <c r="G542" s="18">
        <f t="shared" si="97"/>
        <v>68.18181818181819</v>
      </c>
      <c r="H542" s="24">
        <v>10</v>
      </c>
      <c r="I542" s="25">
        <f t="shared" si="101"/>
        <v>0</v>
      </c>
      <c r="J542" s="196">
        <v>0.16</v>
      </c>
      <c r="K542" s="125">
        <v>0</v>
      </c>
      <c r="L542" s="197">
        <v>0.000945</v>
      </c>
      <c r="M542" s="225">
        <v>0</v>
      </c>
      <c r="N542" s="165">
        <v>5904341205956</v>
      </c>
      <c r="O542" s="154"/>
    </row>
    <row r="543" spans="1:15" s="155" customFormat="1" ht="12.75" customHeight="1">
      <c r="A543" s="121">
        <v>973</v>
      </c>
      <c r="B543" s="95" t="s">
        <v>741</v>
      </c>
      <c r="C543" s="21"/>
      <c r="D543" s="22">
        <v>12</v>
      </c>
      <c r="E543" s="35">
        <v>120</v>
      </c>
      <c r="F543" s="114">
        <v>75</v>
      </c>
      <c r="G543" s="18">
        <f t="shared" si="97"/>
        <v>68.18181818181819</v>
      </c>
      <c r="H543" s="24">
        <v>10</v>
      </c>
      <c r="I543" s="25">
        <f t="shared" si="101"/>
        <v>0</v>
      </c>
      <c r="J543" s="196">
        <v>0.195</v>
      </c>
      <c r="K543" s="125">
        <v>0</v>
      </c>
      <c r="L543" s="197">
        <v>0.001242</v>
      </c>
      <c r="M543" s="225">
        <v>0</v>
      </c>
      <c r="N543" s="165">
        <v>5904341205963</v>
      </c>
      <c r="O543" s="154"/>
    </row>
    <row r="544" spans="1:15" s="22" customFormat="1" ht="13.5" customHeight="1">
      <c r="A544" s="85"/>
      <c r="B544" s="108"/>
      <c r="C544" s="21"/>
      <c r="D544" s="34"/>
      <c r="E544" s="35"/>
      <c r="F544" s="17"/>
      <c r="G544" s="18"/>
      <c r="H544" s="24"/>
      <c r="I544" s="25"/>
      <c r="J544" s="37"/>
      <c r="K544" s="26"/>
      <c r="L544" s="38"/>
      <c r="M544" s="28"/>
      <c r="N544" s="91"/>
      <c r="O544" s="92"/>
    </row>
    <row r="545" spans="6:13" ht="12.75">
      <c r="F545" s="17"/>
      <c r="G545" s="18"/>
      <c r="I545" s="281">
        <f>SUM(I9:I544)</f>
        <v>0</v>
      </c>
      <c r="K545" s="282">
        <f>SUM(K9:K544)</f>
        <v>0</v>
      </c>
      <c r="M545" s="283">
        <f>SUM(M9:M544)</f>
        <v>0</v>
      </c>
    </row>
    <row r="546" spans="2:9" ht="12.75">
      <c r="B546" s="2" t="s">
        <v>742</v>
      </c>
      <c r="F546" s="17"/>
      <c r="G546" s="18"/>
      <c r="I546" s="284" t="s">
        <v>743</v>
      </c>
    </row>
    <row r="547" spans="6:9" ht="12.75">
      <c r="F547" s="285"/>
      <c r="G547" s="286"/>
      <c r="I547" s="284" t="s">
        <v>744</v>
      </c>
    </row>
    <row r="548" spans="2:7" ht="12.75">
      <c r="B548" s="287" t="s">
        <v>745</v>
      </c>
      <c r="F548" s="285"/>
      <c r="G548" s="286"/>
    </row>
    <row r="549" spans="2:7" ht="12.75">
      <c r="B549" s="287" t="s">
        <v>746</v>
      </c>
      <c r="F549" s="285"/>
      <c r="G549" s="286"/>
    </row>
    <row r="550" spans="2:7" ht="12.75">
      <c r="B550" s="287" t="s">
        <v>747</v>
      </c>
      <c r="F550" s="285"/>
      <c r="G550" s="286"/>
    </row>
    <row r="551" spans="2:7" ht="12.75">
      <c r="B551" s="287" t="s">
        <v>748</v>
      </c>
      <c r="F551" s="285"/>
      <c r="G551" s="286"/>
    </row>
    <row r="552" spans="2:7" ht="12.75">
      <c r="B552" s="287" t="s">
        <v>749</v>
      </c>
      <c r="F552" s="285"/>
      <c r="G552" s="286"/>
    </row>
    <row r="553" spans="2:7" ht="12.75">
      <c r="B553" s="287" t="s">
        <v>750</v>
      </c>
      <c r="F553" s="285"/>
      <c r="G553" s="286"/>
    </row>
    <row r="554" spans="2:7" ht="12.75">
      <c r="B554" s="287" t="s">
        <v>751</v>
      </c>
      <c r="F554" s="285"/>
      <c r="G554" s="286"/>
    </row>
    <row r="555" spans="2:7" ht="12.75">
      <c r="B555" s="287" t="s">
        <v>752</v>
      </c>
      <c r="F555" s="285"/>
      <c r="G555" s="286"/>
    </row>
    <row r="556" spans="2:7" ht="12.75">
      <c r="B556" s="287" t="s">
        <v>753</v>
      </c>
      <c r="F556" s="285"/>
      <c r="G556" s="286"/>
    </row>
    <row r="557" spans="2:7" ht="12.75">
      <c r="B557" s="287" t="s">
        <v>754</v>
      </c>
      <c r="F557" s="285"/>
      <c r="G557" s="286"/>
    </row>
    <row r="558" spans="2:7" ht="12.75">
      <c r="B558" s="287" t="s">
        <v>755</v>
      </c>
      <c r="F558" s="285"/>
      <c r="G558" s="286"/>
    </row>
    <row r="559" spans="2:7" ht="12.75">
      <c r="B559" s="287" t="s">
        <v>756</v>
      </c>
      <c r="F559" s="285"/>
      <c r="G559" s="286"/>
    </row>
    <row r="560" spans="2:7" ht="12.75">
      <c r="B560" s="287" t="s">
        <v>757</v>
      </c>
      <c r="F560" s="285"/>
      <c r="G560" s="286"/>
    </row>
    <row r="561" spans="2:7" ht="12.75">
      <c r="B561" s="287" t="s">
        <v>758</v>
      </c>
      <c r="F561" s="285"/>
      <c r="G561" s="286"/>
    </row>
    <row r="562" spans="6:7" ht="12.75">
      <c r="F562" s="285"/>
      <c r="G562" s="286"/>
    </row>
    <row r="563" spans="2:7" ht="12.75">
      <c r="B563" s="288" t="s">
        <v>759</v>
      </c>
      <c r="F563" s="285"/>
      <c r="G563" s="286"/>
    </row>
    <row r="564" spans="2:7" ht="12.75">
      <c r="B564" s="2" t="s">
        <v>763</v>
      </c>
      <c r="F564" s="285"/>
      <c r="G564" s="286"/>
    </row>
    <row r="565" spans="2:7" ht="12.75">
      <c r="B565" s="2" t="s">
        <v>760</v>
      </c>
      <c r="F565" s="285"/>
      <c r="G565" s="286"/>
    </row>
    <row r="566" spans="2:7" ht="25.5">
      <c r="B566" s="289" t="s">
        <v>3</v>
      </c>
      <c r="F566" s="285"/>
      <c r="G566" s="286"/>
    </row>
    <row r="567" spans="2:7" ht="25.5">
      <c r="B567" s="289" t="s">
        <v>5</v>
      </c>
      <c r="F567" s="285"/>
      <c r="G567" s="286"/>
    </row>
    <row r="568" spans="2:7" ht="12.75">
      <c r="B568" s="288"/>
      <c r="F568" s="285"/>
      <c r="G568" s="286"/>
    </row>
    <row r="569" spans="6:7" ht="12.75">
      <c r="F569" s="285"/>
      <c r="G569" s="286"/>
    </row>
    <row r="570" spans="6:7" ht="12.75">
      <c r="F570" s="285"/>
      <c r="G570" s="286"/>
    </row>
  </sheetData>
  <sheetProtection selectLockedCells="1" selectUnlockedCells="1"/>
  <hyperlinks>
    <hyperlink ref="B3" r:id="rId1" display="rma@mail.ru"/>
    <hyperlink ref="B4" r:id="rId2" display="http://www.babyono.com"/>
    <hyperlink ref="B10" r:id="rId3" display="Молокоотсосы"/>
    <hyperlink ref="B16" r:id="rId4" display="Хранение молока и еды"/>
    <hyperlink ref="B22" r:id="rId5" display="Вкладыши в бюстгалтер"/>
    <hyperlink ref="B27" r:id="rId6" display="Накладки на грудь"/>
    <hyperlink ref="B31" r:id="rId7" display="Прокладки послеродовые"/>
    <hyperlink ref="B34" r:id="rId8" display="Белье послеродовое"/>
    <hyperlink ref="B41" r:id="rId9" display="Стандартные бутылочки"/>
    <hyperlink ref="B49" r:id="rId10" display="Бутылочки с широким горлышком"/>
    <hyperlink ref="B53" r:id="rId11" display="Соски для бутылочек"/>
    <hyperlink ref="B63" r:id="rId12" display="Ёршики"/>
    <hyperlink ref="B70" r:id="rId13" display="Подогреватели для бутылок"/>
    <hyperlink ref="B75" r:id="rId14" display="Термоупаковка"/>
    <hyperlink ref="B81" r:id="rId15" display="Тарелочки"/>
    <hyperlink ref="B90" r:id="rId16" display="Обеденные наборы"/>
    <hyperlink ref="B97" r:id="rId17" display="Поильники"/>
    <hyperlink ref="B112" r:id="rId18" display="Столовые приборы"/>
    <hyperlink ref="B129" r:id="rId19" display="Слюнявчики"/>
    <hyperlink ref="B133" r:id="rId20" display="Нагрудники"/>
    <hyperlink ref="B140" r:id="rId21" display="Стульчики для кормления"/>
    <hyperlink ref="B149" r:id="rId22" display="Термометры"/>
    <hyperlink ref="B156" r:id="rId23" display="Термометры для воды"/>
    <hyperlink ref="B164" r:id="rId24" display="Полотенца"/>
    <hyperlink ref="B172" r:id="rId25" display="Щетки и расчески для волос"/>
    <hyperlink ref="B181" r:id="rId26" display="Аксессуары для ухода"/>
    <hyperlink ref="B187" r:id="rId27" display="Пустышки"/>
    <hyperlink ref="B208" r:id="rId28" display="Футляры для пустышек"/>
    <hyperlink ref="B213" r:id="rId29" display="Держатели для пустышек"/>
    <hyperlink ref="B227" r:id="rId30" display="Манежи"/>
    <hyperlink ref="B237" r:id="rId31" display="Радионяни"/>
    <hyperlink ref="B242" r:id="rId32" display="Безопасность"/>
    <hyperlink ref="B252" r:id="rId33" display="Аксессуары для коляски"/>
    <hyperlink ref="B257" r:id="rId34" display="Одеяльца Флисовые"/>
    <hyperlink ref="B269" r:id="rId35" display="Одеяльца из микрофибры"/>
    <hyperlink ref="B282" r:id="rId36" display="Одеяльца акриловые"/>
    <hyperlink ref="B290" r:id="rId37" display="Носочки (см. так же в каталоге &quot;носочки махровые&quot;)"/>
    <hyperlink ref="B317" r:id="rId38" display="Развивающие коврики"/>
    <hyperlink ref="B337" r:id="rId39" display="Мягкие игрушки"/>
    <hyperlink ref="B364" r:id="rId40" display="Игрушки-обнимашки"/>
    <hyperlink ref="B377" r:id="rId41" display="Музыкальные игрушки"/>
    <hyperlink ref="B400" r:id="rId42" display="Игрушки со звуком или вибрацией"/>
    <hyperlink ref="B413" r:id="rId43" display="Игрушки подвески для коляски"/>
    <hyperlink ref="B433" r:id="rId44" display="Игрушки подвески для кроватки или манежа"/>
    <hyperlink ref="B442" r:id="rId45" display="Музыкальные карусели (мобиле)"/>
    <hyperlink ref="B459" r:id="rId46" display="Игрушки с пищалкой и прорезывателем"/>
    <hyperlink ref="B478" r:id="rId47" display="Прорезыватели для зубов"/>
    <hyperlink ref="B499" r:id="rId48" display="Погремушки"/>
    <hyperlink ref="B520" r:id="rId49" display="Игрушки на ремень безопасности автомобиля"/>
    <hyperlink ref="B528" r:id="rId50" display="Игрушки для ванной"/>
  </hyperlink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dcterms:modified xsi:type="dcterms:W3CDTF">2012-08-27T09:20:06Z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