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" windowWidth="17895" windowHeight="11760" activeTab="0"/>
  </bookViews>
  <sheets>
    <sheet name="прайс ЛАКС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<sst xmlns="http://schemas.openxmlformats.org/spreadsheetml/2006/main" count="86" uniqueCount="68">
  <si>
    <t>Изделие</t>
  </si>
  <si>
    <t>Номенклатурный     номер</t>
  </si>
  <si>
    <t>Применяемость</t>
  </si>
  <si>
    <t xml:space="preserve">РАЛД 15.3747
(494.3747-01)     
</t>
  </si>
  <si>
    <t xml:space="preserve">РАЛД 16.3747
(РС 57)    
</t>
  </si>
  <si>
    <t xml:space="preserve">Включает насос           омывателя  заднего стекла </t>
  </si>
  <si>
    <t xml:space="preserve">Обеспечивает   прерывистый сигнал ламп указателей поворотов в режиме маневрирования и аварийной  сигнализации </t>
  </si>
  <si>
    <t>Обеспечивает работу стеклоочистителя с фиксированной частотой</t>
  </si>
  <si>
    <t>Назначение    изделия</t>
  </si>
  <si>
    <t>колич</t>
  </si>
  <si>
    <t>сумма</t>
  </si>
  <si>
    <t xml:space="preserve">РАЛД 07.3747-01
</t>
  </si>
  <si>
    <t>Весь ряд ГАЗель-Бизнес</t>
  </si>
  <si>
    <t xml:space="preserve">ВАЗ-2103,05,07
ВАЗ-1111, ГАЗ-3110
ГАЗ–3102, ГАЗель
</t>
  </si>
  <si>
    <t>ГАЗель-Бизнес       длиннобазный</t>
  </si>
  <si>
    <t xml:space="preserve">РАЛД 08.3747-01 
(526.3747-04)                                                                      
</t>
  </si>
  <si>
    <t>ВАЗ-2108-2115,2170, Калина, Гранта, М-2141, "Таврия", Волга, ГАЗель, ГАЗель-Бизнес, ИЖ 2126</t>
  </si>
  <si>
    <t xml:space="preserve">РАЛД 07.3747
(492,493,495.3747)     
</t>
  </si>
  <si>
    <t xml:space="preserve">РАЛД 14.3747
(494, 6422, 231.3747)
</t>
  </si>
  <si>
    <t>ВАЗ-2104,05,07,21
ВАЗ-1111, ГАЗ-3110, 3302, ГАЗель</t>
  </si>
  <si>
    <t>ГАЗ, РАФ, Урал-375, ЗИЛ,автобусы КАВЗ, ЛАЗ, ПАЗ  их модификации</t>
  </si>
  <si>
    <t xml:space="preserve">РАЛД 08.3747 
(525, 526.3747, 526.3747-03, 41.3777)                                                                      
</t>
  </si>
  <si>
    <r>
      <t xml:space="preserve">РАЛД 08.3747 П    </t>
    </r>
    <r>
      <rPr>
        <sz val="14"/>
        <rFont val="Times New Roman"/>
        <family val="1"/>
      </rPr>
      <t xml:space="preserve">  с регулировкой паузы                                                                
(54, 411.3777)</t>
    </r>
  </si>
  <si>
    <t xml:space="preserve">РАЛД 10.3747  
(524,528.3747,   412.3777)  
</t>
  </si>
  <si>
    <t xml:space="preserve">со старым блоком предохранителей         ВАЗ-2108, 09, 10, и их          модификации, Нива Шевроле М-2141, ИЖ 2126, «Таврия», УАЗ        </t>
  </si>
  <si>
    <t>ВАЗ-2108, 09, 10, 11, 12, 13,14, 15, 18, 20, 23,70, Лада Калина, Гранта их модификации , ГАЗ 3111, ГАЗель, ИЖ 2126, УАЗ "Патриот"</t>
  </si>
  <si>
    <t>в исполнении для поставки на конвеер автозавода</t>
  </si>
  <si>
    <r>
      <t xml:space="preserve">РАЛД 10.3747 П     </t>
    </r>
    <r>
      <rPr>
        <sz val="14"/>
        <rFont val="Times New Roman"/>
        <family val="1"/>
      </rPr>
      <t xml:space="preserve">с регулировкой паузы    </t>
    </r>
    <r>
      <rPr>
        <sz val="16"/>
        <rFont val="Times New Roman"/>
        <family val="1"/>
      </rPr>
      <t xml:space="preserve">                                                            
</t>
    </r>
    <r>
      <rPr>
        <sz val="12"/>
        <rFont val="Times New Roman"/>
        <family val="1"/>
      </rPr>
      <t>(413.3777, 39.3777-03)</t>
    </r>
  </si>
  <si>
    <r>
      <t xml:space="preserve">РАЛД 21.3747  
</t>
    </r>
    <r>
      <rPr>
        <sz val="12"/>
        <rFont val="Times New Roman"/>
        <family val="1"/>
      </rPr>
      <t xml:space="preserve">(524.3747-02, 46,52,932,528.3747-01)  
</t>
    </r>
  </si>
  <si>
    <r>
      <t xml:space="preserve">РАЛД 21.3747 П    </t>
    </r>
    <r>
      <rPr>
        <sz val="14"/>
        <rFont val="Times New Roman"/>
        <family val="1"/>
      </rPr>
      <t xml:space="preserve"> с регулировкой паузы                                                                
</t>
    </r>
    <r>
      <rPr>
        <sz val="12"/>
        <rFont val="Times New Roman"/>
        <family val="1"/>
      </rPr>
      <t>(415.3777, 39.3777-02)</t>
    </r>
    <r>
      <rPr>
        <sz val="14"/>
        <rFont val="Times New Roman"/>
        <family val="1"/>
      </rPr>
      <t xml:space="preserve">
</t>
    </r>
  </si>
  <si>
    <t>РАЛД 09.3747 (451, 454.3747)</t>
  </si>
  <si>
    <t>ВАЗ 2108, 09, 11, 18, 20   и их   модификации, УАЗ, Таврия</t>
  </si>
  <si>
    <t>Во всех моделях на базе Газель, ГАЗ, Баргузин, Соболь, их модификации</t>
  </si>
  <si>
    <t xml:space="preserve">Лада Приора, Калина, Газель Бизнес, иномарки.
Каталожный номер ВАЗ: 
1119-3747210-10
</t>
  </si>
  <si>
    <t>Для коммутации постоянного тока в блоке монтажном предохранителей и реле, в системе охлаждения, в системе отопления.</t>
  </si>
  <si>
    <t>Цена с учетом НДС</t>
  </si>
  <si>
    <t xml:space="preserve">Реле времени стекло-омывателя </t>
  </si>
  <si>
    <t>Реле электро-магнитное автомобильного применения</t>
  </si>
  <si>
    <t>Прерыватель стекло-очистителя</t>
  </si>
  <si>
    <t>РАЛД 98.3747 РАЛД 98.3747-111 РАЛД 98.3747-01   РАЛД 98.3747-10</t>
  </si>
  <si>
    <t>КОЛИЧ</t>
  </si>
  <si>
    <t>СУММА БЕЗ НДС</t>
  </si>
  <si>
    <t>СУММА НДС</t>
  </si>
  <si>
    <t>ИТОГО С НДС</t>
  </si>
  <si>
    <t>РАЛД 31.3747-01</t>
  </si>
  <si>
    <t xml:space="preserve">РАЛД 31.3747          ( РП3402.3777,  РС951А,        57.3777
718.3777)
</t>
  </si>
  <si>
    <t>КАМАЗ, МАЗ, Урал, в автобусах отечественного производства.</t>
  </si>
  <si>
    <t>Прерыватель    указателей        поворота и      аварийной       сигнализации    12 В</t>
  </si>
  <si>
    <t xml:space="preserve"> КАМАЗ, в автобусах отечественного производства.</t>
  </si>
  <si>
    <t xml:space="preserve"> КАМАЗ -Евро</t>
  </si>
  <si>
    <r>
      <t>РАЛД 30.3747</t>
    </r>
    <r>
      <rPr>
        <b/>
        <sz val="14"/>
        <color indexed="12"/>
        <rFont val="Times New Roman"/>
        <family val="1"/>
      </rPr>
      <t xml:space="preserve"> с регулировкой паузы   </t>
    </r>
    <r>
      <rPr>
        <sz val="12"/>
        <rFont val="Times New Roman"/>
        <family val="1"/>
      </rPr>
      <t xml:space="preserve">                                              
3502.3777, 6912.3777, 58.3777, РСО502.3747, 725.3777, ПРС2424.3747   </t>
    </r>
    <r>
      <rPr>
        <sz val="14"/>
        <rFont val="Times New Roman"/>
        <family val="1"/>
      </rPr>
      <t xml:space="preserve">                                                                   
</t>
    </r>
  </si>
  <si>
    <r>
      <t xml:space="preserve">Прерыватель    указателей        поворота и      аварийной       сигнализации  24 В    </t>
    </r>
    <r>
      <rPr>
        <b/>
        <sz val="16"/>
        <color indexed="12"/>
        <rFont val="Times New Roman"/>
        <family val="1"/>
      </rPr>
      <t>НОВАЯ РАЗРАБОТКА!</t>
    </r>
  </si>
  <si>
    <r>
      <t xml:space="preserve">Прерыватель стекло-очистителя           24 В          </t>
    </r>
    <r>
      <rPr>
        <sz val="18"/>
        <color indexed="12"/>
        <rFont val="Times New Roman"/>
        <family val="1"/>
      </rPr>
      <t>НОВАЯ РАЗРАБОТКА!</t>
    </r>
  </si>
  <si>
    <t>Не содержит механических контактов, БЕЗРЕЛЕЙНОЕ, управление контроллером, ресурс неограничен</t>
  </si>
  <si>
    <t>В ящике\шт</t>
  </si>
  <si>
    <t xml:space="preserve">19 или 40 </t>
  </si>
  <si>
    <t xml:space="preserve">108/216/432 / любое количество </t>
  </si>
  <si>
    <t>А</t>
  </si>
  <si>
    <t>Б</t>
  </si>
  <si>
    <t>В</t>
  </si>
  <si>
    <t>Г</t>
  </si>
  <si>
    <t>рейтинг продаж</t>
  </si>
  <si>
    <t xml:space="preserve">Продукция поставляется в индивидуальной упаковке, с паспортом и  гарантийным талоном. </t>
  </si>
  <si>
    <t>Сертификаты соответствия требованиям Технического регламента Таможенного союза (ЕАС)</t>
  </si>
  <si>
    <t>вес, кг</t>
  </si>
  <si>
    <r>
      <t xml:space="preserve">  </t>
    </r>
    <r>
      <rPr>
        <b/>
        <sz val="16"/>
        <rFont val="Arial Cyr"/>
        <family val="0"/>
      </rPr>
      <t xml:space="preserve">                        
РФ ООО "ЛАКС"</t>
    </r>
    <r>
      <rPr>
        <b/>
        <sz val="12"/>
        <rFont val="Arial Cyr"/>
        <family val="0"/>
      </rPr>
      <t xml:space="preserve">
Юр. адрес: 248600, Калуга, ул. Карла Маркса, 4
ИНН 4027033794  КПП 402701001  ОГРН 1024001189475   
тел.(4842)53-91-90   е-mail: v_lax@mail.ru     www.lax.ru                                                       
Директор  Ермакова Марина Сергеевна  
</t>
    </r>
  </si>
  <si>
    <t>для производствен-ных предприятий</t>
  </si>
  <si>
    <t>С 15.08.2017г.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</si>
</sst>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_-* #,##0.0_р_._-;\-* #,##0.0_р_._-;_-* &quot;-&quot;??_р_._-;_-@_-"/>
    <numFmt numFmtId="172" formatCode="_-* #,##0_р_._-;\-* #,##0_р_._-;_-* &quot;-&quot;??_р_._-;_-@_-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24"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24"/>
      <name val="Arial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4"/>
      <color indexed="12"/>
      <name val="Times New Roman"/>
      <family val="1"/>
    </font>
    <font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shrinkToFi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2" fontId="0" fillId="3" borderId="0" xfId="0" applyNumberFormat="1" applyFill="1" applyAlignment="1">
      <alignment/>
    </xf>
    <xf numFmtId="0" fontId="14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4" borderId="0" xfId="0" applyFont="1" applyFill="1" applyAlignment="1">
      <alignment/>
    </xf>
    <xf numFmtId="0" fontId="12" fillId="5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7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8" borderId="0" xfId="0" applyFont="1" applyFill="1" applyAlignment="1">
      <alignment/>
    </xf>
    <xf numFmtId="2" fontId="21" fillId="8" borderId="0" xfId="0" applyNumberFormat="1" applyFont="1" applyFill="1" applyAlignment="1">
      <alignment/>
    </xf>
    <xf numFmtId="0" fontId="22" fillId="8" borderId="0" xfId="0" applyFont="1" applyFill="1" applyAlignment="1">
      <alignment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0" fontId="23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15" fillId="0" borderId="5" xfId="0" applyFont="1" applyFill="1" applyBorder="1" applyAlignment="1">
      <alignment horizontal="left" vertical="center" wrapText="1" shrinkToFit="1"/>
    </xf>
    <xf numFmtId="0" fontId="0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top" shrinkToFit="1"/>
    </xf>
    <xf numFmtId="0" fontId="12" fillId="0" borderId="7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17" fillId="0" borderId="6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5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219075</xdr:rowOff>
    </xdr:from>
    <xdr:to>
      <xdr:col>5</xdr:col>
      <xdr:colOff>666750</xdr:colOff>
      <xdr:row>1</xdr:row>
      <xdr:rowOff>876300</xdr:rowOff>
    </xdr:to>
    <xdr:grpSp>
      <xdr:nvGrpSpPr>
        <xdr:cNvPr id="1" name="Group 1"/>
        <xdr:cNvGrpSpPr>
          <a:grpSpLocks/>
        </xdr:cNvGrpSpPr>
      </xdr:nvGrpSpPr>
      <xdr:grpSpPr>
        <a:xfrm>
          <a:off x="8143875" y="219075"/>
          <a:ext cx="1466850" cy="657225"/>
          <a:chOff x="2877" y="2016"/>
          <a:chExt cx="3168" cy="187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877" y="2016"/>
            <a:ext cx="3168" cy="1872"/>
          </a:xfrm>
          <a:prstGeom prst="ellipse">
            <a:avLst/>
          </a:prstGeom>
          <a:solidFill>
            <a:srgbClr val="FFFFFF"/>
          </a:solidFill>
          <a:ln w="349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tabSelected="1" zoomScale="75" zoomScaleNormal="75" workbookViewId="0" topLeftCell="A2">
      <selection activeCell="W9" sqref="W9"/>
    </sheetView>
  </sheetViews>
  <sheetFormatPr defaultColWidth="9.00390625" defaultRowHeight="12.75"/>
  <cols>
    <col min="1" max="1" width="28.00390625" style="1" customWidth="1"/>
    <col min="2" max="3" width="26.00390625" style="1" customWidth="1"/>
    <col min="4" max="4" width="26.125" style="1" customWidth="1"/>
    <col min="5" max="5" width="11.25390625" style="1" customWidth="1"/>
    <col min="6" max="6" width="9.75390625" style="1" customWidth="1"/>
    <col min="7" max="8" width="0" style="1" hidden="1" customWidth="1"/>
    <col min="9" max="9" width="20.625" style="33" hidden="1" customWidth="1"/>
    <col min="10" max="10" width="0" style="36" hidden="1" customWidth="1"/>
    <col min="11" max="15" width="0" style="1" hidden="1" customWidth="1"/>
    <col min="16" max="16" width="29.125" style="42" hidden="1" customWidth="1"/>
    <col min="17" max="17" width="9.25390625" style="57" hidden="1" customWidth="1"/>
    <col min="18" max="16384" width="9.125" style="1" customWidth="1"/>
  </cols>
  <sheetData>
    <row r="1" ht="0.75" customHeight="1" hidden="1"/>
    <row r="2" spans="1:16" ht="100.5" customHeight="1">
      <c r="A2" s="71" t="s">
        <v>65</v>
      </c>
      <c r="B2" s="72"/>
      <c r="C2" s="72"/>
      <c r="D2" s="72"/>
      <c r="E2" s="73"/>
      <c r="F2" s="73"/>
      <c r="J2" s="37"/>
      <c r="P2" s="43" t="s">
        <v>61</v>
      </c>
    </row>
    <row r="3" spans="1:6" ht="23.25" customHeight="1">
      <c r="A3" s="56"/>
      <c r="B3" s="2"/>
      <c r="C3" s="2"/>
      <c r="D3" s="2"/>
      <c r="E3" s="74" t="s">
        <v>67</v>
      </c>
      <c r="F3" s="74"/>
    </row>
    <row r="4" spans="1:8" ht="10.5" customHeight="1">
      <c r="A4" s="75" t="s">
        <v>0</v>
      </c>
      <c r="B4" s="75" t="s">
        <v>8</v>
      </c>
      <c r="C4" s="75" t="s">
        <v>1</v>
      </c>
      <c r="D4" s="75" t="s">
        <v>2</v>
      </c>
      <c r="E4" s="78" t="s">
        <v>35</v>
      </c>
      <c r="F4" s="75" t="s">
        <v>54</v>
      </c>
      <c r="G4" s="80" t="s">
        <v>9</v>
      </c>
      <c r="H4" s="80" t="s">
        <v>10</v>
      </c>
    </row>
    <row r="5" spans="1:18" ht="42" customHeight="1">
      <c r="A5" s="76"/>
      <c r="B5" s="76"/>
      <c r="C5" s="76"/>
      <c r="D5" s="76"/>
      <c r="E5" s="64"/>
      <c r="F5" s="76"/>
      <c r="G5" s="80"/>
      <c r="H5" s="81"/>
      <c r="I5" s="34"/>
      <c r="J5" s="38" t="s">
        <v>40</v>
      </c>
      <c r="K5" s="35" t="s">
        <v>41</v>
      </c>
      <c r="L5" s="35" t="s">
        <v>42</v>
      </c>
      <c r="M5" s="35" t="s">
        <v>43</v>
      </c>
      <c r="N5" s="14"/>
      <c r="O5" s="14"/>
      <c r="P5" s="43"/>
      <c r="Q5" s="58" t="s">
        <v>64</v>
      </c>
      <c r="R5" s="14"/>
    </row>
    <row r="6" spans="1:8" ht="19.5" customHeight="1">
      <c r="A6" s="77"/>
      <c r="B6" s="77"/>
      <c r="C6" s="77"/>
      <c r="D6" s="77"/>
      <c r="E6" s="79"/>
      <c r="F6" s="77"/>
      <c r="G6" s="80"/>
      <c r="H6" s="81"/>
    </row>
    <row r="7" spans="1:17" ht="66.75" customHeight="1">
      <c r="A7" s="85" t="s">
        <v>47</v>
      </c>
      <c r="B7" s="86" t="s">
        <v>6</v>
      </c>
      <c r="C7" s="15" t="s">
        <v>17</v>
      </c>
      <c r="D7" s="16" t="s">
        <v>16</v>
      </c>
      <c r="E7" s="7">
        <v>86</v>
      </c>
      <c r="F7" s="82">
        <v>252</v>
      </c>
      <c r="G7" s="23">
        <v>0</v>
      </c>
      <c r="H7" s="23">
        <f aca="true" t="shared" si="0" ref="H7:H25">SUM(G7*E7)</f>
        <v>0</v>
      </c>
      <c r="I7" s="33">
        <v>50</v>
      </c>
      <c r="J7" s="39">
        <v>1</v>
      </c>
      <c r="K7" s="33">
        <f>SUM(I7*J7)</f>
        <v>50</v>
      </c>
      <c r="L7" s="33">
        <f>SUM(K7*18%)</f>
        <v>9</v>
      </c>
      <c r="M7" s="33">
        <f>SUM(K7:L7)</f>
        <v>59</v>
      </c>
      <c r="P7" s="44" t="s">
        <v>57</v>
      </c>
      <c r="Q7" s="59">
        <v>0.016</v>
      </c>
    </row>
    <row r="8" spans="1:17" ht="63" customHeight="1">
      <c r="A8" s="61"/>
      <c r="B8" s="87"/>
      <c r="C8" s="24" t="s">
        <v>17</v>
      </c>
      <c r="D8" s="25" t="s">
        <v>26</v>
      </c>
      <c r="E8" s="29">
        <v>92</v>
      </c>
      <c r="F8" s="83"/>
      <c r="G8" s="23">
        <v>0</v>
      </c>
      <c r="H8" s="23">
        <f t="shared" si="0"/>
        <v>0</v>
      </c>
      <c r="I8" s="33">
        <v>55.084745762</v>
      </c>
      <c r="J8" s="39">
        <v>1</v>
      </c>
      <c r="K8" s="33">
        <f aca="true" t="shared" si="1" ref="K8:K25">SUM(I8*J8)</f>
        <v>55.084745762</v>
      </c>
      <c r="L8" s="33">
        <f aca="true" t="shared" si="2" ref="L8:L25">SUM(K8*18%)</f>
        <v>9.91525423716</v>
      </c>
      <c r="M8" s="33">
        <f aca="true" t="shared" si="3" ref="M8:M25">SUM(K8:L8)</f>
        <v>64.99999999916</v>
      </c>
      <c r="P8" s="43" t="s">
        <v>66</v>
      </c>
      <c r="Q8" s="59">
        <v>0.016</v>
      </c>
    </row>
    <row r="9" spans="1:17" ht="42.75" customHeight="1">
      <c r="A9" s="61"/>
      <c r="B9" s="87"/>
      <c r="C9" s="15" t="s">
        <v>11</v>
      </c>
      <c r="D9" s="16" t="s">
        <v>14</v>
      </c>
      <c r="E9" s="7">
        <v>88</v>
      </c>
      <c r="F9" s="84"/>
      <c r="G9" s="23">
        <v>0</v>
      </c>
      <c r="H9" s="23">
        <f t="shared" si="0"/>
        <v>0</v>
      </c>
      <c r="I9" s="33">
        <v>50.847457627</v>
      </c>
      <c r="J9" s="39">
        <v>1</v>
      </c>
      <c r="K9" s="33">
        <f t="shared" si="1"/>
        <v>50.847457627</v>
      </c>
      <c r="L9" s="33">
        <f t="shared" si="2"/>
        <v>9.15254237286</v>
      </c>
      <c r="M9" s="33">
        <f t="shared" si="3"/>
        <v>59.999999999859995</v>
      </c>
      <c r="P9" s="46" t="s">
        <v>59</v>
      </c>
      <c r="Q9" s="59">
        <v>0.016</v>
      </c>
    </row>
    <row r="10" spans="1:17" ht="61.5" customHeight="1">
      <c r="A10" s="61"/>
      <c r="B10" s="87"/>
      <c r="C10" s="4" t="s">
        <v>18</v>
      </c>
      <c r="D10" s="5" t="s">
        <v>19</v>
      </c>
      <c r="E10" s="7">
        <v>126</v>
      </c>
      <c r="F10" s="82">
        <v>108</v>
      </c>
      <c r="G10" s="23">
        <v>0</v>
      </c>
      <c r="H10" s="23">
        <f t="shared" si="0"/>
        <v>0</v>
      </c>
      <c r="I10" s="33">
        <v>72.033898305</v>
      </c>
      <c r="J10" s="39">
        <v>1</v>
      </c>
      <c r="K10" s="33">
        <f t="shared" si="1"/>
        <v>72.033898305</v>
      </c>
      <c r="L10" s="33">
        <f t="shared" si="2"/>
        <v>12.966101694899999</v>
      </c>
      <c r="M10" s="33">
        <f t="shared" si="3"/>
        <v>84.9999999999</v>
      </c>
      <c r="P10" s="45" t="s">
        <v>58</v>
      </c>
      <c r="Q10" s="59">
        <v>0.03</v>
      </c>
    </row>
    <row r="11" spans="1:17" ht="49.5" customHeight="1">
      <c r="A11" s="61"/>
      <c r="B11" s="87"/>
      <c r="C11" s="4" t="s">
        <v>3</v>
      </c>
      <c r="D11" s="5" t="s">
        <v>13</v>
      </c>
      <c r="E11" s="7">
        <v>96</v>
      </c>
      <c r="F11" s="64"/>
      <c r="G11" s="23">
        <v>0</v>
      </c>
      <c r="H11" s="23">
        <f t="shared" si="0"/>
        <v>0</v>
      </c>
      <c r="I11" s="33">
        <v>53.389830508</v>
      </c>
      <c r="J11" s="39">
        <v>1</v>
      </c>
      <c r="K11" s="33">
        <f t="shared" si="1"/>
        <v>53.389830508</v>
      </c>
      <c r="L11" s="33">
        <f t="shared" si="2"/>
        <v>9.61016949144</v>
      </c>
      <c r="M11" s="33">
        <f t="shared" si="3"/>
        <v>62.99999999944001</v>
      </c>
      <c r="P11" s="46" t="s">
        <v>59</v>
      </c>
      <c r="Q11" s="59">
        <v>0.03</v>
      </c>
    </row>
    <row r="12" spans="1:17" ht="67.5" customHeight="1">
      <c r="A12" s="61"/>
      <c r="B12" s="87"/>
      <c r="C12" s="6" t="s">
        <v>4</v>
      </c>
      <c r="D12" s="5" t="s">
        <v>20</v>
      </c>
      <c r="E12" s="7">
        <v>132</v>
      </c>
      <c r="F12" s="64"/>
      <c r="G12" s="23">
        <v>0</v>
      </c>
      <c r="H12" s="23">
        <f>SUM(G12*E12)</f>
        <v>0</v>
      </c>
      <c r="I12" s="33">
        <v>76.27118644</v>
      </c>
      <c r="J12" s="39">
        <v>1</v>
      </c>
      <c r="K12" s="33">
        <f>SUM(I12*J12)</f>
        <v>76.27118644</v>
      </c>
      <c r="L12" s="33">
        <f t="shared" si="2"/>
        <v>13.728813559199999</v>
      </c>
      <c r="M12" s="33">
        <f>SUM(K12:L12)</f>
        <v>89.99999999919999</v>
      </c>
      <c r="P12" s="46" t="s">
        <v>59</v>
      </c>
      <c r="Q12" s="59">
        <v>0.038</v>
      </c>
    </row>
    <row r="13" spans="1:16" ht="96.75" customHeight="1">
      <c r="A13" s="88" t="s">
        <v>51</v>
      </c>
      <c r="B13" s="92" t="s">
        <v>53</v>
      </c>
      <c r="C13" s="4" t="s">
        <v>45</v>
      </c>
      <c r="D13" s="5" t="s">
        <v>46</v>
      </c>
      <c r="E13" s="7">
        <v>450</v>
      </c>
      <c r="F13" s="65" t="s">
        <v>55</v>
      </c>
      <c r="G13" s="23"/>
      <c r="H13" s="23"/>
      <c r="I13" s="33">
        <v>262.711864406</v>
      </c>
      <c r="J13" s="39">
        <v>1</v>
      </c>
      <c r="K13" s="33">
        <f>SUM(I13*J13)</f>
        <v>262.711864406</v>
      </c>
      <c r="L13" s="33">
        <f t="shared" si="2"/>
        <v>47.28813559308</v>
      </c>
      <c r="M13" s="33">
        <f>SUM(K13:L13)</f>
        <v>309.99999999908005</v>
      </c>
      <c r="P13" s="46" t="s">
        <v>59</v>
      </c>
    </row>
    <row r="14" spans="1:16" ht="66" customHeight="1">
      <c r="A14" s="89"/>
      <c r="B14" s="93"/>
      <c r="C14" s="4" t="s">
        <v>44</v>
      </c>
      <c r="D14" s="5" t="s">
        <v>49</v>
      </c>
      <c r="E14" s="7">
        <v>450</v>
      </c>
      <c r="F14" s="66"/>
      <c r="G14" s="23">
        <v>0</v>
      </c>
      <c r="H14" s="23">
        <f t="shared" si="0"/>
        <v>0</v>
      </c>
      <c r="I14" s="33">
        <v>262.711864406</v>
      </c>
      <c r="J14" s="39">
        <v>1</v>
      </c>
      <c r="K14" s="33">
        <f t="shared" si="1"/>
        <v>262.711864406</v>
      </c>
      <c r="L14" s="33">
        <f t="shared" si="2"/>
        <v>47.28813559308</v>
      </c>
      <c r="M14" s="33">
        <f t="shared" si="3"/>
        <v>309.99999999908005</v>
      </c>
      <c r="P14" s="46" t="s">
        <v>59</v>
      </c>
    </row>
    <row r="15" spans="1:17" ht="83.25" customHeight="1">
      <c r="A15" s="62" t="s">
        <v>38</v>
      </c>
      <c r="B15" s="90" t="s">
        <v>7</v>
      </c>
      <c r="C15" s="4" t="s">
        <v>21</v>
      </c>
      <c r="D15" s="67" t="s">
        <v>25</v>
      </c>
      <c r="E15" s="7">
        <v>112</v>
      </c>
      <c r="F15" s="63">
        <v>252</v>
      </c>
      <c r="G15" s="23">
        <v>0</v>
      </c>
      <c r="H15" s="23">
        <f t="shared" si="0"/>
        <v>0</v>
      </c>
      <c r="I15" s="33">
        <v>64.406779661</v>
      </c>
      <c r="J15" s="39">
        <v>1</v>
      </c>
      <c r="K15" s="33">
        <f t="shared" si="1"/>
        <v>64.406779661</v>
      </c>
      <c r="L15" s="33">
        <f t="shared" si="2"/>
        <v>11.59322033898</v>
      </c>
      <c r="M15" s="33">
        <f t="shared" si="3"/>
        <v>75.99999999998</v>
      </c>
      <c r="P15" s="44" t="s">
        <v>57</v>
      </c>
      <c r="Q15" s="59">
        <v>0.018</v>
      </c>
    </row>
    <row r="16" spans="1:17" ht="63.75" customHeight="1">
      <c r="A16" s="61"/>
      <c r="B16" s="91"/>
      <c r="C16" s="4" t="s">
        <v>22</v>
      </c>
      <c r="D16" s="68"/>
      <c r="E16" s="7">
        <v>175</v>
      </c>
      <c r="F16" s="65"/>
      <c r="G16" s="23">
        <v>0</v>
      </c>
      <c r="H16" s="23">
        <f t="shared" si="0"/>
        <v>0</v>
      </c>
      <c r="I16" s="33">
        <v>88.983050847</v>
      </c>
      <c r="J16" s="39">
        <v>1</v>
      </c>
      <c r="K16" s="33">
        <f t="shared" si="1"/>
        <v>88.983050847</v>
      </c>
      <c r="L16" s="33">
        <f t="shared" si="2"/>
        <v>16.01694915246</v>
      </c>
      <c r="M16" s="33">
        <f t="shared" si="3"/>
        <v>104.99999999946</v>
      </c>
      <c r="P16" s="46" t="s">
        <v>59</v>
      </c>
      <c r="Q16" s="59">
        <v>0.02</v>
      </c>
    </row>
    <row r="17" spans="1:17" ht="41.25" customHeight="1">
      <c r="A17" s="61"/>
      <c r="B17" s="91"/>
      <c r="C17" s="4" t="s">
        <v>15</v>
      </c>
      <c r="D17" s="17" t="s">
        <v>12</v>
      </c>
      <c r="E17" s="7">
        <v>182</v>
      </c>
      <c r="F17" s="65"/>
      <c r="G17" s="23">
        <v>0</v>
      </c>
      <c r="H17" s="23">
        <f t="shared" si="0"/>
        <v>0</v>
      </c>
      <c r="I17" s="33">
        <v>93.220338983</v>
      </c>
      <c r="J17" s="39">
        <v>1</v>
      </c>
      <c r="K17" s="33">
        <f t="shared" si="1"/>
        <v>93.220338983</v>
      </c>
      <c r="L17" s="33">
        <f t="shared" si="2"/>
        <v>16.77966101694</v>
      </c>
      <c r="M17" s="33">
        <f t="shared" si="3"/>
        <v>109.99999999994</v>
      </c>
      <c r="P17" s="46" t="s">
        <v>59</v>
      </c>
      <c r="Q17" s="59">
        <v>0.021</v>
      </c>
    </row>
    <row r="18" spans="1:17" ht="54.75" customHeight="1">
      <c r="A18" s="61"/>
      <c r="B18" s="91"/>
      <c r="C18" s="26" t="s">
        <v>15</v>
      </c>
      <c r="D18" s="27" t="s">
        <v>26</v>
      </c>
      <c r="E18" s="28">
        <v>187</v>
      </c>
      <c r="F18" s="65"/>
      <c r="G18" s="23">
        <v>0</v>
      </c>
      <c r="H18" s="23">
        <f t="shared" si="0"/>
        <v>0</v>
      </c>
      <c r="I18" s="33">
        <v>95.762711864</v>
      </c>
      <c r="J18" s="39">
        <v>1</v>
      </c>
      <c r="K18" s="33">
        <f t="shared" si="1"/>
        <v>95.762711864</v>
      </c>
      <c r="L18" s="33">
        <f t="shared" si="2"/>
        <v>17.23728813552</v>
      </c>
      <c r="M18" s="33">
        <f t="shared" si="3"/>
        <v>112.99999999952</v>
      </c>
      <c r="P18" s="43" t="s">
        <v>66</v>
      </c>
      <c r="Q18" s="59">
        <v>0.021</v>
      </c>
    </row>
    <row r="19" spans="1:17" ht="59.25" customHeight="1">
      <c r="A19" s="61"/>
      <c r="B19" s="91"/>
      <c r="C19" s="4" t="s">
        <v>23</v>
      </c>
      <c r="D19" s="60" t="s">
        <v>24</v>
      </c>
      <c r="E19" s="7">
        <v>117</v>
      </c>
      <c r="F19" s="63">
        <v>196</v>
      </c>
      <c r="G19" s="23">
        <v>0</v>
      </c>
      <c r="H19" s="23">
        <f t="shared" si="0"/>
        <v>0</v>
      </c>
      <c r="I19" s="33">
        <v>65.254237288</v>
      </c>
      <c r="J19" s="39">
        <v>1</v>
      </c>
      <c r="K19" s="33">
        <f t="shared" si="1"/>
        <v>65.254237288</v>
      </c>
      <c r="L19" s="33">
        <f t="shared" si="2"/>
        <v>11.74576271184</v>
      </c>
      <c r="M19" s="33">
        <f t="shared" si="3"/>
        <v>76.99999999984</v>
      </c>
      <c r="P19" s="44" t="s">
        <v>57</v>
      </c>
      <c r="Q19" s="59">
        <v>0.022</v>
      </c>
    </row>
    <row r="20" spans="1:17" ht="63.75" customHeight="1">
      <c r="A20" s="61"/>
      <c r="B20" s="91"/>
      <c r="C20" s="4" t="s">
        <v>27</v>
      </c>
      <c r="D20" s="69"/>
      <c r="E20" s="7">
        <v>188</v>
      </c>
      <c r="F20" s="70"/>
      <c r="G20" s="23">
        <v>0</v>
      </c>
      <c r="H20" s="23">
        <f t="shared" si="0"/>
        <v>0</v>
      </c>
      <c r="I20" s="33">
        <v>89.83008474</v>
      </c>
      <c r="J20" s="39">
        <v>1</v>
      </c>
      <c r="K20" s="33">
        <f t="shared" si="1"/>
        <v>89.83008474</v>
      </c>
      <c r="L20" s="33">
        <f t="shared" si="2"/>
        <v>16.1694152532</v>
      </c>
      <c r="M20" s="33">
        <f t="shared" si="3"/>
        <v>105.9994999932</v>
      </c>
      <c r="P20" s="47" t="s">
        <v>60</v>
      </c>
      <c r="Q20" s="59">
        <v>0.025</v>
      </c>
    </row>
    <row r="21" spans="1:17" ht="58.5" customHeight="1">
      <c r="A21" s="61"/>
      <c r="B21" s="91"/>
      <c r="C21" s="41" t="s">
        <v>28</v>
      </c>
      <c r="D21" s="60" t="s">
        <v>32</v>
      </c>
      <c r="E21" s="7">
        <v>120</v>
      </c>
      <c r="F21" s="63">
        <v>108</v>
      </c>
      <c r="G21" s="23">
        <v>0</v>
      </c>
      <c r="H21" s="23">
        <f t="shared" si="0"/>
        <v>0</v>
      </c>
      <c r="I21" s="33">
        <v>70.33898305</v>
      </c>
      <c r="J21" s="39">
        <v>1</v>
      </c>
      <c r="K21" s="33">
        <f t="shared" si="1"/>
        <v>70.33898305</v>
      </c>
      <c r="L21" s="33">
        <f t="shared" si="2"/>
        <v>12.661016948999999</v>
      </c>
      <c r="M21" s="33">
        <f t="shared" si="3"/>
        <v>82.999999999</v>
      </c>
      <c r="P21" s="46" t="s">
        <v>59</v>
      </c>
      <c r="Q21" s="59">
        <v>0.03</v>
      </c>
    </row>
    <row r="22" spans="1:17" ht="60.75" customHeight="1">
      <c r="A22" s="61"/>
      <c r="B22" s="91"/>
      <c r="C22" s="4" t="s">
        <v>29</v>
      </c>
      <c r="D22" s="61"/>
      <c r="E22" s="7">
        <v>183</v>
      </c>
      <c r="F22" s="64"/>
      <c r="G22" s="23">
        <v>0</v>
      </c>
      <c r="H22" s="23">
        <f>SUM(G22*E22)</f>
        <v>0</v>
      </c>
      <c r="I22" s="33">
        <v>93.220338983</v>
      </c>
      <c r="J22" s="39">
        <v>1</v>
      </c>
      <c r="K22" s="33">
        <f>SUM(I22*J22)</f>
        <v>93.220338983</v>
      </c>
      <c r="L22" s="33">
        <f t="shared" si="2"/>
        <v>16.77966101694</v>
      </c>
      <c r="M22" s="33">
        <f>SUM(K22:L22)</f>
        <v>109.99999999994</v>
      </c>
      <c r="P22" s="47" t="s">
        <v>60</v>
      </c>
      <c r="Q22" s="59">
        <v>0.032</v>
      </c>
    </row>
    <row r="23" spans="1:16" ht="136.5" customHeight="1">
      <c r="A23" s="40" t="s">
        <v>52</v>
      </c>
      <c r="B23" s="69"/>
      <c r="C23" s="4" t="s">
        <v>50</v>
      </c>
      <c r="D23" s="31" t="s">
        <v>48</v>
      </c>
      <c r="E23" s="7">
        <v>410</v>
      </c>
      <c r="F23" s="32" t="s">
        <v>55</v>
      </c>
      <c r="G23" s="23">
        <v>0</v>
      </c>
      <c r="H23" s="23">
        <f t="shared" si="0"/>
        <v>0</v>
      </c>
      <c r="I23" s="33">
        <v>220.33898305</v>
      </c>
      <c r="J23" s="39">
        <v>1</v>
      </c>
      <c r="K23" s="33">
        <f t="shared" si="1"/>
        <v>220.33898305</v>
      </c>
      <c r="L23" s="33">
        <f t="shared" si="2"/>
        <v>39.661016949</v>
      </c>
      <c r="M23" s="33">
        <f t="shared" si="3"/>
        <v>259.999999999</v>
      </c>
      <c r="P23" s="46" t="s">
        <v>59</v>
      </c>
    </row>
    <row r="24" spans="1:17" ht="64.5" customHeight="1">
      <c r="A24" s="8" t="s">
        <v>36</v>
      </c>
      <c r="B24" s="9" t="s">
        <v>5</v>
      </c>
      <c r="C24" s="6" t="s">
        <v>30</v>
      </c>
      <c r="D24" s="10" t="s">
        <v>31</v>
      </c>
      <c r="E24" s="7">
        <v>103</v>
      </c>
      <c r="F24" s="3">
        <v>252</v>
      </c>
      <c r="G24" s="23">
        <v>0</v>
      </c>
      <c r="H24" s="23">
        <f t="shared" si="0"/>
        <v>0</v>
      </c>
      <c r="I24" s="33">
        <v>55.932203389</v>
      </c>
      <c r="J24" s="39">
        <v>1</v>
      </c>
      <c r="K24" s="33">
        <f t="shared" si="1"/>
        <v>55.932203389</v>
      </c>
      <c r="L24" s="33">
        <f t="shared" si="2"/>
        <v>10.06779661002</v>
      </c>
      <c r="M24" s="33">
        <f t="shared" si="3"/>
        <v>65.99999999902</v>
      </c>
      <c r="P24" s="46" t="s">
        <v>59</v>
      </c>
      <c r="Q24" s="59">
        <v>0.018</v>
      </c>
    </row>
    <row r="25" spans="1:17" ht="101.25" customHeight="1">
      <c r="A25" s="18" t="s">
        <v>37</v>
      </c>
      <c r="B25" s="20" t="s">
        <v>34</v>
      </c>
      <c r="C25" s="4" t="s">
        <v>39</v>
      </c>
      <c r="D25" s="5" t="s">
        <v>33</v>
      </c>
      <c r="E25" s="30">
        <v>55</v>
      </c>
      <c r="F25" s="19" t="s">
        <v>56</v>
      </c>
      <c r="G25" s="23">
        <v>0</v>
      </c>
      <c r="H25" s="23">
        <f t="shared" si="0"/>
        <v>0</v>
      </c>
      <c r="I25" s="33">
        <v>29.661016949</v>
      </c>
      <c r="J25" s="39">
        <v>1</v>
      </c>
      <c r="K25" s="33">
        <f t="shared" si="1"/>
        <v>29.661016949</v>
      </c>
      <c r="L25" s="33">
        <f t="shared" si="2"/>
        <v>5.33898305082</v>
      </c>
      <c r="M25" s="33">
        <f t="shared" si="3"/>
        <v>34.99999999982</v>
      </c>
      <c r="N25" s="12"/>
      <c r="P25" s="45" t="s">
        <v>58</v>
      </c>
      <c r="Q25" s="59">
        <v>0.012</v>
      </c>
    </row>
    <row r="26" spans="5:8" ht="18" customHeight="1">
      <c r="E26" s="11"/>
      <c r="F26" s="11"/>
      <c r="G26" s="21"/>
      <c r="H26" s="22">
        <f>SUM(H7:H25)</f>
        <v>0</v>
      </c>
    </row>
    <row r="27" spans="1:16" ht="15" customHeight="1">
      <c r="A27" s="48" t="s">
        <v>62</v>
      </c>
      <c r="B27" s="49"/>
      <c r="C27" s="49"/>
      <c r="D27" s="49"/>
      <c r="E27" s="50"/>
      <c r="F27" s="50"/>
      <c r="G27" s="49"/>
      <c r="H27" s="49"/>
      <c r="I27" s="51"/>
      <c r="J27" s="49"/>
      <c r="K27" s="49"/>
      <c r="L27" s="49"/>
      <c r="M27" s="49"/>
      <c r="N27" s="49"/>
      <c r="O27" s="49"/>
      <c r="P27" s="52"/>
    </row>
    <row r="28" spans="1:16" ht="21.75" customHeight="1">
      <c r="A28" s="53" t="s">
        <v>63</v>
      </c>
      <c r="B28" s="53"/>
      <c r="C28" s="53"/>
      <c r="D28" s="53"/>
      <c r="E28" s="53"/>
      <c r="F28" s="53"/>
      <c r="G28" s="53"/>
      <c r="H28" s="53"/>
      <c r="I28" s="54"/>
      <c r="J28" s="53"/>
      <c r="K28" s="53"/>
      <c r="L28" s="53"/>
      <c r="M28" s="53"/>
      <c r="N28" s="53"/>
      <c r="O28" s="53"/>
      <c r="P28" s="55"/>
    </row>
    <row r="29" ht="27" customHeight="1">
      <c r="A29" s="13"/>
    </row>
    <row r="30" ht="18.75" customHeight="1"/>
    <row r="31" ht="19.5" customHeight="1"/>
    <row r="32" ht="21" customHeight="1"/>
  </sheetData>
  <mergeCells count="26">
    <mergeCell ref="A7:A12"/>
    <mergeCell ref="B7:B12"/>
    <mergeCell ref="A13:A14"/>
    <mergeCell ref="B15:B23"/>
    <mergeCell ref="B13:B14"/>
    <mergeCell ref="G4:G6"/>
    <mergeCell ref="H4:H6"/>
    <mergeCell ref="F7:F9"/>
    <mergeCell ref="F10:F12"/>
    <mergeCell ref="A2:D2"/>
    <mergeCell ref="E2:F2"/>
    <mergeCell ref="E3:F3"/>
    <mergeCell ref="A4:A6"/>
    <mergeCell ref="B4:B6"/>
    <mergeCell ref="C4:C6"/>
    <mergeCell ref="D4:D6"/>
    <mergeCell ref="E4:E6"/>
    <mergeCell ref="F4:F6"/>
    <mergeCell ref="D21:D22"/>
    <mergeCell ref="A15:A22"/>
    <mergeCell ref="F21:F22"/>
    <mergeCell ref="F13:F14"/>
    <mergeCell ref="D15:D16"/>
    <mergeCell ref="F15:F18"/>
    <mergeCell ref="D19:D20"/>
    <mergeCell ref="F19:F20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2015-01-26T15:56:22Z</cp:lastPrinted>
  <dcterms:created xsi:type="dcterms:W3CDTF">2007-12-20T18:31:58Z</dcterms:created>
  <dcterms:modified xsi:type="dcterms:W3CDTF">2017-07-26T13:10:14Z</dcterms:modified>
  <cp:category/>
  <cp:version/>
  <cp:contentType/>
  <cp:contentStatus/>
</cp:coreProperties>
</file>