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457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<sst xmlns="http://schemas.openxmlformats.org/spreadsheetml/2006/main" count="64" uniqueCount="39">
  <si>
    <t>№</t>
  </si>
  <si>
    <t>цена</t>
  </si>
  <si>
    <t>Воротник</t>
  </si>
  <si>
    <t>Белка</t>
  </si>
  <si>
    <t>Детская</t>
  </si>
  <si>
    <t>Рыбка</t>
  </si>
  <si>
    <t>Матрас большой</t>
  </si>
  <si>
    <t>Матрас малый</t>
  </si>
  <si>
    <t>Маска</t>
  </si>
  <si>
    <t>Солнце</t>
  </si>
  <si>
    <t>Сердце</t>
  </si>
  <si>
    <t>Пояс</t>
  </si>
  <si>
    <t>Варежка</t>
  </si>
  <si>
    <t>Традиционная</t>
  </si>
  <si>
    <t>Черепаха</t>
  </si>
  <si>
    <t>Чебурашка</t>
  </si>
  <si>
    <t>Название</t>
  </si>
  <si>
    <t>Стелька (пара)</t>
  </si>
  <si>
    <t>Елочка</t>
  </si>
  <si>
    <t>Лор</t>
  </si>
  <si>
    <t>Супер лор</t>
  </si>
  <si>
    <t>Елочка с рисунком</t>
  </si>
  <si>
    <t>ИТОГО:</t>
  </si>
  <si>
    <t>общее кол-во грелок</t>
  </si>
  <si>
    <t>сумма заказа</t>
  </si>
  <si>
    <t>Расчет стоимости заказа (задается только количество  коробок)</t>
  </si>
  <si>
    <t>Расчет стоимости заказа (задается только количество грелок)</t>
  </si>
  <si>
    <t>кол-во в коробке.</t>
  </si>
  <si>
    <t>кол-во коробок (задается)</t>
  </si>
  <si>
    <t>кол-во в коробке</t>
  </si>
  <si>
    <t>вес, г</t>
  </si>
  <si>
    <t>Со скидкой 3%</t>
  </si>
  <si>
    <t>Со скидкой %5</t>
  </si>
  <si>
    <t>Вес, кг</t>
  </si>
  <si>
    <t>кол-во коробок</t>
  </si>
  <si>
    <t>вес, кг</t>
  </si>
  <si>
    <t>со скидкой 3%</t>
  </si>
  <si>
    <t>со скидкой 5%</t>
  </si>
  <si>
    <t xml:space="preserve"> кол-во грелок (задается)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</si>
</sst>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P14" sqref="P13:P14"/>
    </sheetView>
  </sheetViews>
  <sheetFormatPr defaultColWidth="9.00390625" defaultRowHeight="12.75"/>
  <cols>
    <col min="1" max="1" width="7.00390625" style="0" customWidth="1"/>
    <col min="2" max="2" width="18.75390625" style="0" customWidth="1"/>
    <col min="3" max="4" width="11.875" style="0" customWidth="1"/>
    <col min="5" max="5" width="13.625" style="0" customWidth="1"/>
    <col min="6" max="6" width="11.125" style="0" customWidth="1"/>
    <col min="7" max="7" width="11.375" style="0" customWidth="1"/>
    <col min="8" max="8" width="11.875" style="0" customWidth="1"/>
    <col min="9" max="11" width="9.625" style="0" bestFit="1" customWidth="1"/>
  </cols>
  <sheetData>
    <row r="1" spans="1:12" ht="12.7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12"/>
      <c r="K1" s="12"/>
      <c r="L1" s="12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</row>
    <row r="3" spans="1:12" ht="38.25">
      <c r="A3" s="7" t="s">
        <v>0</v>
      </c>
      <c r="B3" s="7" t="s">
        <v>16</v>
      </c>
      <c r="C3" s="7" t="s">
        <v>1</v>
      </c>
      <c r="D3" s="7" t="s">
        <v>30</v>
      </c>
      <c r="E3" s="8" t="s">
        <v>29</v>
      </c>
      <c r="F3" s="8" t="s">
        <v>34</v>
      </c>
      <c r="G3" s="8" t="s">
        <v>38</v>
      </c>
      <c r="H3" s="18" t="s">
        <v>35</v>
      </c>
      <c r="I3" s="8" t="s">
        <v>24</v>
      </c>
      <c r="J3" s="8" t="s">
        <v>36</v>
      </c>
      <c r="K3" s="8" t="s">
        <v>37</v>
      </c>
      <c r="L3" s="15"/>
    </row>
    <row r="4" spans="1:12" ht="12.75">
      <c r="A4" s="3">
        <v>1</v>
      </c>
      <c r="B4" s="4" t="s">
        <v>4</v>
      </c>
      <c r="C4" s="9">
        <v>100</v>
      </c>
      <c r="D4" s="17">
        <v>270</v>
      </c>
      <c r="E4" s="10">
        <v>35</v>
      </c>
      <c r="F4" s="9">
        <f>G4/E4</f>
        <v>5.714285714285714</v>
      </c>
      <c r="G4" s="3">
        <v>200</v>
      </c>
      <c r="H4" s="5">
        <f>D4*G4/1000</f>
        <v>54</v>
      </c>
      <c r="I4" s="5">
        <f>C4*G4</f>
        <v>20000</v>
      </c>
      <c r="J4" s="5">
        <f>I4*0.97</f>
        <v>19400</v>
      </c>
      <c r="K4" s="5">
        <f>I4*0.95</f>
        <v>19000</v>
      </c>
      <c r="L4" s="13"/>
    </row>
    <row r="5" spans="1:12" ht="12.75">
      <c r="A5" s="3">
        <v>2</v>
      </c>
      <c r="B5" s="4" t="s">
        <v>19</v>
      </c>
      <c r="C5" s="9">
        <v>79</v>
      </c>
      <c r="D5" s="17">
        <v>120</v>
      </c>
      <c r="E5" s="10">
        <v>90</v>
      </c>
      <c r="F5" s="9">
        <f aca="true" t="shared" si="0" ref="F5:F22">G5/E5</f>
        <v>0.8555555555555555</v>
      </c>
      <c r="G5" s="3">
        <v>77</v>
      </c>
      <c r="H5" s="5">
        <f aca="true" t="shared" si="1" ref="H5:H22">D5*G5/1000</f>
        <v>9.24</v>
      </c>
      <c r="I5" s="5">
        <f aca="true" t="shared" si="2" ref="I5:I22">C5*G5</f>
        <v>6083</v>
      </c>
      <c r="J5" s="5">
        <f aca="true" t="shared" si="3" ref="J5:J22">I5*0.97</f>
        <v>5900.51</v>
      </c>
      <c r="K5" s="5">
        <f aca="true" t="shared" si="4" ref="K5:K22">I5*0.95</f>
        <v>5778.849999999999</v>
      </c>
      <c r="L5" s="13"/>
    </row>
    <row r="6" spans="1:12" ht="12.75">
      <c r="A6" s="3">
        <v>3</v>
      </c>
      <c r="B6" s="4" t="s">
        <v>2</v>
      </c>
      <c r="C6" s="9">
        <v>210</v>
      </c>
      <c r="D6" s="17">
        <v>800</v>
      </c>
      <c r="E6" s="10">
        <v>12</v>
      </c>
      <c r="F6" s="9">
        <f t="shared" si="0"/>
        <v>5.666666666666667</v>
      </c>
      <c r="G6" s="3">
        <v>68</v>
      </c>
      <c r="H6" s="5">
        <f t="shared" si="1"/>
        <v>54.4</v>
      </c>
      <c r="I6" s="5">
        <f t="shared" si="2"/>
        <v>14280</v>
      </c>
      <c r="J6" s="5">
        <f t="shared" si="3"/>
        <v>13851.6</v>
      </c>
      <c r="K6" s="5">
        <f t="shared" si="4"/>
        <v>13566</v>
      </c>
      <c r="L6" s="13"/>
    </row>
    <row r="7" spans="1:12" ht="12.75">
      <c r="A7" s="3">
        <v>4</v>
      </c>
      <c r="B7" s="4" t="s">
        <v>8</v>
      </c>
      <c r="C7" s="9">
        <v>190</v>
      </c>
      <c r="D7" s="17">
        <v>500</v>
      </c>
      <c r="E7" s="10">
        <v>18</v>
      </c>
      <c r="F7" s="9">
        <f t="shared" si="0"/>
        <v>11</v>
      </c>
      <c r="G7" s="3">
        <v>198</v>
      </c>
      <c r="H7" s="5">
        <f t="shared" si="1"/>
        <v>99</v>
      </c>
      <c r="I7" s="5">
        <f t="shared" si="2"/>
        <v>37620</v>
      </c>
      <c r="J7" s="5">
        <f t="shared" si="3"/>
        <v>36491.4</v>
      </c>
      <c r="K7" s="5">
        <f t="shared" si="4"/>
        <v>35739</v>
      </c>
      <c r="L7" s="13"/>
    </row>
    <row r="8" spans="1:12" ht="12.75">
      <c r="A8" s="3">
        <v>5</v>
      </c>
      <c r="B8" s="4" t="s">
        <v>7</v>
      </c>
      <c r="C8" s="9">
        <v>190</v>
      </c>
      <c r="D8" s="17">
        <v>550</v>
      </c>
      <c r="E8" s="10">
        <v>18</v>
      </c>
      <c r="F8" s="9">
        <f t="shared" si="0"/>
        <v>3.0555555555555554</v>
      </c>
      <c r="G8" s="3">
        <v>55</v>
      </c>
      <c r="H8" s="5">
        <f t="shared" si="1"/>
        <v>30.25</v>
      </c>
      <c r="I8" s="5">
        <f t="shared" si="2"/>
        <v>10450</v>
      </c>
      <c r="J8" s="5">
        <f t="shared" si="3"/>
        <v>10136.5</v>
      </c>
      <c r="K8" s="5">
        <f t="shared" si="4"/>
        <v>9927.5</v>
      </c>
      <c r="L8" s="13"/>
    </row>
    <row r="9" spans="1:12" ht="12.75">
      <c r="A9" s="3">
        <v>6</v>
      </c>
      <c r="B9" s="4" t="s">
        <v>6</v>
      </c>
      <c r="C9" s="9">
        <v>210</v>
      </c>
      <c r="D9" s="17">
        <v>800</v>
      </c>
      <c r="E9" s="10">
        <v>12</v>
      </c>
      <c r="F9" s="9">
        <f t="shared" si="0"/>
        <v>1.3333333333333333</v>
      </c>
      <c r="G9" s="3">
        <v>16</v>
      </c>
      <c r="H9" s="5">
        <f t="shared" si="1"/>
        <v>12.8</v>
      </c>
      <c r="I9" s="5">
        <f t="shared" si="2"/>
        <v>3360</v>
      </c>
      <c r="J9" s="5">
        <f t="shared" si="3"/>
        <v>3259.2</v>
      </c>
      <c r="K9" s="5">
        <f t="shared" si="4"/>
        <v>3192</v>
      </c>
      <c r="L9" s="13"/>
    </row>
    <row r="10" spans="1:12" ht="12.75">
      <c r="A10" s="3">
        <v>7</v>
      </c>
      <c r="B10" s="4" t="s">
        <v>17</v>
      </c>
      <c r="C10" s="9">
        <v>195</v>
      </c>
      <c r="D10" s="17">
        <v>360</v>
      </c>
      <c r="E10" s="10">
        <v>25</v>
      </c>
      <c r="F10" s="9">
        <f t="shared" si="0"/>
        <v>0</v>
      </c>
      <c r="G10" s="3"/>
      <c r="H10" s="5">
        <f t="shared" si="1"/>
        <v>0</v>
      </c>
      <c r="I10" s="5">
        <f t="shared" si="2"/>
        <v>0</v>
      </c>
      <c r="J10" s="5">
        <f t="shared" si="3"/>
        <v>0</v>
      </c>
      <c r="K10" s="5">
        <f t="shared" si="4"/>
        <v>0</v>
      </c>
      <c r="L10" s="13"/>
    </row>
    <row r="11" spans="1:12" ht="12.75">
      <c r="A11" s="3">
        <v>8</v>
      </c>
      <c r="B11" s="4" t="s">
        <v>18</v>
      </c>
      <c r="C11" s="9">
        <v>96</v>
      </c>
      <c r="D11" s="17">
        <v>200</v>
      </c>
      <c r="E11" s="10">
        <v>40</v>
      </c>
      <c r="F11" s="9">
        <f t="shared" si="0"/>
        <v>2.25</v>
      </c>
      <c r="G11" s="3">
        <v>90</v>
      </c>
      <c r="H11" s="5">
        <f t="shared" si="1"/>
        <v>18</v>
      </c>
      <c r="I11" s="5">
        <f t="shared" si="2"/>
        <v>8640</v>
      </c>
      <c r="J11" s="5">
        <f t="shared" si="3"/>
        <v>8380.8</v>
      </c>
      <c r="K11" s="5">
        <f t="shared" si="4"/>
        <v>8208</v>
      </c>
      <c r="L11" s="13"/>
    </row>
    <row r="12" spans="1:12" ht="12.75">
      <c r="A12" s="3">
        <v>9</v>
      </c>
      <c r="B12" s="4" t="s">
        <v>5</v>
      </c>
      <c r="C12" s="9">
        <v>170</v>
      </c>
      <c r="D12" s="17">
        <v>250</v>
      </c>
      <c r="E12" s="10">
        <v>30</v>
      </c>
      <c r="F12" s="9">
        <f t="shared" si="0"/>
        <v>0</v>
      </c>
      <c r="G12" s="3"/>
      <c r="H12" s="5">
        <f t="shared" si="1"/>
        <v>0</v>
      </c>
      <c r="I12" s="5">
        <f t="shared" si="2"/>
        <v>0</v>
      </c>
      <c r="J12" s="5">
        <f t="shared" si="3"/>
        <v>0</v>
      </c>
      <c r="K12" s="5">
        <f t="shared" si="4"/>
        <v>0</v>
      </c>
      <c r="L12" s="13"/>
    </row>
    <row r="13" spans="1:12" ht="12.75">
      <c r="A13" s="3">
        <v>10</v>
      </c>
      <c r="B13" s="4" t="s">
        <v>3</v>
      </c>
      <c r="C13" s="9">
        <v>94</v>
      </c>
      <c r="D13" s="17">
        <v>200</v>
      </c>
      <c r="E13" s="10">
        <v>40</v>
      </c>
      <c r="F13" s="9">
        <f t="shared" si="0"/>
        <v>0</v>
      </c>
      <c r="G13" s="3"/>
      <c r="H13" s="5">
        <f t="shared" si="1"/>
        <v>0</v>
      </c>
      <c r="I13" s="5">
        <f t="shared" si="2"/>
        <v>0</v>
      </c>
      <c r="J13" s="5">
        <f t="shared" si="3"/>
        <v>0</v>
      </c>
      <c r="K13" s="5">
        <f t="shared" si="4"/>
        <v>0</v>
      </c>
      <c r="L13" s="13"/>
    </row>
    <row r="14" spans="1:12" ht="12.75">
      <c r="A14" s="3">
        <v>11</v>
      </c>
      <c r="B14" s="4" t="s">
        <v>9</v>
      </c>
      <c r="C14" s="9">
        <v>100</v>
      </c>
      <c r="D14" s="17">
        <v>260</v>
      </c>
      <c r="E14" s="10">
        <v>35</v>
      </c>
      <c r="F14" s="9">
        <f t="shared" si="0"/>
        <v>0</v>
      </c>
      <c r="G14" s="3"/>
      <c r="H14" s="5">
        <f t="shared" si="1"/>
        <v>0</v>
      </c>
      <c r="I14" s="5">
        <f t="shared" si="2"/>
        <v>0</v>
      </c>
      <c r="J14" s="5">
        <f t="shared" si="3"/>
        <v>0</v>
      </c>
      <c r="K14" s="5">
        <f t="shared" si="4"/>
        <v>0</v>
      </c>
      <c r="L14" s="13"/>
    </row>
    <row r="15" spans="1:12" ht="12.75">
      <c r="A15" s="3">
        <v>12</v>
      </c>
      <c r="B15" s="4" t="s">
        <v>10</v>
      </c>
      <c r="C15" s="9">
        <v>90</v>
      </c>
      <c r="D15" s="17">
        <v>140</v>
      </c>
      <c r="E15" s="10">
        <v>70</v>
      </c>
      <c r="F15" s="9">
        <f t="shared" si="0"/>
        <v>0</v>
      </c>
      <c r="G15" s="3"/>
      <c r="H15" s="5">
        <f t="shared" si="1"/>
        <v>0</v>
      </c>
      <c r="I15" s="5">
        <f t="shared" si="2"/>
        <v>0</v>
      </c>
      <c r="J15" s="5">
        <f t="shared" si="3"/>
        <v>0</v>
      </c>
      <c r="K15" s="5">
        <f t="shared" si="4"/>
        <v>0</v>
      </c>
      <c r="L15" s="13"/>
    </row>
    <row r="16" spans="1:12" ht="12.75">
      <c r="A16" s="3">
        <v>13</v>
      </c>
      <c r="B16" s="4" t="s">
        <v>14</v>
      </c>
      <c r="C16" s="9">
        <v>110</v>
      </c>
      <c r="D16" s="17">
        <v>260</v>
      </c>
      <c r="E16" s="10">
        <v>35</v>
      </c>
      <c r="F16" s="9">
        <f t="shared" si="0"/>
        <v>0</v>
      </c>
      <c r="G16" s="3"/>
      <c r="H16" s="5">
        <f t="shared" si="1"/>
        <v>0</v>
      </c>
      <c r="I16" s="5">
        <f t="shared" si="2"/>
        <v>0</v>
      </c>
      <c r="J16" s="5">
        <f t="shared" si="3"/>
        <v>0</v>
      </c>
      <c r="K16" s="5">
        <f t="shared" si="4"/>
        <v>0</v>
      </c>
      <c r="L16" s="13"/>
    </row>
    <row r="17" spans="1:12" ht="12.75">
      <c r="A17" s="3">
        <v>14</v>
      </c>
      <c r="B17" s="4" t="s">
        <v>11</v>
      </c>
      <c r="C17" s="9">
        <v>212</v>
      </c>
      <c r="D17" s="17">
        <v>815</v>
      </c>
      <c r="E17" s="10">
        <v>12</v>
      </c>
      <c r="F17" s="9">
        <f t="shared" si="0"/>
        <v>0</v>
      </c>
      <c r="G17" s="3"/>
      <c r="H17" s="5">
        <f t="shared" si="1"/>
        <v>0</v>
      </c>
      <c r="I17" s="5">
        <f t="shared" si="2"/>
        <v>0</v>
      </c>
      <c r="J17" s="5">
        <f t="shared" si="3"/>
        <v>0</v>
      </c>
      <c r="K17" s="5">
        <f t="shared" si="4"/>
        <v>0</v>
      </c>
      <c r="L17" s="13"/>
    </row>
    <row r="18" spans="1:12" ht="12.75">
      <c r="A18" s="3">
        <v>15</v>
      </c>
      <c r="B18" s="4" t="s">
        <v>20</v>
      </c>
      <c r="C18" s="9">
        <v>95</v>
      </c>
      <c r="D18" s="17">
        <v>170</v>
      </c>
      <c r="E18" s="10">
        <v>70</v>
      </c>
      <c r="F18" s="9">
        <f t="shared" si="0"/>
        <v>0</v>
      </c>
      <c r="G18" s="3"/>
      <c r="H18" s="5">
        <f t="shared" si="1"/>
        <v>0</v>
      </c>
      <c r="I18" s="5">
        <f t="shared" si="2"/>
        <v>0</v>
      </c>
      <c r="J18" s="5">
        <f t="shared" si="3"/>
        <v>0</v>
      </c>
      <c r="K18" s="5">
        <f t="shared" si="4"/>
        <v>0</v>
      </c>
      <c r="L18" s="13"/>
    </row>
    <row r="19" spans="1:12" ht="12.75">
      <c r="A19" s="3">
        <v>16</v>
      </c>
      <c r="B19" s="4" t="s">
        <v>15</v>
      </c>
      <c r="C19" s="9">
        <v>107</v>
      </c>
      <c r="D19" s="17">
        <v>270</v>
      </c>
      <c r="E19" s="10">
        <v>35</v>
      </c>
      <c r="F19" s="9">
        <f t="shared" si="0"/>
        <v>0</v>
      </c>
      <c r="G19" s="3"/>
      <c r="H19" s="5">
        <f t="shared" si="1"/>
        <v>0</v>
      </c>
      <c r="I19" s="5">
        <f t="shared" si="2"/>
        <v>0</v>
      </c>
      <c r="J19" s="5">
        <f t="shared" si="3"/>
        <v>0</v>
      </c>
      <c r="K19" s="5">
        <f t="shared" si="4"/>
        <v>0</v>
      </c>
      <c r="L19" s="13"/>
    </row>
    <row r="20" spans="1:12" ht="12.75">
      <c r="A20" s="3">
        <v>17</v>
      </c>
      <c r="B20" s="4" t="s">
        <v>13</v>
      </c>
      <c r="C20" s="9">
        <v>105</v>
      </c>
      <c r="D20" s="17">
        <v>270</v>
      </c>
      <c r="E20" s="10">
        <v>35</v>
      </c>
      <c r="F20" s="9">
        <f t="shared" si="0"/>
        <v>0</v>
      </c>
      <c r="G20" s="3"/>
      <c r="H20" s="5">
        <f t="shared" si="1"/>
        <v>0</v>
      </c>
      <c r="I20" s="5">
        <f t="shared" si="2"/>
        <v>0</v>
      </c>
      <c r="J20" s="5">
        <f t="shared" si="3"/>
        <v>0</v>
      </c>
      <c r="K20" s="5">
        <f t="shared" si="4"/>
        <v>0</v>
      </c>
      <c r="L20" s="13"/>
    </row>
    <row r="21" spans="1:12" ht="12.75">
      <c r="A21" s="3">
        <v>18</v>
      </c>
      <c r="B21" s="4" t="s">
        <v>12</v>
      </c>
      <c r="C21" s="9">
        <v>79</v>
      </c>
      <c r="D21" s="17">
        <v>120</v>
      </c>
      <c r="E21" s="10">
        <v>90</v>
      </c>
      <c r="F21" s="9">
        <f t="shared" si="0"/>
        <v>0</v>
      </c>
      <c r="G21" s="3"/>
      <c r="H21" s="5">
        <f t="shared" si="1"/>
        <v>0</v>
      </c>
      <c r="I21" s="5">
        <f t="shared" si="2"/>
        <v>0</v>
      </c>
      <c r="J21" s="5">
        <f t="shared" si="3"/>
        <v>0</v>
      </c>
      <c r="K21" s="5">
        <f t="shared" si="4"/>
        <v>0</v>
      </c>
      <c r="L21" s="13"/>
    </row>
    <row r="22" spans="1:12" ht="12.75">
      <c r="A22" s="3">
        <v>19</v>
      </c>
      <c r="B22" s="4" t="s">
        <v>21</v>
      </c>
      <c r="C22" s="9">
        <v>102</v>
      </c>
      <c r="D22" s="17">
        <v>200</v>
      </c>
      <c r="E22" s="10">
        <v>40</v>
      </c>
      <c r="F22" s="9">
        <f t="shared" si="0"/>
        <v>0</v>
      </c>
      <c r="G22" s="3"/>
      <c r="H22" s="5">
        <f t="shared" si="1"/>
        <v>0</v>
      </c>
      <c r="I22" s="5">
        <f t="shared" si="2"/>
        <v>0</v>
      </c>
      <c r="J22" s="5">
        <f t="shared" si="3"/>
        <v>0</v>
      </c>
      <c r="K22" s="5">
        <f t="shared" si="4"/>
        <v>0</v>
      </c>
      <c r="L22" s="13"/>
    </row>
    <row r="23" spans="1:12" ht="12.75">
      <c r="A23" s="3"/>
      <c r="B23" s="3" t="s">
        <v>22</v>
      </c>
      <c r="C23" s="5"/>
      <c r="D23" s="5"/>
      <c r="E23" s="3"/>
      <c r="F23" s="5">
        <f aca="true" t="shared" si="5" ref="F23:K23">SUM(F4:F22)</f>
        <v>29.875396825396823</v>
      </c>
      <c r="G23" s="3">
        <f t="shared" si="5"/>
        <v>704</v>
      </c>
      <c r="H23" s="5">
        <f t="shared" si="5"/>
        <v>277.69</v>
      </c>
      <c r="I23" s="5">
        <f t="shared" si="5"/>
        <v>100433</v>
      </c>
      <c r="J23" s="5">
        <f t="shared" si="5"/>
        <v>97420.01000000001</v>
      </c>
      <c r="K23" s="5">
        <f t="shared" si="5"/>
        <v>95411.35</v>
      </c>
      <c r="L23" s="13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7.00390625" style="0" customWidth="1"/>
    <col min="2" max="2" width="18.75390625" style="0" customWidth="1"/>
    <col min="3" max="4" width="11.875" style="0" customWidth="1"/>
    <col min="5" max="5" width="13.625" style="0" customWidth="1"/>
    <col min="6" max="6" width="11.00390625" style="0" customWidth="1"/>
    <col min="7" max="7" width="14.00390625" style="0" customWidth="1"/>
    <col min="8" max="8" width="9.625" style="0" customWidth="1"/>
    <col min="9" max="11" width="9.25390625" style="0" customWidth="1"/>
  </cols>
  <sheetData>
    <row r="1" spans="1:11" ht="39.7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16"/>
      <c r="K1" s="16"/>
    </row>
    <row r="2" spans="1:11" ht="49.5" customHeight="1">
      <c r="A2" s="7" t="s">
        <v>0</v>
      </c>
      <c r="B2" s="7" t="s">
        <v>16</v>
      </c>
      <c r="C2" s="7" t="s">
        <v>1</v>
      </c>
      <c r="D2" s="7" t="s">
        <v>30</v>
      </c>
      <c r="E2" s="8" t="s">
        <v>27</v>
      </c>
      <c r="F2" s="11" t="s">
        <v>28</v>
      </c>
      <c r="G2" s="8" t="s">
        <v>23</v>
      </c>
      <c r="H2" s="8" t="s">
        <v>33</v>
      </c>
      <c r="I2" s="8" t="s">
        <v>24</v>
      </c>
      <c r="J2" s="8" t="s">
        <v>31</v>
      </c>
      <c r="K2" s="8" t="s">
        <v>32</v>
      </c>
    </row>
    <row r="3" spans="1:11" ht="12.75">
      <c r="A3" s="3">
        <v>1</v>
      </c>
      <c r="B3" s="4" t="s">
        <v>4</v>
      </c>
      <c r="C3" s="9">
        <v>100</v>
      </c>
      <c r="D3" s="17">
        <v>270</v>
      </c>
      <c r="E3" s="10">
        <v>35</v>
      </c>
      <c r="F3" s="6">
        <v>1</v>
      </c>
      <c r="G3" s="10">
        <f>E3*F3</f>
        <v>35</v>
      </c>
      <c r="H3" s="19">
        <f>D3*E3*F3/1000</f>
        <v>9.45</v>
      </c>
      <c r="I3" s="19">
        <f>C3*E3*F3</f>
        <v>3500</v>
      </c>
      <c r="J3" s="19">
        <f>I3*0.97</f>
        <v>3395</v>
      </c>
      <c r="K3" s="19">
        <f>I3*0.95</f>
        <v>3325</v>
      </c>
    </row>
    <row r="4" spans="1:11" ht="12.75">
      <c r="A4" s="3">
        <v>2</v>
      </c>
      <c r="B4" s="4" t="s">
        <v>19</v>
      </c>
      <c r="C4" s="9">
        <v>79</v>
      </c>
      <c r="D4" s="17">
        <v>120</v>
      </c>
      <c r="E4" s="10">
        <v>90</v>
      </c>
      <c r="F4" s="6">
        <v>20</v>
      </c>
      <c r="G4" s="10">
        <f>E4*F4</f>
        <v>1800</v>
      </c>
      <c r="H4" s="19">
        <f aca="true" t="shared" si="0" ref="H4:H22">D4*E4*F4/1000</f>
        <v>216</v>
      </c>
      <c r="I4" s="19">
        <f aca="true" t="shared" si="1" ref="I4:I21">C4*E4*F4</f>
        <v>142200</v>
      </c>
      <c r="J4" s="19">
        <f aca="true" t="shared" si="2" ref="J4:J21">I4*0.97</f>
        <v>137934</v>
      </c>
      <c r="K4" s="19">
        <f aca="true" t="shared" si="3" ref="K4:K21">I4*0.95</f>
        <v>135090</v>
      </c>
    </row>
    <row r="5" spans="1:11" ht="12.75">
      <c r="A5" s="3">
        <v>3</v>
      </c>
      <c r="B5" s="4" t="s">
        <v>2</v>
      </c>
      <c r="C5" s="9">
        <v>210</v>
      </c>
      <c r="D5" s="17">
        <v>800</v>
      </c>
      <c r="E5" s="10">
        <v>12</v>
      </c>
      <c r="F5" s="6">
        <v>5</v>
      </c>
      <c r="G5" s="10">
        <f aca="true" t="shared" si="4" ref="G5:G21">E5*F5</f>
        <v>60</v>
      </c>
      <c r="H5" s="19">
        <f t="shared" si="0"/>
        <v>48</v>
      </c>
      <c r="I5" s="19">
        <f t="shared" si="1"/>
        <v>12600</v>
      </c>
      <c r="J5" s="19">
        <f t="shared" si="2"/>
        <v>12222</v>
      </c>
      <c r="K5" s="19">
        <f t="shared" si="3"/>
        <v>11970</v>
      </c>
    </row>
    <row r="6" spans="1:11" ht="12.75">
      <c r="A6" s="3">
        <v>4</v>
      </c>
      <c r="B6" s="4" t="s">
        <v>8</v>
      </c>
      <c r="C6" s="9">
        <v>190</v>
      </c>
      <c r="D6" s="17">
        <v>500</v>
      </c>
      <c r="E6" s="10">
        <v>18</v>
      </c>
      <c r="F6" s="6"/>
      <c r="G6" s="10">
        <f t="shared" si="4"/>
        <v>0</v>
      </c>
      <c r="H6" s="19">
        <f t="shared" si="0"/>
        <v>0</v>
      </c>
      <c r="I6" s="19">
        <f t="shared" si="1"/>
        <v>0</v>
      </c>
      <c r="J6" s="19">
        <f t="shared" si="2"/>
        <v>0</v>
      </c>
      <c r="K6" s="19">
        <f t="shared" si="3"/>
        <v>0</v>
      </c>
    </row>
    <row r="7" spans="1:11" ht="12.75">
      <c r="A7" s="3">
        <v>5</v>
      </c>
      <c r="B7" s="4" t="s">
        <v>7</v>
      </c>
      <c r="C7" s="9">
        <v>190</v>
      </c>
      <c r="D7" s="17">
        <v>550</v>
      </c>
      <c r="E7" s="10">
        <v>18</v>
      </c>
      <c r="F7" s="6"/>
      <c r="G7" s="10">
        <f t="shared" si="4"/>
        <v>0</v>
      </c>
      <c r="H7" s="19">
        <f t="shared" si="0"/>
        <v>0</v>
      </c>
      <c r="I7" s="19">
        <f t="shared" si="1"/>
        <v>0</v>
      </c>
      <c r="J7" s="19">
        <f t="shared" si="2"/>
        <v>0</v>
      </c>
      <c r="K7" s="19">
        <f t="shared" si="3"/>
        <v>0</v>
      </c>
    </row>
    <row r="8" spans="1:11" ht="12.75">
      <c r="A8" s="3">
        <v>6</v>
      </c>
      <c r="B8" s="4" t="s">
        <v>6</v>
      </c>
      <c r="C8" s="9">
        <v>210</v>
      </c>
      <c r="D8" s="17">
        <v>800</v>
      </c>
      <c r="E8" s="10">
        <v>12</v>
      </c>
      <c r="F8" s="6"/>
      <c r="G8" s="10">
        <f t="shared" si="4"/>
        <v>0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19">
        <f t="shared" si="3"/>
        <v>0</v>
      </c>
    </row>
    <row r="9" spans="1:11" ht="12.75">
      <c r="A9" s="3">
        <v>7</v>
      </c>
      <c r="B9" s="4" t="s">
        <v>17</v>
      </c>
      <c r="C9" s="9">
        <v>195</v>
      </c>
      <c r="D9" s="17">
        <v>360</v>
      </c>
      <c r="E9" s="10">
        <v>25</v>
      </c>
      <c r="F9" s="6"/>
      <c r="G9" s="10">
        <f t="shared" si="4"/>
        <v>0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19">
        <f t="shared" si="3"/>
        <v>0</v>
      </c>
    </row>
    <row r="10" spans="1:11" ht="12.75">
      <c r="A10" s="3">
        <v>8</v>
      </c>
      <c r="B10" s="4" t="s">
        <v>18</v>
      </c>
      <c r="C10" s="9">
        <v>96</v>
      </c>
      <c r="D10" s="17">
        <v>200</v>
      </c>
      <c r="E10" s="10">
        <v>40</v>
      </c>
      <c r="F10" s="6"/>
      <c r="G10" s="10">
        <f t="shared" si="4"/>
        <v>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19">
        <f t="shared" si="3"/>
        <v>0</v>
      </c>
    </row>
    <row r="11" spans="1:11" ht="12.75">
      <c r="A11" s="3">
        <v>9</v>
      </c>
      <c r="B11" s="4" t="s">
        <v>5</v>
      </c>
      <c r="C11" s="9">
        <v>170</v>
      </c>
      <c r="D11" s="17">
        <v>250</v>
      </c>
      <c r="E11" s="10">
        <v>30</v>
      </c>
      <c r="F11" s="6">
        <v>5</v>
      </c>
      <c r="G11" s="10">
        <f t="shared" si="4"/>
        <v>150</v>
      </c>
      <c r="H11" s="19">
        <f t="shared" si="0"/>
        <v>37.5</v>
      </c>
      <c r="I11" s="19">
        <f t="shared" si="1"/>
        <v>25500</v>
      </c>
      <c r="J11" s="19">
        <f t="shared" si="2"/>
        <v>24735</v>
      </c>
      <c r="K11" s="19">
        <f t="shared" si="3"/>
        <v>24225</v>
      </c>
    </row>
    <row r="12" spans="1:11" ht="12.75">
      <c r="A12" s="3">
        <v>10</v>
      </c>
      <c r="B12" s="4" t="s">
        <v>3</v>
      </c>
      <c r="C12" s="9">
        <v>94</v>
      </c>
      <c r="D12" s="17">
        <v>200</v>
      </c>
      <c r="E12" s="10">
        <v>40</v>
      </c>
      <c r="F12" s="6"/>
      <c r="G12" s="10">
        <f t="shared" si="4"/>
        <v>0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19">
        <f t="shared" si="3"/>
        <v>0</v>
      </c>
    </row>
    <row r="13" spans="1:11" ht="12.75">
      <c r="A13" s="3">
        <v>11</v>
      </c>
      <c r="B13" s="4" t="s">
        <v>9</v>
      </c>
      <c r="C13" s="9">
        <v>100</v>
      </c>
      <c r="D13" s="17">
        <v>260</v>
      </c>
      <c r="E13" s="10">
        <v>35</v>
      </c>
      <c r="F13" s="6"/>
      <c r="G13" s="10">
        <f t="shared" si="4"/>
        <v>0</v>
      </c>
      <c r="H13" s="19">
        <f t="shared" si="0"/>
        <v>0</v>
      </c>
      <c r="I13" s="19">
        <f t="shared" si="1"/>
        <v>0</v>
      </c>
      <c r="J13" s="19">
        <f t="shared" si="2"/>
        <v>0</v>
      </c>
      <c r="K13" s="19">
        <f t="shared" si="3"/>
        <v>0</v>
      </c>
    </row>
    <row r="14" spans="1:11" ht="12.75">
      <c r="A14" s="3">
        <v>12</v>
      </c>
      <c r="B14" s="4" t="s">
        <v>10</v>
      </c>
      <c r="C14" s="9">
        <v>90</v>
      </c>
      <c r="D14" s="17">
        <v>140</v>
      </c>
      <c r="E14" s="10">
        <v>70</v>
      </c>
      <c r="F14" s="6"/>
      <c r="G14" s="10">
        <f t="shared" si="4"/>
        <v>0</v>
      </c>
      <c r="H14" s="19">
        <f t="shared" si="0"/>
        <v>0</v>
      </c>
      <c r="I14" s="19">
        <f t="shared" si="1"/>
        <v>0</v>
      </c>
      <c r="J14" s="19">
        <f t="shared" si="2"/>
        <v>0</v>
      </c>
      <c r="K14" s="19">
        <f t="shared" si="3"/>
        <v>0</v>
      </c>
    </row>
    <row r="15" spans="1:11" ht="12.75">
      <c r="A15" s="3">
        <v>13</v>
      </c>
      <c r="B15" s="4" t="s">
        <v>14</v>
      </c>
      <c r="C15" s="9">
        <v>110</v>
      </c>
      <c r="D15" s="17">
        <v>260</v>
      </c>
      <c r="E15" s="10">
        <v>35</v>
      </c>
      <c r="F15" s="6"/>
      <c r="G15" s="10">
        <f t="shared" si="4"/>
        <v>0</v>
      </c>
      <c r="H15" s="19">
        <f t="shared" si="0"/>
        <v>0</v>
      </c>
      <c r="I15" s="19">
        <f t="shared" si="1"/>
        <v>0</v>
      </c>
      <c r="J15" s="19">
        <f t="shared" si="2"/>
        <v>0</v>
      </c>
      <c r="K15" s="19">
        <f t="shared" si="3"/>
        <v>0</v>
      </c>
    </row>
    <row r="16" spans="1:11" ht="12.75">
      <c r="A16" s="3">
        <v>14</v>
      </c>
      <c r="B16" s="4" t="s">
        <v>11</v>
      </c>
      <c r="C16" s="9">
        <v>212</v>
      </c>
      <c r="D16" s="17">
        <v>815</v>
      </c>
      <c r="E16" s="10">
        <v>12</v>
      </c>
      <c r="F16" s="6"/>
      <c r="G16" s="10">
        <f t="shared" si="4"/>
        <v>0</v>
      </c>
      <c r="H16" s="19">
        <f t="shared" si="0"/>
        <v>0</v>
      </c>
      <c r="I16" s="19">
        <f t="shared" si="1"/>
        <v>0</v>
      </c>
      <c r="J16" s="19">
        <f t="shared" si="2"/>
        <v>0</v>
      </c>
      <c r="K16" s="19">
        <f t="shared" si="3"/>
        <v>0</v>
      </c>
    </row>
    <row r="17" spans="1:11" ht="12.75">
      <c r="A17" s="3">
        <v>15</v>
      </c>
      <c r="B17" s="4" t="s">
        <v>20</v>
      </c>
      <c r="C17" s="9">
        <v>95</v>
      </c>
      <c r="D17" s="17">
        <v>170</v>
      </c>
      <c r="E17" s="10">
        <v>70</v>
      </c>
      <c r="F17" s="6"/>
      <c r="G17" s="10">
        <f t="shared" si="4"/>
        <v>0</v>
      </c>
      <c r="H17" s="19">
        <f t="shared" si="0"/>
        <v>0</v>
      </c>
      <c r="I17" s="19">
        <f t="shared" si="1"/>
        <v>0</v>
      </c>
      <c r="J17" s="19">
        <f t="shared" si="2"/>
        <v>0</v>
      </c>
      <c r="K17" s="19">
        <f t="shared" si="3"/>
        <v>0</v>
      </c>
    </row>
    <row r="18" spans="1:11" ht="12.75">
      <c r="A18" s="3">
        <v>16</v>
      </c>
      <c r="B18" s="4" t="s">
        <v>15</v>
      </c>
      <c r="C18" s="9">
        <v>107</v>
      </c>
      <c r="D18" s="17">
        <v>270</v>
      </c>
      <c r="E18" s="10">
        <v>35</v>
      </c>
      <c r="F18" s="6"/>
      <c r="G18" s="10">
        <f t="shared" si="4"/>
        <v>0</v>
      </c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f t="shared" si="3"/>
        <v>0</v>
      </c>
    </row>
    <row r="19" spans="1:11" ht="12.75">
      <c r="A19" s="3">
        <v>17</v>
      </c>
      <c r="B19" s="4" t="s">
        <v>13</v>
      </c>
      <c r="C19" s="9">
        <v>105</v>
      </c>
      <c r="D19" s="17">
        <v>270</v>
      </c>
      <c r="E19" s="10">
        <v>35</v>
      </c>
      <c r="F19" s="6"/>
      <c r="G19" s="10">
        <f t="shared" si="4"/>
        <v>0</v>
      </c>
      <c r="H19" s="19">
        <f t="shared" si="0"/>
        <v>0</v>
      </c>
      <c r="I19" s="19">
        <f t="shared" si="1"/>
        <v>0</v>
      </c>
      <c r="J19" s="19">
        <f t="shared" si="2"/>
        <v>0</v>
      </c>
      <c r="K19" s="19">
        <f t="shared" si="3"/>
        <v>0</v>
      </c>
    </row>
    <row r="20" spans="1:11" ht="12.75">
      <c r="A20" s="3">
        <v>18</v>
      </c>
      <c r="B20" s="4" t="s">
        <v>12</v>
      </c>
      <c r="C20" s="9">
        <v>79</v>
      </c>
      <c r="D20" s="17">
        <v>120</v>
      </c>
      <c r="E20" s="10">
        <v>90</v>
      </c>
      <c r="F20" s="6"/>
      <c r="G20" s="10">
        <f t="shared" si="4"/>
        <v>0</v>
      </c>
      <c r="H20" s="19">
        <f t="shared" si="0"/>
        <v>0</v>
      </c>
      <c r="I20" s="19">
        <f t="shared" si="1"/>
        <v>0</v>
      </c>
      <c r="J20" s="19">
        <f t="shared" si="2"/>
        <v>0</v>
      </c>
      <c r="K20" s="19">
        <f t="shared" si="3"/>
        <v>0</v>
      </c>
    </row>
    <row r="21" spans="1:11" ht="12.75">
      <c r="A21" s="3">
        <v>19</v>
      </c>
      <c r="B21" s="4" t="s">
        <v>21</v>
      </c>
      <c r="C21" s="9">
        <v>102</v>
      </c>
      <c r="D21" s="17">
        <v>200</v>
      </c>
      <c r="E21" s="10">
        <v>40</v>
      </c>
      <c r="F21" s="6"/>
      <c r="G21" s="10">
        <f t="shared" si="4"/>
        <v>0</v>
      </c>
      <c r="H21" s="19">
        <f t="shared" si="0"/>
        <v>0</v>
      </c>
      <c r="I21" s="19">
        <f t="shared" si="1"/>
        <v>0</v>
      </c>
      <c r="J21" s="19">
        <f t="shared" si="2"/>
        <v>0</v>
      </c>
      <c r="K21" s="19">
        <f t="shared" si="3"/>
        <v>0</v>
      </c>
    </row>
    <row r="22" spans="1:11" ht="12.75">
      <c r="A22" s="3"/>
      <c r="B22" s="3" t="s">
        <v>22</v>
      </c>
      <c r="C22" s="5"/>
      <c r="D22" s="6"/>
      <c r="E22" s="3"/>
      <c r="F22" s="3">
        <f>SUM(F3:F21)</f>
        <v>31</v>
      </c>
      <c r="G22" s="3">
        <f>SUM(G3:G21)</f>
        <v>2045</v>
      </c>
      <c r="H22" s="3">
        <f>SUM(H3:H21)</f>
        <v>310.95</v>
      </c>
      <c r="I22" s="3">
        <f>SUM(I3:I21)</f>
        <v>183800</v>
      </c>
      <c r="J22" s="3">
        <f>SUM(J3:J21)</f>
        <v>178286</v>
      </c>
      <c r="K22" s="3">
        <f>SUM(K3:K21)</f>
        <v>174610</v>
      </c>
    </row>
    <row r="23" spans="1:8" ht="12.75">
      <c r="A23" s="1"/>
      <c r="B23" s="1"/>
      <c r="C23" s="2"/>
      <c r="D23" s="2"/>
      <c r="E23" s="1"/>
      <c r="F23" s="1"/>
      <c r="G23" s="1"/>
      <c r="H23" s="1"/>
    </row>
    <row r="24" spans="1:8" ht="12.75">
      <c r="A24" s="1"/>
      <c r="B24" s="1"/>
      <c r="C24" s="2"/>
      <c r="D24" s="2"/>
      <c r="E24" s="1"/>
      <c r="F24" s="1"/>
      <c r="G24" s="1"/>
      <c r="H24" s="1"/>
    </row>
    <row r="25" spans="1:8" ht="12.75">
      <c r="A25" s="1"/>
      <c r="B25" s="1"/>
      <c r="C25" s="2"/>
      <c r="D25" s="2"/>
      <c r="E25" s="1"/>
      <c r="F25" s="1"/>
      <c r="G25" s="1"/>
      <c r="H25" s="1"/>
    </row>
    <row r="26" spans="1:8" ht="12.75">
      <c r="A26" s="1"/>
      <c r="B26" s="1"/>
      <c r="C26" s="2"/>
      <c r="D26" s="2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-</cp:lastModifiedBy>
  <cp:lastPrinted>2009-12-21T22:38:54Z</cp:lastPrinted>
  <dcterms:created xsi:type="dcterms:W3CDTF">2006-07-03T03:52:28Z</dcterms:created>
  <dcterms:modified xsi:type="dcterms:W3CDTF">2017-10-15T11:53:14Z</dcterms:modified>
  <cp:category/>
  <cp:version/>
  <cp:contentType/>
  <cp:contentStatus/>
</cp:coreProperties>
</file>