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5" windowHeight="8190" tabRatio="577" activeTab="0"/>
  </bookViews>
  <sheets>
    <sheet name="Заморозка " sheetId="1" r:id="rId1"/>
    <sheet name="Кулинария " sheetId="2" r:id="rId2"/>
    <sheet name="Кондитерка" sheetId="3" r:id="rId3"/>
    <sheet name="Хлеб" sheetId="4" r:id="rId4"/>
    <sheet name="Заказные торты" sheetId="5" r:id="rId5"/>
    <sheet name="Сопутствующие товары" sheetId="6" r:id="rId6"/>
    <sheet name="Оборудование" sheetId="7" r:id="rId7"/>
  </sheets>
  <definedNames>
    <definedName name="_xlnm_Print_Area_1">NA()</definedName>
    <definedName name="_xlnm_Print_Area_2">NA()</definedName>
    <definedName name="_xlnm_Print_Area_4">'Кондитерка'!$A$1:$H$35</definedName>
    <definedName name="_xlnm_Print_Area_5">NA()</definedName>
    <definedName name="_xlnm_Print_Area_6">'Кулинария '!$A$1:$G$60</definedName>
    <definedName name="Excel_BuiltIn_Print_Area_1">NA()</definedName>
    <definedName name="Excel_BuiltIn_Print_Area_5_1">NA()</definedName>
    <definedName name="Excel_BuiltIn_Print_Area_5_1_1">NA()</definedName>
    <definedName name="_xlnm.Print_Area" localSheetId="2">'Кондитерка'!$A$1:$H$43</definedName>
    <definedName name="_xlnm.Print_Area" localSheetId="1">'Кулинария '!$A$1:$G$60</definedName>
  </definedNames>
  <calcPr fullCalcOnLoad="1"/>
</workbook>
</file>

<file path=xl/sharedStrings.xml><?xml version="1.0" encoding="utf-8"?>
<sst xmlns="http://schemas.openxmlformats.org/spreadsheetml/2006/main" count="867" uniqueCount="346">
  <si>
    <t>ПРОДУКЦИЯ – ЗАМОРОЖЕННЫЕ ПОЛУФАБРИКАТЫ, ТЕСТО</t>
  </si>
  <si>
    <t>№</t>
  </si>
  <si>
    <t>Наименование</t>
  </si>
  <si>
    <t>Масса п/ф</t>
  </si>
  <si>
    <t>Масса выпеченного изделия</t>
  </si>
  <si>
    <t>Размораживание (мин)</t>
  </si>
  <si>
    <t>Растаивание (30-36 °С) (мин)</t>
  </si>
  <si>
    <t>Время выпечки (мин)</t>
  </si>
  <si>
    <t>Температура выпечки</t>
  </si>
  <si>
    <r>
      <t>Срок хранения  заморож. п/ф  (-18 °</t>
    </r>
    <r>
      <rPr>
        <b/>
        <i/>
        <sz val="10"/>
        <rFont val="Times New Roman"/>
        <family val="1"/>
      </rPr>
      <t>С)</t>
    </r>
  </si>
  <si>
    <t>Штук в упаковке</t>
  </si>
  <si>
    <t>Цена, руб.</t>
  </si>
  <si>
    <t>Стоимость за упаковку, руб.</t>
  </si>
  <si>
    <r>
      <t>Срок хранения  выпеченного изделия  (18 ±3°</t>
    </r>
    <r>
      <rPr>
        <b/>
        <sz val="10"/>
        <color indexed="8"/>
        <rFont val="Times New Roman"/>
        <family val="1"/>
      </rPr>
      <t>С), час</t>
    </r>
  </si>
  <si>
    <t>СЛОЕНЫЕ БЕЗДРОЖЖЕВЫЕ ИЗДЕЛИЯ</t>
  </si>
  <si>
    <t>Язычок слоеный</t>
  </si>
  <si>
    <t>71 г</t>
  </si>
  <si>
    <t>50 г</t>
  </si>
  <si>
    <t>20-40</t>
  </si>
  <si>
    <t>не требуется</t>
  </si>
  <si>
    <t>40-60</t>
  </si>
  <si>
    <t>150-160</t>
  </si>
  <si>
    <t>4 мес.</t>
  </si>
  <si>
    <t>Хачапури с сыром</t>
  </si>
  <si>
    <t>140 г</t>
  </si>
  <si>
    <t>125 г</t>
  </si>
  <si>
    <t>40-50</t>
  </si>
  <si>
    <t>15-20</t>
  </si>
  <si>
    <t>170-190</t>
  </si>
  <si>
    <t>Хачапури с мясом</t>
  </si>
  <si>
    <t>20-25</t>
  </si>
  <si>
    <t>Смак "С яблоком и вишней"</t>
  </si>
  <si>
    <t>100 г</t>
  </si>
  <si>
    <t>85 г</t>
  </si>
  <si>
    <t>160-170</t>
  </si>
  <si>
    <t>Смак "Творожный с изюмом"</t>
  </si>
  <si>
    <t>Смак "Малиновый"</t>
  </si>
  <si>
    <t>200 г</t>
  </si>
  <si>
    <t>150 г</t>
  </si>
  <si>
    <t>50-60</t>
  </si>
  <si>
    <t>3 стадии:                  I ст. 240-250        II ст.160-180         III ст. 110-140</t>
  </si>
  <si>
    <t>110 г</t>
  </si>
  <si>
    <t>90 г</t>
  </si>
  <si>
    <t>СЛОЕНЫЕ ДРОЖЖЕВЫЕ ИЗДЕЛИЯ</t>
  </si>
  <si>
    <t>Сарделька в слоеном тесте</t>
  </si>
  <si>
    <t>130 г</t>
  </si>
  <si>
    <t>60-120</t>
  </si>
  <si>
    <t>25-30</t>
  </si>
  <si>
    <t>180-200</t>
  </si>
  <si>
    <t>Котлета в тесте</t>
  </si>
  <si>
    <t>117 г</t>
  </si>
  <si>
    <t>90-120</t>
  </si>
  <si>
    <t>Круассан без начинки</t>
  </si>
  <si>
    <t>75г</t>
  </si>
  <si>
    <t>60  г</t>
  </si>
  <si>
    <t>30-40</t>
  </si>
  <si>
    <t>60-90</t>
  </si>
  <si>
    <t>Круассан с вишневым конфитюром</t>
  </si>
  <si>
    <t>70 г</t>
  </si>
  <si>
    <t>Круассан с малиновым конфитюром</t>
  </si>
  <si>
    <t xml:space="preserve">Круассан со сгущенным молоком </t>
  </si>
  <si>
    <t>Круассан с шоколадной начинкой</t>
  </si>
  <si>
    <t>Любимчик с маком и изюмом</t>
  </si>
  <si>
    <t>75 г</t>
  </si>
  <si>
    <t>Сдобряч с картофелем и грибами</t>
  </si>
  <si>
    <t>Сосиска в тесте</t>
  </si>
  <si>
    <t>Слойка по-мексикански</t>
  </si>
  <si>
    <t>Слойка с ветчиной и сыром</t>
  </si>
  <si>
    <t>95 г</t>
  </si>
  <si>
    <t>Слойка с мясом</t>
  </si>
  <si>
    <t>Слойка с курицей</t>
  </si>
  <si>
    <t>Слойка с курицей и грибами</t>
  </si>
  <si>
    <t>Слойка с сыром</t>
  </si>
  <si>
    <t>Слойка с курицей и сыром</t>
  </si>
  <si>
    <t>Слойка Курник</t>
  </si>
  <si>
    <t>Слойка с творогом</t>
  </si>
  <si>
    <t>Слойка с малиной</t>
  </si>
  <si>
    <t>Слойка с вишней</t>
  </si>
  <si>
    <t>СДОБНЫЕ ДРОЖЖЕВЫЕ ИЗДЕЛИЯ</t>
  </si>
  <si>
    <t>Ватрушка с творогом</t>
  </si>
  <si>
    <t xml:space="preserve">Пирожок с капустой </t>
  </si>
  <si>
    <t>Пирожок с мясом</t>
  </si>
  <si>
    <t>Пирожок с яблочным  повидлом</t>
  </si>
  <si>
    <t>Пирожок с печеночной начинкой</t>
  </si>
  <si>
    <t>Пирожок со смородиной</t>
  </si>
  <si>
    <t>Пирожок с картофелем и грибами</t>
  </si>
  <si>
    <t>Пирожок с вишневой начинкой</t>
  </si>
  <si>
    <t>ТЕСТО</t>
  </si>
  <si>
    <t>Тесто слоеное бездрожжевое</t>
  </si>
  <si>
    <t>500 г</t>
  </si>
  <si>
    <t>-</t>
  </si>
  <si>
    <t>Тесто слоеное дрожжевое</t>
  </si>
  <si>
    <t>4  мес.</t>
  </si>
  <si>
    <t>Тесто слоеное бездрожжевое (вес)</t>
  </si>
  <si>
    <t>8 кг</t>
  </si>
  <si>
    <t>2 пласта</t>
  </si>
  <si>
    <t>заказ за 2 дня, до 12.00</t>
  </si>
  <si>
    <t>Тесто слоеное дрожжевое (вес)</t>
  </si>
  <si>
    <t>* Допустимое отклонение в весе ±5 %</t>
  </si>
  <si>
    <t>КУЛИНАРНАЯ ПРОДУКЦИЯ</t>
  </si>
  <si>
    <t>ГОТОВЫЕ БУТЕРБРОДЫ</t>
  </si>
  <si>
    <t>№ п/п</t>
  </si>
  <si>
    <t>Кол-во в упаковке, шт.</t>
  </si>
  <si>
    <t>Вес, гр.</t>
  </si>
  <si>
    <t>Стоимость упаковки, руб.</t>
  </si>
  <si>
    <t>Бутерброд «ДВОРЯНСКИЙ»(сырная начинка с грибами, 4 ломтика ветчины).</t>
  </si>
  <si>
    <t>Сендвич с ветчиной и курицей</t>
  </si>
  <si>
    <t>Бутерброд "Макси Бургер"(круглая булочка с кунжутом,ломтик карбоната, куриная котлета, плавленный сыр, жареный лук).</t>
  </si>
  <si>
    <t>Бутерброд "Аппетитный"(круглая булочка с кунжутом,ветчина и сыр)</t>
  </si>
  <si>
    <t>Соус "Бутербродный" для готовых блюд</t>
  </si>
  <si>
    <t xml:space="preserve">Соус "Пикантный" красный </t>
  </si>
  <si>
    <t>Соус по - русски</t>
  </si>
  <si>
    <t>Салат "Капустный" (капуста белокочанная, морковь, лук, маринад)</t>
  </si>
  <si>
    <t xml:space="preserve"> ШАВЕРМА</t>
  </si>
  <si>
    <t>Шаверма с бужениной и овощами</t>
  </si>
  <si>
    <t>ВТОРЫЕ БЛЮДА</t>
  </si>
  <si>
    <t>Курица с ананасом , 6 шт (мини-шайба)</t>
  </si>
  <si>
    <t>Курица по-веронски, 6 шт (мини-шайба)</t>
  </si>
  <si>
    <t>Рыба по-шведски, 6 шт (мини-шайба)</t>
  </si>
  <si>
    <t>Форель Морское искушение 6 шт.</t>
  </si>
  <si>
    <t>Тефтели упак 10 шт</t>
  </si>
  <si>
    <t xml:space="preserve"> 10 шт</t>
  </si>
  <si>
    <t>Мясо по-французски, 6 шт (мини-шайба)</t>
  </si>
  <si>
    <t>Свинина запеченная с черносливом, 6 шт (мини-шайба)</t>
  </si>
  <si>
    <t>Шашлык куриный жареный</t>
  </si>
  <si>
    <t>1 кг</t>
  </si>
  <si>
    <t xml:space="preserve"> 1 кг</t>
  </si>
  <si>
    <t>Шашлык мясной жареный</t>
  </si>
  <si>
    <t>ПЕРВЫЕ БЛЮДА</t>
  </si>
  <si>
    <r>
      <t>Заявки принимаются за 2 дня с 8:00 до 14:30 в будние дни</t>
    </r>
    <r>
      <rPr>
        <sz val="10"/>
        <rFont val="Times New Roman"/>
        <family val="1"/>
      </rPr>
      <t xml:space="preserve">. Возможна корректировка заказа </t>
    </r>
    <r>
      <rPr>
        <b/>
        <sz val="10"/>
        <rFont val="Times New Roman"/>
        <family val="1"/>
      </rPr>
      <t xml:space="preserve">с 9:15 до 10 часов </t>
    </r>
    <r>
      <rPr>
        <sz val="10"/>
        <rFont val="Times New Roman"/>
        <family val="1"/>
      </rPr>
      <t>за 1  день до отгрузки.</t>
    </r>
  </si>
  <si>
    <t>КОНДИТЕРСКИЕ ИЗДЕЛИЯ</t>
  </si>
  <si>
    <t>группа</t>
  </si>
  <si>
    <t>Состав</t>
  </si>
  <si>
    <t>Вес изделия, гр.</t>
  </si>
  <si>
    <t>Кол-во шт. в упаковке</t>
  </si>
  <si>
    <t>Min  партия заказа шт.</t>
  </si>
  <si>
    <t>Цена, руб. за шт.</t>
  </si>
  <si>
    <t>маффины</t>
  </si>
  <si>
    <r>
      <t>Маффин классический</t>
    </r>
    <r>
      <rPr>
        <b/>
        <sz val="14"/>
        <rFont val="Times New Roman"/>
        <family val="1"/>
      </rPr>
      <t xml:space="preserve">. </t>
    </r>
    <r>
      <rPr>
        <sz val="14"/>
        <rFont val="Times New Roman"/>
        <family val="1"/>
      </rPr>
      <t xml:space="preserve">Кекс с кусочками цукатов. Поверхность украшена кремом из сливок и сгущеного молока, посыпана шоколадной крошкой. </t>
    </r>
  </si>
  <si>
    <r>
      <t>Маффин шоколадный</t>
    </r>
    <r>
      <rPr>
        <b/>
        <sz val="14"/>
        <rFont val="Times New Roman"/>
        <family val="1"/>
      </rPr>
      <t xml:space="preserve">. </t>
    </r>
    <r>
      <rPr>
        <sz val="14"/>
        <rFont val="Times New Roman"/>
        <family val="1"/>
      </rPr>
      <t xml:space="preserve">Кекс с какао. Поверхность украшена кремом из сливок и сгущеного молока, посыпана шоколадной крошкой. </t>
    </r>
  </si>
  <si>
    <t>кексы</t>
  </si>
  <si>
    <r>
      <t xml:space="preserve">"Ореховый". </t>
    </r>
    <r>
      <rPr>
        <sz val="14"/>
        <rFont val="Times New Roman"/>
        <family val="1"/>
      </rPr>
      <t>Кекс с кусочками шоколада и ореха фундук декорирован сахарной пудрой.</t>
    </r>
  </si>
  <si>
    <t>Кекс "Шоколадный"</t>
  </si>
  <si>
    <r>
      <t xml:space="preserve">Кекс "Лакомка". </t>
    </r>
    <r>
      <rPr>
        <sz val="14"/>
        <rFont val="Times New Roman"/>
        <family val="1"/>
      </rPr>
      <t>Кекс с добавлнием цукатов.</t>
    </r>
  </si>
  <si>
    <r>
      <t xml:space="preserve">Кекс "Сюрприз" </t>
    </r>
    <r>
      <rPr>
        <sz val="14"/>
        <rFont val="Times New Roman"/>
        <family val="1"/>
      </rPr>
      <t xml:space="preserve">Кекс с добавлением творога и изюма, поверхность  декорирована белой  шоколадной глазурью. </t>
    </r>
  </si>
  <si>
    <t>чиз-кейки и паи</t>
  </si>
  <si>
    <r>
      <t xml:space="preserve">Чиз-кейк ягодный. </t>
    </r>
    <r>
      <rPr>
        <sz val="14"/>
        <rFont val="Times New Roman"/>
        <family val="1"/>
      </rPr>
      <t>Песочная «корзиночка» с творожной начинкой с добавлением смородины, малины, клюквы.  Ягоды залиты желе.</t>
    </r>
  </si>
  <si>
    <t xml:space="preserve">«Шоколадный пай свишней». </t>
  </si>
  <si>
    <r>
      <t xml:space="preserve">"Шоколадный пай". </t>
    </r>
    <r>
      <rPr>
        <sz val="14"/>
        <rFont val="Times New Roman"/>
        <family val="1"/>
      </rPr>
      <t>Нежная песочная "корзинка" с аппетитной шоколадной начинкой.</t>
    </r>
  </si>
  <si>
    <t>торты</t>
  </si>
  <si>
    <r>
      <t xml:space="preserve">"Эстер". </t>
    </r>
    <r>
      <rPr>
        <sz val="14"/>
        <rFont val="Times New Roman"/>
        <family val="1"/>
      </rPr>
      <t>Сочетание классического белого бисквита, пропитанного лимонным сиропом, и ореховой основы, коржи прослоены заварным кремом. Торт декорирован миндальным пластинками, белой и шоколадной глазурью.</t>
    </r>
  </si>
  <si>
    <r>
      <t xml:space="preserve">"Наполеон". </t>
    </r>
    <r>
      <rPr>
        <sz val="14"/>
        <rFont val="Times New Roman"/>
        <family val="1"/>
      </rPr>
      <t>Классический слоёный торт с заварным кремом с добавлением варёного сгущённого молока. Поверхность торта обсыпана крошкой слоёной основы и сахарной пудрой.</t>
    </r>
  </si>
  <si>
    <r>
      <t xml:space="preserve">"Наполеон с заварным кремом". </t>
    </r>
    <r>
      <rPr>
        <sz val="14"/>
        <rFont val="Times New Roman"/>
        <family val="1"/>
      </rPr>
      <t>Слоеный торт с заварным кремом из сливок с добавлением сгущеного молока, с шоколадной глазурью.</t>
    </r>
  </si>
  <si>
    <r>
      <t xml:space="preserve">"Медуница". </t>
    </r>
    <r>
      <rPr>
        <sz val="14"/>
        <rFont val="Times New Roman"/>
        <family val="1"/>
      </rPr>
      <t>Слои медовой основы прослоены заварным кремом с добавлением взбитых сливок и натурального мёда. Поверхность торта обсыпана крошкой медовой основы и сахарной пудрой.</t>
    </r>
  </si>
  <si>
    <r>
      <t>"Рафаэль".</t>
    </r>
    <r>
      <rPr>
        <sz val="14"/>
        <rFont val="Times New Roman"/>
        <family val="1"/>
      </rPr>
      <t xml:space="preserve">  Коржи из белого бисквита и воздушно-кокосовые с заварным кремом. Поверхность торта обсыпана кокосовой стружкой и гелевым кремом.</t>
    </r>
  </si>
  <si>
    <r>
      <t>"Банановый"</t>
    </r>
    <r>
      <rPr>
        <sz val="14"/>
        <rFont val="Times New Roman"/>
        <family val="1"/>
      </rPr>
      <t>Состав:глазурь, крем заварной банановый, мука, сливки  растительные, шоколадная посыпка крошка, яйца.).</t>
    </r>
  </si>
  <si>
    <r>
      <t xml:space="preserve"> «Пьяная вишня»</t>
    </r>
    <r>
      <rPr>
        <sz val="14"/>
        <color indexed="8"/>
        <rFont val="Times New Roman"/>
        <family val="1"/>
      </rPr>
      <t>.Слои бисквита,пропитанные сиропом,прослоенные кремом с добавлением вишневого сиропа и  вишни. Боковая поверхность обсыпана шоколадной крошкой. Верхняя поверхность декорирована кремом из сливок,черешней засахаренной,кусочками шоколадной глазури в виде треугольников и посыпана шоколадной сахарной пудрой.</t>
    </r>
  </si>
  <si>
    <r>
      <t>"Шоколадное танго".</t>
    </r>
    <r>
      <rPr>
        <sz val="14"/>
        <rFont val="Times New Roman"/>
        <family val="1"/>
      </rPr>
      <t xml:space="preserve"> Слои шоколадного бисквита прослоены сливочным шоколадным кремом. Поверхность торта покрыта шоколадной глазурью. Верхняя поверхность торта декорирована сливочным шоколадным кремом, шоколадной глазурью и белым декоргелем.</t>
    </r>
  </si>
  <si>
    <t>рулеты</t>
  </si>
  <si>
    <r>
      <t>Рулет с кремом.</t>
    </r>
    <r>
      <rPr>
        <sz val="14"/>
        <rFont val="Times New Roman"/>
        <family val="1"/>
      </rPr>
      <t xml:space="preserve"> Бисквитный рулет пропитан лимонным сиропом и прослоен  кремом из сливок со сгущённым молоком. Поверхность смазана кремом из сливок со сгущенным молоком, обсыпана бисквитной крошкой, декорирована сахарной пудрой.</t>
    </r>
  </si>
  <si>
    <t>ПИРОЖНЫЕ</t>
  </si>
  <si>
    <r>
      <t xml:space="preserve">"Медуница". </t>
    </r>
    <r>
      <rPr>
        <sz val="14"/>
        <rFont val="Times New Roman"/>
        <family val="1"/>
      </rPr>
      <t xml:space="preserve">Пирожное из слоев медовой основы прослоено кремом, верхняя поверхность посыпана крошкой медовой основы и сахарной пудрой. </t>
    </r>
  </si>
  <si>
    <r>
      <t xml:space="preserve">"Наполеон". </t>
    </r>
    <r>
      <rPr>
        <sz val="14"/>
        <rFont val="Times New Roman"/>
        <family val="1"/>
      </rPr>
      <t>Классическое слоенное пирожное прослоено кремом. Верхняя поверхность смазана заварным кремом, обсыпана крошкой и сахарной пудрой.</t>
    </r>
  </si>
  <si>
    <t xml:space="preserve">ГОТОВЫЕ ПОНЧИКИ </t>
  </si>
  <si>
    <t>пончики</t>
  </si>
  <si>
    <t>Пончики "Аппетитные" со сгущенным молоком</t>
  </si>
  <si>
    <t>67 г</t>
  </si>
  <si>
    <t>30 суток</t>
  </si>
  <si>
    <t>Пончики "Аппетитные" с клубничным конфитюром</t>
  </si>
  <si>
    <t>Пончики "Аппетитные" с малиновой начинкой</t>
  </si>
  <si>
    <t>Пончики "Аппетитные" с шоколадной начинкой</t>
  </si>
  <si>
    <t>ЗАКАЗНЫЕ ТОРТЫ (заказ принимается за 5 дней до желаемой даты отгрузки)</t>
  </si>
  <si>
    <t>Срок годности, суток</t>
  </si>
  <si>
    <t>Цена, руб./кг.</t>
  </si>
  <si>
    <t>ДЕТСКИЕ</t>
  </si>
  <si>
    <r>
      <t>"Рыжий кот".</t>
    </r>
    <r>
      <rPr>
        <sz val="14"/>
        <rFont val="Times New Roman"/>
        <family val="1"/>
      </rPr>
      <t xml:space="preserve"> Слои белого бисквита пропитаны лимонным сиропом и прослоены заварным кремом с добавлением варёного сгущённого молока. Торт оформлен заварным кремом в виде мордочки кота. </t>
    </r>
  </si>
  <si>
    <r>
      <t xml:space="preserve">"Черепаха Тортилла". </t>
    </r>
    <r>
      <rPr>
        <sz val="14"/>
        <rFont val="Times New Roman"/>
        <family val="1"/>
      </rPr>
      <t>Слои белого бисквита пропитаны лимонным сиропом, прослоены кремом из взбитых сливок с шоколадным вкусом. Торт оформлен в виде черепахи, панцирь которой выложен ядрами грецких орехов, мордочка, лапки и хвост изготовлены из миндальной пасты.</t>
    </r>
  </si>
  <si>
    <r>
      <t>"Формула-1".</t>
    </r>
    <r>
      <rPr>
        <sz val="14"/>
        <rFont val="Times New Roman"/>
        <family val="1"/>
      </rPr>
      <t xml:space="preserve"> Слои шоколадного бисквита пропитаны сиропом, смазаны кремом из сливок и прослоены кусочками консервированного персика. Боковые стороны оформлены кремом из сливок с кусочками цукатов, обсыпаны шоколадной посыпкой. На поверхность  нанесен рисунок в виде дороги, нарисована травка из трюфельного крема, установлена машина из бисквитной основы и декорирована трюфельным кремом, цветочки и грибы сделаны из крема из сливок.</t>
    </r>
  </si>
  <si>
    <r>
      <t xml:space="preserve">"Кукла Барби".  </t>
    </r>
    <r>
      <rPr>
        <sz val="14"/>
        <rFont val="Times New Roman"/>
        <family val="1"/>
      </rPr>
      <t>Торт выполнен в виде фигурки  куклы в пышном наряде. Платье представляет собой шоколадный бисквит,  слои которой пропитаны сиропом, прослоены кремом из сливок и кусочками консервированных персиков. Поверхность смазана кремом из сливок и украшена декором.</t>
    </r>
  </si>
  <si>
    <r>
      <t xml:space="preserve">"Заяц". </t>
    </r>
    <r>
      <rPr>
        <sz val="14"/>
        <rFont val="Times New Roman"/>
        <family val="1"/>
      </rPr>
      <t xml:space="preserve"> Изделие в форме "мордочки" зайца, на основе бисквита для рулета, пропитанного сиропом для промочки, прослоенного кремом из сливок и кусочками консервированного ананаса. Боковая поверхность смазана кремом из сливок, декорирована кремом из сливок и желейными шариками. Верхняя поверхность в виде мордочки зайца выполнена трюфельным кремом разных цветов.</t>
    </r>
  </si>
  <si>
    <r>
      <t xml:space="preserve">"Белоснежка и семь гномов". </t>
    </r>
    <r>
      <rPr>
        <sz val="14"/>
        <rFont val="Times New Roman"/>
        <family val="1"/>
      </rPr>
      <t>Шоколадный бисквит, пропитанный лимонным сиропом и прослоен натуральным сливочным кремом с какао. Торт покрыт шоколадной глазурью и декорирован фигурками.</t>
    </r>
  </si>
  <si>
    <r>
      <t xml:space="preserve">"Детский фруктовый Букет от Мишки". </t>
    </r>
    <r>
      <rPr>
        <sz val="14"/>
        <rFont val="Times New Roman"/>
        <family val="1"/>
      </rPr>
      <t xml:space="preserve"> Слои белого бисквита пропитаны лимонным сиропом, прослоены кремом из взбитых сливок и кусочками консервированных ананасов. Декор торта выполнен в виде рисунка Мишки с букетом цветов. Цветовое решение может быть изменено по желанию заказчика.</t>
    </r>
  </si>
  <si>
    <r>
      <t xml:space="preserve">"Детский фруктовый Букет от Лунтика". </t>
    </r>
    <r>
      <rPr>
        <sz val="14"/>
        <rFont val="Times New Roman"/>
        <family val="1"/>
      </rPr>
      <t xml:space="preserve"> Слои белого бисквита пропитаны лимонным сиропом, прослоены кремом из взбитых сливок и кусочками консервированных ананасов. Декор торта выполнен в виде рисунка Лунтика. Цветовое решение может быть изменено по желанию заказчика.</t>
    </r>
  </si>
  <si>
    <r>
      <t xml:space="preserve">"Детский фруктовый Букет от Кисы". </t>
    </r>
    <r>
      <rPr>
        <sz val="14"/>
        <rFont val="Times New Roman"/>
        <family val="1"/>
      </rPr>
      <t xml:space="preserve"> Слои белого бисквита пропитаны лимонным сиропом, прослоены кремом из взбитых сливок и кусочками консервированных ананасов. Декор торта выполнен в виде рисунка Кисы с букетом цветов. Цветовое решение может быть изменено по желанию заказчика.</t>
    </r>
  </si>
  <si>
    <r>
      <t xml:space="preserve">"Детский медовый Букет от Мишки".  </t>
    </r>
    <r>
      <rPr>
        <sz val="14"/>
        <rFont val="Times New Roman"/>
        <family val="1"/>
      </rPr>
      <t>Слои медовой основы прослоены заварным кремом с добавлением взбитых сливок и натурального мёда. Декор торта выполнен в виде рисунка Мишки с букетом цветов. Цветовое решение может быть изменено по желанию заказчика.</t>
    </r>
  </si>
  <si>
    <r>
      <t xml:space="preserve">"Детский медовый Букет от Лунтика". </t>
    </r>
    <r>
      <rPr>
        <sz val="14"/>
        <rFont val="Times New Roman"/>
        <family val="1"/>
      </rPr>
      <t>Слои медовой основы прослоены заварным кремом с добавлением взбитых сливок и натурального мёда. Декор торта выполнен в виде рисунка Лунтика. Цветовое решение может быть изменено по желанию заказчика.</t>
    </r>
  </si>
  <si>
    <r>
      <t xml:space="preserve">"Детский медовый Букет от Кисы". </t>
    </r>
    <r>
      <rPr>
        <sz val="14"/>
        <rFont val="Times New Roman"/>
        <family val="1"/>
      </rPr>
      <t>Слои медовой основы прослоены заварным кремом с добавлением взбитых сливок и натурального мёда. Декор торта выполнен в виде рисунка Кисы с букетом цветов. Цветовое решение может быть изменено по желанию заказчика.</t>
    </r>
  </si>
  <si>
    <r>
      <t xml:space="preserve">"Машина мечты". </t>
    </r>
    <r>
      <rPr>
        <sz val="14"/>
        <rFont val="Times New Roman"/>
        <family val="1"/>
      </rPr>
      <t>Слои медовой основы прослоены заварным кремом с добавлением взбитых сливок и натурального мёда. Торт выполнен в форме машины. Оформление состоит из обжаренной бисквитной крошки, шоколадной глазури и заварного крема. Цветовое решение торта, модель машины и поздравительная  надпись могут быть изменены по желанию заказчика.</t>
    </r>
  </si>
  <si>
    <r>
      <t xml:space="preserve">"Машина мечты". </t>
    </r>
    <r>
      <rPr>
        <sz val="14"/>
        <rFont val="Times New Roman"/>
        <family val="1"/>
      </rPr>
      <t>Слои белого бисквита пропитаны лимонным сиропом, прослоены кремом из взбитых сливок и кусочками консервированных ананасов. Торт выполнен в форме машины. Оформление состоит из обжаренной бисквитной крошки, шоколадной глазури и заварного крема. Цветовое решение торта, модель машины и поздравительная  надпись могут быть изменены по желанию заказчика.</t>
    </r>
  </si>
  <si>
    <t>ТОРЖЕСТВЕННЫЕ</t>
  </si>
  <si>
    <r>
      <t>"Торжество с лилиями"</t>
    </r>
    <r>
      <rPr>
        <sz val="14"/>
        <color indexed="8"/>
        <rFont val="Times New Roman"/>
        <family val="1"/>
      </rPr>
      <t>. Праздничный торт на основе слоёв белого бисквита, пропитанных лимонным сиропом, прослоенных кремом из взбитых сливок и кусочками консервированных ананасов. Поверхность декорирована кремом из сливок, декором, шоколадной глазурью.</t>
    </r>
  </si>
  <si>
    <r>
      <t>"Фруктовая Фантазия".</t>
    </r>
    <r>
      <rPr>
        <sz val="14"/>
        <rFont val="Times New Roman"/>
        <family val="1"/>
      </rPr>
      <t xml:space="preserve"> Слои белого бисквита пропитаны лимонным сиропом, прослоены  кремом из сливок с кусочками консервированного ананаса. Боковая поверхность оформлена кремом из сливок и кремом из сливок с вареным сгущенным молоком в виде плетения корзины. Верхняя поверхность оформлена кремом из сливок в виде роз и листиков, кусочками свежих фруктов, цукатами из вишни и декором из шоколадной глазури.</t>
    </r>
  </si>
  <si>
    <r>
      <t xml:space="preserve">"Очарование". </t>
    </r>
    <r>
      <rPr>
        <sz val="14"/>
        <rFont val="Times New Roman"/>
        <family val="1"/>
      </rPr>
      <t>Слои шоколадного бисквита прослоены классическим пражским кремом на основе сливочного масла с добавлением сгущённого молока, какао и коньяка. Торт покрыт тонким слоем яблочного повидла и заглазирован шоколадной глазурью, декорирован трюфельным кремом. Верхняя поверхность украшена декором из белой шоколадной глазури в форме банта.</t>
    </r>
  </si>
  <si>
    <t>36 часов</t>
  </si>
  <si>
    <r>
      <t xml:space="preserve">"Стрелы Амура". </t>
    </r>
    <r>
      <rPr>
        <sz val="14"/>
        <rFont val="Times New Roman"/>
        <family val="1"/>
      </rPr>
      <t>Торт в форме сердца на медовой основе пропитан кремом медовым.Оформлен сливочным кремом, кремом из сливок в виде роз и рюшей, украшен декором из шоколадной глазури.</t>
    </r>
  </si>
  <si>
    <r>
      <t xml:space="preserve">"Любящее Сердце". </t>
    </r>
    <r>
      <rPr>
        <sz val="14"/>
        <rFont val="Times New Roman"/>
        <family val="1"/>
      </rPr>
      <t>Торт выполнен в форме сердца на основе белого бисквита, пропитанного лимонным сиропом и кремом из сливок с добавлением консервированного ананаса. Торт покрыт белой шоколадной глазурью, декор из крема и желе.</t>
    </r>
  </si>
  <si>
    <r>
      <t>"Остров Любви".</t>
    </r>
    <r>
      <rPr>
        <sz val="14"/>
        <rFont val="Times New Roman"/>
        <family val="1"/>
      </rPr>
      <t xml:space="preserve"> Торт в форме сердца на основе шоколадного бисквита пропитан лимонным сиропом, шоколадным кремом. Торт декорирован белой шоколадной глазурью и шоколадной глазурью, лилиями из мастики, серебристыми сахарными шариками.</t>
    </r>
  </si>
  <si>
    <t>СВАДЕБНЫЕ</t>
  </si>
  <si>
    <r>
      <t xml:space="preserve">"Розовая свадьба". </t>
    </r>
    <r>
      <rPr>
        <sz val="14"/>
        <rFont val="Times New Roman"/>
        <family val="1"/>
      </rPr>
      <t>Изделие представляет собой 2-х ярусный торт (по 3 слоя). Слои белого бисквита разного диаметра  пропитаны сиропом для промочки, прослоены кремом из сливок и кусочками консервированных ананасов. Боковая и верхняя поверхность смазаны кремом.  Торт оформлен розами из крема, декором из шоколадной глазури, сахарной мастикой.</t>
    </r>
  </si>
  <si>
    <r>
      <t xml:space="preserve">"Желаем счастья". </t>
    </r>
    <r>
      <rPr>
        <sz val="14"/>
        <rFont val="Times New Roman"/>
        <family val="1"/>
      </rPr>
      <t xml:space="preserve"> Изделие представляет собой 2-х ярусный торт (по 3 слоя). Слои белого бисквита  пропитаны сиропом для промочки, прослоены кремом из сливок и кусочками консервированных ананасов, соединены между собой. Боковая и верхняя поверхность обтянуты пастой для моделирования и декорирована кремом из сливок.</t>
    </r>
  </si>
  <si>
    <r>
      <t>"Невеста".</t>
    </r>
    <r>
      <rPr>
        <sz val="14"/>
        <rFont val="Times New Roman"/>
        <family val="1"/>
      </rPr>
      <t xml:space="preserve"> Праздничный торт на основе слоёв белого бисквита, пропитанных лимонным сиропом, прослоенных  кремом из взбитых сливок и кусочками консервированных груш. Торт оформлен сахарной мастикой, кремом из взбитых сливок и серебристыми шариками.</t>
    </r>
  </si>
  <si>
    <r>
      <t>"Для любимой".</t>
    </r>
    <r>
      <rPr>
        <sz val="14"/>
        <rFont val="Times New Roman"/>
        <family val="1"/>
      </rPr>
      <t xml:space="preserve"> Слои белого бисквита в форме сердца прослоены кремом из взбитых сливок и кусочками консервированных ананасов. Торт оформлен украшениями из сахарной мастики.</t>
    </r>
  </si>
  <si>
    <r>
      <t xml:space="preserve">"Сладкая жизнь". </t>
    </r>
    <r>
      <rPr>
        <sz val="14"/>
        <rFont val="Times New Roman"/>
        <family val="1"/>
      </rPr>
      <t>Медовая основа прослоена заварным кремом с добавлением взбитых сливок и натурального меда. Торт декорирован кремом из взбитых сливок, сахарной мастикой, белой шоколадной глазурью, серебристыми шариками.</t>
    </r>
  </si>
  <si>
    <r>
      <t xml:space="preserve">"Свадебный вальс". </t>
    </r>
    <r>
      <rPr>
        <sz val="14"/>
        <rFont val="Times New Roman"/>
        <family val="1"/>
      </rPr>
      <t>Белый бсквит пропитан сиропом и прослоен кремом из взбитых сливок и кусочками консервированных ананасов. Торт декорирован кремом из взбитых сливок, сахарной мастикой, белой шоколадной глазурью, серебристыми шариками.</t>
    </r>
  </si>
  <si>
    <t xml:space="preserve"> ПРАЙС-ЛИСТ НА ОБОРУДОВАНИЕ</t>
  </si>
  <si>
    <t>Технические характеристики</t>
  </si>
  <si>
    <t>Цена в руб.</t>
  </si>
  <si>
    <t>Количество уровней</t>
  </si>
  <si>
    <t>Размер противня</t>
  </si>
  <si>
    <t>Темпера-тура,0С</t>
  </si>
  <si>
    <t>Мощность, кВт</t>
  </si>
  <si>
    <t>Таймер, мин</t>
  </si>
  <si>
    <t>Габаритные размеры печи, мм</t>
  </si>
  <si>
    <t>Облицовка</t>
  </si>
  <si>
    <r>
      <t xml:space="preserve">Конвекционная печь «Smeg» Alfa 43 (механическое управление) + </t>
    </r>
    <r>
      <rPr>
        <b/>
        <sz val="10"/>
        <color indexed="28"/>
        <rFont val="Times New Roman"/>
        <family val="1"/>
      </rPr>
      <t>4 противня</t>
    </r>
  </si>
  <si>
    <t>435 х 320</t>
  </si>
  <si>
    <t>50-250</t>
  </si>
  <si>
    <t>0-60</t>
  </si>
  <si>
    <t>597х524*531</t>
  </si>
  <si>
    <t>Черная эмаль</t>
  </si>
  <si>
    <t>Расстоечный шкаф АРГО 30</t>
  </si>
  <si>
    <t>10 уровней</t>
  </si>
  <si>
    <t>1,4 (220 В)</t>
  </si>
  <si>
    <t>597х540х900</t>
  </si>
  <si>
    <t>Нержавеющая сталь</t>
  </si>
  <si>
    <t>Противень маленький</t>
  </si>
  <si>
    <t>10 ШТ ДОКУПИТЬ</t>
  </si>
  <si>
    <t>435х320</t>
  </si>
  <si>
    <t>Шпиль под противни  Шп 15</t>
  </si>
  <si>
    <t>435-320, 495*330-1550, нерж сталь 1,5 мм, профиль 25*25, б/колес, 15 уровней, размер лотка 435*320, шаг 90 мм</t>
  </si>
  <si>
    <t>Электрическая духовка «DELTA» D-023В (механическое управление)</t>
  </si>
  <si>
    <t>80-320</t>
  </si>
  <si>
    <t>370*560*390</t>
  </si>
  <si>
    <t>Белая эмаль</t>
  </si>
  <si>
    <t>Цену на оборудование уточняйте у менеджера.</t>
  </si>
  <si>
    <t xml:space="preserve">  </t>
  </si>
  <si>
    <t>САЛАТЫ</t>
  </si>
  <si>
    <r>
      <t xml:space="preserve">Салат «Сельдь под шубой» </t>
    </r>
    <r>
      <rPr>
        <sz val="10"/>
        <rFont val="Times New Roman"/>
        <family val="1"/>
      </rPr>
      <t>(сельдь соленая, свекла, морковь, картофель, лук, яйцо куриное, майонез).</t>
    </r>
  </si>
  <si>
    <r>
      <t>Салат «Оливье с ветчиной»</t>
    </r>
    <r>
      <rPr>
        <sz val="10"/>
        <rFont val="Times New Roman"/>
        <family val="1"/>
      </rPr>
      <t xml:space="preserve"> (ветчина, картофель, горошек зеленый, яйцо куриное, морковь, огурец маринованный, майонез).</t>
    </r>
  </si>
  <si>
    <r>
      <t>Салат "Итальянский"</t>
    </r>
    <r>
      <rPr>
        <sz val="10"/>
        <rFont val="Times New Roman"/>
        <family val="1"/>
      </rPr>
      <t xml:space="preserve"> (филе куриное, картофель, морковь, грибы, огурец маринованный, кукуруза, зелень петрушки, яйцо куриное,  лук репчатый, соль, майонез).</t>
    </r>
  </si>
  <si>
    <r>
      <rPr>
        <b/>
        <sz val="10"/>
        <rFont val="Times New Roman"/>
        <family val="1"/>
      </rPr>
      <t>Салат  "Винегрет"</t>
    </r>
    <r>
      <rPr>
        <sz val="10"/>
        <rFont val="Times New Roman"/>
        <family val="1"/>
      </rPr>
      <t>( картофель,свекла,морковь,огурец маринованный,лук репчатый,горошек,квашеная капуста,растительное масло).</t>
    </r>
  </si>
  <si>
    <t>Любимчик с корицей</t>
  </si>
  <si>
    <t>Слойка со смородиной</t>
  </si>
  <si>
    <t xml:space="preserve"> Пиццерин " Итальяно"(ветчина, шампиньоны, майонез, помидоры, соус томатный, сыр плавленный, зелень укропа, чеснок ).</t>
  </si>
  <si>
    <r>
      <t xml:space="preserve">"Черный лес". </t>
    </r>
    <r>
      <rPr>
        <sz val="14"/>
        <rFont val="Times New Roman"/>
        <family val="1"/>
      </rPr>
      <t>Слои шоколадного бисквита пропитаны лимонным сиропом, прослоены кремом из взбитых сливок с шоколадным вкусом и  кусочками консервированных персиков. Боковая поверхность обсыпана жаренной крошкой шоколадного бисквита. Украшен кремом из взбитых сливок, засахаренной вишней с веточкой и шоколадной посыпкой.</t>
    </r>
  </si>
  <si>
    <r>
      <t xml:space="preserve">Чиз-кейк фруктовый(киви и крыжовник). </t>
    </r>
    <r>
      <rPr>
        <sz val="14"/>
        <rFont val="Times New Roman"/>
        <family val="1"/>
      </rPr>
      <t>Песочная "корзиночка"с творожной начинкой и кусочками киви и крыжовника, залитой желе.</t>
    </r>
  </si>
  <si>
    <r>
      <t xml:space="preserve">Чиз-кейк с клубникой. </t>
    </r>
    <r>
      <rPr>
        <sz val="14"/>
        <rFont val="Times New Roman"/>
        <family val="1"/>
      </rPr>
      <t>Песочная "корзиночка"с творожной начинкой и ягодами клубники, залитой желе.</t>
    </r>
  </si>
  <si>
    <r>
      <t xml:space="preserve"> "Орешек"</t>
    </r>
    <r>
      <rPr>
        <sz val="14"/>
        <rFont val="Times New Roman"/>
        <family val="1"/>
      </rPr>
      <t>(Состав:  дольки арахиса,  ореховая крошка,ванилин,гель-карамель,  лимон, маргарин, масло сливочное, молоко пастеризованное, молоко сгущённое, мука высший сорт, сахар, сливки, шоколодная глазурь, яйца.).</t>
    </r>
  </si>
  <si>
    <r>
      <t xml:space="preserve">"Белый Арлекин". </t>
    </r>
    <r>
      <rPr>
        <sz val="14"/>
        <rFont val="Times New Roman"/>
        <family val="1"/>
      </rPr>
      <t xml:space="preserve">Заварное пирожное в виде кольца заполнено кремом из взбитых сливок со сгущенным молоком. Поверхность декорирована сахарной пудрой.           </t>
    </r>
    <r>
      <rPr>
        <b/>
        <sz val="14"/>
        <rFont val="Times New Roman"/>
        <family val="1"/>
      </rPr>
      <t xml:space="preserve">                </t>
    </r>
  </si>
  <si>
    <r>
      <t>Бутерброд "СЛАВЯНСКИЙ" с курицей, грибами и сыром</t>
    </r>
    <r>
      <rPr>
        <sz val="10"/>
        <rFont val="Times New Roman"/>
        <family val="1"/>
      </rPr>
      <t xml:space="preserve"> </t>
    </r>
  </si>
  <si>
    <r>
      <t>Бутерброд «БОГАТЫРСКИЙ» с колбасой полукопченой, ветчиной и сыром</t>
    </r>
    <r>
      <rPr>
        <sz val="10"/>
        <rFont val="Times New Roman"/>
        <family val="1"/>
      </rPr>
      <t xml:space="preserve"> </t>
    </r>
  </si>
  <si>
    <r>
      <t xml:space="preserve">Бутерброд «Куриный Цезарь» с куриным филе и сырной начинкой </t>
    </r>
    <r>
      <rPr>
        <sz val="10"/>
        <rFont val="Times New Roman"/>
        <family val="1"/>
      </rPr>
      <t xml:space="preserve"> </t>
    </r>
  </si>
  <si>
    <r>
      <t>Хот-дог «Оригинальный»</t>
    </r>
    <r>
      <rPr>
        <sz val="10"/>
        <rFont val="Times New Roman"/>
        <family val="1"/>
      </rPr>
      <t xml:space="preserve"> </t>
    </r>
  </si>
  <si>
    <r>
      <t>Гамбургер классический с мясной  котлетой</t>
    </r>
    <r>
      <rPr>
        <sz val="10"/>
        <rFont val="Times New Roman"/>
        <family val="1"/>
      </rPr>
      <t xml:space="preserve">  </t>
    </r>
  </si>
  <si>
    <r>
      <t>Чизбургер классический с мясной  котлетой и сыром</t>
    </r>
    <r>
      <rPr>
        <sz val="10"/>
        <rFont val="Times New Roman"/>
        <family val="1"/>
      </rPr>
      <t xml:space="preserve"> </t>
    </r>
  </si>
  <si>
    <r>
      <t xml:space="preserve">Тефтели с гречневой кашей в томатном соусе </t>
    </r>
    <r>
      <rPr>
        <sz val="10"/>
        <rFont val="Times New Roman"/>
        <family val="1"/>
      </rPr>
      <t>(каша гречневая с овощами: крупа гречневая, масло растительное, перец сладкий, приправа, зелень петрушки; тефтели, томатный соус).</t>
    </r>
  </si>
  <si>
    <r>
      <t xml:space="preserve">Плов с курицей </t>
    </r>
    <r>
      <rPr>
        <sz val="10"/>
        <rFont val="Times New Roman"/>
        <family val="1"/>
      </rPr>
      <t xml:space="preserve"> (рис, филе куриное, морковь, лук репчатый, масло растительное, чеснок, соль, приправы).</t>
    </r>
  </si>
  <si>
    <r>
      <t>Курица с макаронами  (</t>
    </r>
    <r>
      <rPr>
        <sz val="10"/>
        <rFont val="Times New Roman"/>
        <family val="1"/>
      </rPr>
      <t>макаронные изделия, куриное филе, майонез, соус Краснодарский, масло растительное, специи, соль).</t>
    </r>
  </si>
  <si>
    <r>
      <t>Картофельное пюре с тефтелями (</t>
    </r>
    <r>
      <rPr>
        <sz val="10"/>
        <rFont val="Times New Roman"/>
        <family val="1"/>
      </rPr>
      <t>картофельное пюре; тефтели: рис, говядина, свинина, лук репчатый, булка, соль, перец черный, крахмал; овощная заправка: морковь, лук репчатый, томатная паста, масло растительное, мука, соль, перец черный, зелень петрушки</t>
    </r>
    <r>
      <rPr>
        <b/>
        <sz val="10"/>
        <rFont val="Times New Roman"/>
        <family val="1"/>
      </rPr>
      <t>).</t>
    </r>
  </si>
  <si>
    <r>
      <t xml:space="preserve">Суп "Лапша с курицей и грибами" </t>
    </r>
    <r>
      <rPr>
        <sz val="10"/>
        <rFont val="Times New Roman"/>
        <family val="1"/>
      </rPr>
      <t xml:space="preserve"> (яичная лапша, грибы, филе куриное,  морковь,  укроп, соль, специи).</t>
    </r>
  </si>
  <si>
    <r>
      <t xml:space="preserve">Борщ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 мясом</t>
    </r>
    <r>
      <rPr>
        <sz val="10"/>
        <rFont val="Times New Roman"/>
        <family val="1"/>
      </rPr>
      <t xml:space="preserve"> (говядина, свекла, картофель, морковь, лук репчатый, томатная паста: томаты, зелень петрушки, масло растительное, соль, уксус,  сахар, специи).</t>
    </r>
  </si>
  <si>
    <t>Майонез Махеев</t>
  </si>
  <si>
    <t>Масло растительное</t>
  </si>
  <si>
    <t xml:space="preserve"> Бутерброд «Двойной Чикенбургер»!!! БОЛЬШОЙ БУТЕРБРОД!(две куриные котлеты на фирменной хрустящей булочке с пикантным соусом).</t>
  </si>
  <si>
    <r>
      <rPr>
        <b/>
        <sz val="14"/>
        <rFont val="Times New Roman"/>
        <family val="1"/>
      </rPr>
      <t>Торт «Тирамису»</t>
    </r>
    <r>
      <rPr>
        <sz val="14"/>
        <rFont val="Times New Roman"/>
        <family val="1"/>
      </rPr>
      <t>(представляет собой изделие круглой формы, состоящее из слоев бисквита белого с шоколадной крошкой, прослоенное  муссом со вкусом «Тирамису». Боковая поверхность обсыпана сахарной посыпкой «Амаретто». Верхняя поверхность оформлена какао-порошком и сахарной пудрой через трафарет «</t>
    </r>
    <r>
      <rPr>
        <sz val="10"/>
        <rFont val="Tahoma"/>
        <family val="2"/>
      </rPr>
      <t>Tiramisu»).</t>
    </r>
  </si>
  <si>
    <t>5(вскрытые)</t>
  </si>
  <si>
    <t>Огурцы резанные слайсы 1 кг(в вакууме -закрытые срок хранения 6 месяцев)</t>
  </si>
  <si>
    <t>Сопутствующие товары</t>
  </si>
  <si>
    <t>Одноразовая посуда</t>
  </si>
  <si>
    <t>ОП вилка</t>
  </si>
  <si>
    <t>ОП Крышка d-80мм с отверстием (чай) с логотипом</t>
  </si>
  <si>
    <t>ОП ложка столовая</t>
  </si>
  <si>
    <t>ОП нож столовый</t>
  </si>
  <si>
    <t>ОП размешиватель шт.</t>
  </si>
  <si>
    <t>ОП Тарелка картонная 200*130</t>
  </si>
  <si>
    <t>Сахар порционный 1 шт/10г</t>
  </si>
  <si>
    <t>Чай зеленый Рамук( пакетик)</t>
  </si>
  <si>
    <t>Суп картофельный с фрикадельками (фрикадельки мясные, картофель, морковь, сладкий перец, лук, куриный бульон, лавровый лист, соль, специи)</t>
  </si>
  <si>
    <t>135 г</t>
  </si>
  <si>
    <t>30-60</t>
  </si>
  <si>
    <t>15-25</t>
  </si>
  <si>
    <t>160-180</t>
  </si>
  <si>
    <t>Срок годности, сутки(плюс (4±2)°С</t>
  </si>
  <si>
    <t>3 мес.</t>
  </si>
  <si>
    <t>Тесто дрожжевое сдобное в шариках</t>
  </si>
  <si>
    <t>100шт.</t>
  </si>
  <si>
    <t>70г</t>
  </si>
  <si>
    <t>Сосиска в сдобном тесте</t>
  </si>
  <si>
    <t>50-90</t>
  </si>
  <si>
    <t>ПИРОГИ СДОБНЫЕ</t>
  </si>
  <si>
    <t>"По-Киевски". Изделие, состоящее из чередующихся 4-х слоев полуфабриката безе с грецким орехом и белого бисквита. Поверхность торта отделаны сливочным кремом с какао-порошком. Боковая поверхность торта обсыпана крошкой из п/ф «Безе с грецким орехом». Верхняя поверхность торта декорирована рисунком из сливочного крема с вареным сгущенным молоком и цукатами.</t>
  </si>
  <si>
    <t>"Эклер со сливочным кремом".</t>
  </si>
  <si>
    <t>"Аврора". Воздушное пирожное с масляным кремом,с вареным сгущенным молоком и кусочками безе.</t>
  </si>
  <si>
    <t>Рулет фруктовый.</t>
  </si>
  <si>
    <t>Багет выпеч.</t>
  </si>
  <si>
    <t>Хлеб Бородино</t>
  </si>
  <si>
    <t>Хлеб Деревенский выпеч.</t>
  </si>
  <si>
    <t xml:space="preserve">Хлеб Фирменный </t>
  </si>
  <si>
    <t xml:space="preserve">Хлеб Шампань </t>
  </si>
  <si>
    <t>Хлеб Шварцброт Э выпеч.</t>
  </si>
  <si>
    <t>Масса продукта,г</t>
  </si>
  <si>
    <t>80 г</t>
  </si>
  <si>
    <r>
      <rPr>
        <b/>
        <sz val="16"/>
        <color indexed="10"/>
        <rFont val="Times New Roman"/>
        <family val="1"/>
      </rPr>
      <t>НОВИНКА!!!!</t>
    </r>
    <r>
      <rPr>
        <b/>
        <sz val="16"/>
        <rFont val="Times New Roman"/>
        <family val="1"/>
      </rPr>
      <t>Замороженные хлеба</t>
    </r>
  </si>
  <si>
    <r>
      <rPr>
        <b/>
        <sz val="14"/>
        <color indexed="10"/>
        <rFont val="Times New Roman"/>
        <family val="1"/>
      </rPr>
      <t>НОВИНКА!!!</t>
    </r>
    <r>
      <rPr>
        <b/>
        <sz val="14"/>
        <color indexed="8"/>
        <rFont val="Times New Roman"/>
        <family val="1"/>
      </rPr>
      <t xml:space="preserve"> Торт "Маэстро".Представляет собой кондитерское изделие круглой формы, состоящее из 2-ух слоев бисквита с какао-порошком и слоя бисквита белого, прослоенного начинкой ореховой и кремом сливочным с какао-порошком. Боковая поверхность отделана крошкой вафельной. Верхняя поверхность торта, покрытая гелем кондитерским «Карамельный» и глазурью шоколадной белой, украшена крошкой вафельной, шоколадной пластинкой и ядрами ореха фундука.</t>
    </r>
  </si>
  <si>
    <r>
      <t>НОВИНКА!!!</t>
    </r>
    <r>
      <rPr>
        <b/>
        <sz val="11"/>
        <color indexed="8"/>
        <rFont val="Times New Roman"/>
        <family val="1"/>
      </rPr>
      <t>Бутерброд " Финский"</t>
    </r>
    <r>
      <rPr>
        <b/>
        <sz val="11"/>
        <color indexed="8"/>
        <rFont val="Times New Roman"/>
        <family val="1"/>
      </rPr>
      <t xml:space="preserve">(круглая булочка с кунжутом,буженина, карбонат копчено-вареный, соус гриль). </t>
    </r>
  </si>
  <si>
    <r>
      <t>НОВИНКА!!!</t>
    </r>
    <r>
      <rPr>
        <b/>
        <sz val="11"/>
        <color indexed="8"/>
        <rFont val="Times New Roman"/>
        <family val="1"/>
      </rPr>
      <t>Бутерброд "Гранд Бургер"</t>
    </r>
    <r>
      <rPr>
        <b/>
        <sz val="11"/>
        <color indexed="8"/>
        <rFont val="Times New Roman"/>
        <family val="1"/>
      </rPr>
      <t xml:space="preserve">(круглая ржаная булочка с кунжутом,филе курицы,сыр и вяленые томаты). </t>
    </r>
  </si>
  <si>
    <r>
      <t>НОВИНКА!!!</t>
    </r>
    <r>
      <rPr>
        <b/>
        <sz val="11"/>
        <color indexed="8"/>
        <rFont val="Times New Roman"/>
        <family val="1"/>
      </rPr>
      <t>Бутерброд " Испанский"</t>
    </r>
    <r>
      <rPr>
        <b/>
        <sz val="11"/>
        <color indexed="8"/>
        <rFont val="Times New Roman"/>
        <family val="1"/>
      </rPr>
      <t>(круглая ржаная булочка с кунжутом,ветчина, сыр и вяленые помидоры).</t>
    </r>
  </si>
  <si>
    <t>Срок хранения, суток - (18±2)°С</t>
  </si>
  <si>
    <t>Шницель куриный с гарниром(куриное филе в панировке, отварной рис, болгарский перец, кукуруза, горошек).</t>
  </si>
  <si>
    <t>СГ Салфетка (упак. 90шт.)шт.</t>
  </si>
  <si>
    <t>Пирог с картофелем и грибами(мини)</t>
  </si>
  <si>
    <t>Пирог Домашний с вишней(мини)</t>
  </si>
  <si>
    <t>Пирог с курицей и грибами(мини)</t>
  </si>
  <si>
    <t>Пирог Домашний с черной смородиной(мини)</t>
  </si>
  <si>
    <t>520 г</t>
  </si>
  <si>
    <t>480 г</t>
  </si>
  <si>
    <t>Смак с грушей</t>
  </si>
  <si>
    <t>Сдоба Пикантная</t>
  </si>
  <si>
    <r>
      <t xml:space="preserve"> Шоколадный пай с брусничной начинкой. </t>
    </r>
    <r>
      <rPr>
        <sz val="14"/>
        <color indexed="8"/>
        <rFont val="Times New Roman"/>
        <family val="1"/>
      </rPr>
      <t>Песочная "корзинка" со слоями из шоколадной и брусничной начинки.</t>
    </r>
  </si>
  <si>
    <r>
      <t xml:space="preserve"> Шоколадный пай с брусничной начинкой. </t>
    </r>
    <r>
      <rPr>
        <sz val="14"/>
        <color indexed="8"/>
        <rFont val="Times New Roman"/>
        <family val="1"/>
      </rPr>
      <t>Песочная "корзинка" с брусничной начинки.</t>
    </r>
  </si>
  <si>
    <t xml:space="preserve"> Бутерброд «Биг Бургер»!!! (ржаная булочка с хрустящей корочкой,большая сочная котлета с добавление соуса по-русски).</t>
  </si>
  <si>
    <t>ОП Крышка d-90мм с отверстием (кофе) с логотипом</t>
  </si>
  <si>
    <t>ОП Стакан Нескафе 250 мл(СУСО)белый</t>
  </si>
  <si>
    <r>
      <rPr>
        <b/>
        <sz val="14"/>
        <color indexed="10"/>
        <rFont val="Times New Roman"/>
        <family val="1"/>
      </rPr>
      <t>НОВИНКИ!!!</t>
    </r>
    <r>
      <rPr>
        <b/>
        <sz val="14"/>
        <rFont val="Times New Roman"/>
        <family val="1"/>
      </rPr>
      <t>БУТЕРБРОДЫ, НЕ ТРЕБУЮЩИЕ ВЛОЖЕНИЙ</t>
    </r>
  </si>
  <si>
    <r>
      <t xml:space="preserve">Кекс «Пирог Графини». </t>
    </r>
    <r>
      <rPr>
        <sz val="14"/>
        <color indexed="8"/>
        <rFont val="Times New Roman"/>
        <family val="1"/>
      </rPr>
      <t>Слои нежной песочной основы  пропитаны апельсиновым сиропом с добавлением алкоголя и прослоены шоколадом. Кекс украшен сахарной помадкой и шоколадным узором.</t>
    </r>
  </si>
  <si>
    <t>Рулет Шоколадный.</t>
  </si>
  <si>
    <t>Бутерброд  круассан с ветчиной и сыром.</t>
  </si>
  <si>
    <t>160 г</t>
  </si>
  <si>
    <r>
      <t xml:space="preserve">Маффин Американский.  </t>
    </r>
    <r>
      <rPr>
        <sz val="16"/>
        <rFont val="Times New Roman"/>
        <family val="1"/>
      </rPr>
      <t>Кекс. Поверхность декорирована глазурью и шоколадной крошкой.</t>
    </r>
  </si>
  <si>
    <t>Круассан с шоколадно-ореховой нач.</t>
  </si>
  <si>
    <t>Круассан с клубничным конфит.</t>
  </si>
  <si>
    <t>Слойка ДаблДог(две сосиски).</t>
  </si>
  <si>
    <t>Пирожок с курагой</t>
  </si>
  <si>
    <t>Пирожок с маком и грец.орехом</t>
  </si>
  <si>
    <t>"Эклер с масляным кремом".</t>
  </si>
  <si>
    <t>Рыба по-шведски с гарниром(рис с овощами)</t>
  </si>
  <si>
    <t>120 г</t>
  </si>
  <si>
    <t>Бутерброд «КОРОЛЕВСКИЙ» булочка для хот-дога,нарезка из ветчины,колбасы,плавленный сыр.</t>
  </si>
  <si>
    <t>Пицца в индивидуальной упапковке( Пиццерин " Итальяно"(ветчина, шампиньоны, майонез, помидоры, соус томатный, сыр плавленный, зелень укропа, чеснок ).</t>
  </si>
  <si>
    <t>,</t>
  </si>
  <si>
    <t>90г</t>
  </si>
  <si>
    <t>ОП Стакан Нескафе 250 мл с логотипоп и городом</t>
  </si>
  <si>
    <t>ОП Стакан бумажный 300мл(16*50)с логотипом</t>
  </si>
  <si>
    <t>Мясо по-французски с гарниром(с картофелем фри)</t>
  </si>
  <si>
    <t>Штрудель с яблоком и творогом</t>
  </si>
  <si>
    <t>ПРАЙС ДЕЙСТВИТЕЛЕН ( октябрь 2017г.)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</si>
</sst>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  <numFmt numFmtId="170" formatCode="#,##0_ ;[Red]\-#,##0\ "/>
    <numFmt numFmtId="171" formatCode="#,##0.00_ ;[Red]\-#,##0.00\ "/>
  </numFmts>
  <fonts count="76">
    <font>
      <sz val="10"/>
      <name val="Arial"/>
      <family val="2"/>
    </font>
    <font>
      <sz val="10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color indexed="28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3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Fill="1" applyAlignment="1">
      <alignment horizontal="left"/>
      <protection/>
    </xf>
    <xf numFmtId="0" fontId="3" fillId="0" borderId="0" xfId="33" applyFont="1" applyFill="1" applyAlignment="1">
      <alignment horizontal="center"/>
      <protection/>
    </xf>
    <xf numFmtId="0" fontId="3" fillId="0" borderId="0" xfId="33" applyFont="1" applyFill="1">
      <alignment/>
      <protection/>
    </xf>
    <xf numFmtId="0" fontId="2" fillId="0" borderId="0" xfId="33" applyFont="1" applyFill="1">
      <alignment/>
      <protection/>
    </xf>
    <xf numFmtId="4" fontId="2" fillId="0" borderId="0" xfId="33" applyNumberFormat="1" applyFont="1" applyFill="1" applyAlignment="1">
      <alignment horizontal="center" vertical="center"/>
      <protection/>
    </xf>
    <xf numFmtId="1" fontId="2" fillId="0" borderId="0" xfId="33" applyNumberFormat="1" applyFont="1" applyFill="1" applyAlignment="1">
      <alignment horizontal="center" vertical="center"/>
      <protection/>
    </xf>
    <xf numFmtId="0" fontId="3" fillId="0" borderId="0" xfId="33" applyFont="1">
      <alignment/>
      <protection/>
    </xf>
    <xf numFmtId="1" fontId="5" fillId="33" borderId="10" xfId="33" applyNumberFormat="1" applyFont="1" applyFill="1" applyBorder="1" applyAlignment="1">
      <alignment horizontal="center" vertical="center"/>
      <protection/>
    </xf>
    <xf numFmtId="0" fontId="2" fillId="0" borderId="11" xfId="33" applyFont="1" applyBorder="1" applyAlignment="1">
      <alignment horizontal="center" vertical="center"/>
      <protection/>
    </xf>
    <xf numFmtId="0" fontId="6" fillId="0" borderId="11" xfId="33" applyFont="1" applyFill="1" applyBorder="1" applyAlignment="1">
      <alignment horizontal="left" vertical="center"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8" fillId="34" borderId="11" xfId="33" applyFont="1" applyFill="1" applyBorder="1" applyAlignment="1">
      <alignment horizontal="center" vertical="center" wrapText="1"/>
      <protection/>
    </xf>
    <xf numFmtId="0" fontId="8" fillId="0" borderId="11" xfId="33" applyFont="1" applyFill="1" applyBorder="1" applyAlignment="1">
      <alignment horizontal="center" vertical="center" wrapText="1"/>
      <protection/>
    </xf>
    <xf numFmtId="4" fontId="7" fillId="0" borderId="11" xfId="33" applyNumberFormat="1" applyFont="1" applyFill="1" applyBorder="1" applyAlignment="1">
      <alignment horizontal="center" vertical="center" wrapText="1"/>
      <protection/>
    </xf>
    <xf numFmtId="1" fontId="7" fillId="0" borderId="11" xfId="33" applyNumberFormat="1" applyFont="1" applyFill="1" applyBorder="1" applyAlignment="1">
      <alignment horizontal="center" vertical="center" wrapText="1"/>
      <protection/>
    </xf>
    <xf numFmtId="0" fontId="2" fillId="34" borderId="11" xfId="33" applyFont="1" applyFill="1" applyBorder="1" applyAlignment="1">
      <alignment horizontal="center" vertical="center"/>
      <protection/>
    </xf>
    <xf numFmtId="0" fontId="6" fillId="34" borderId="11" xfId="33" applyFont="1" applyFill="1" applyBorder="1" applyAlignment="1">
      <alignment horizontal="left" vertical="center" wrapText="1"/>
      <protection/>
    </xf>
    <xf numFmtId="0" fontId="11" fillId="34" borderId="11" xfId="33" applyFont="1" applyFill="1" applyBorder="1" applyAlignment="1">
      <alignment horizontal="center" vertical="center" wrapText="1"/>
      <protection/>
    </xf>
    <xf numFmtId="0" fontId="12" fillId="34" borderId="11" xfId="33" applyFont="1" applyFill="1" applyBorder="1" applyAlignment="1">
      <alignment horizontal="center" vertical="center" wrapText="1"/>
      <protection/>
    </xf>
    <xf numFmtId="164" fontId="5" fillId="34" borderId="11" xfId="33" applyNumberFormat="1" applyFont="1" applyFill="1" applyBorder="1" applyAlignment="1">
      <alignment horizontal="center" vertical="center" wrapText="1"/>
      <protection/>
    </xf>
    <xf numFmtId="4" fontId="5" fillId="34" borderId="11" xfId="33" applyNumberFormat="1" applyFont="1" applyFill="1" applyBorder="1" applyAlignment="1">
      <alignment horizontal="center" vertical="center" wrapText="1"/>
      <protection/>
    </xf>
    <xf numFmtId="1" fontId="2" fillId="34" borderId="11" xfId="33" applyNumberFormat="1" applyFont="1" applyFill="1" applyBorder="1" applyAlignment="1">
      <alignment horizontal="center" vertical="center" wrapText="1"/>
      <protection/>
    </xf>
    <xf numFmtId="0" fontId="3" fillId="35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" fillId="36" borderId="0" xfId="33" applyFont="1" applyFill="1" applyAlignment="1">
      <alignment horizontal="center" vertical="center"/>
      <protection/>
    </xf>
    <xf numFmtId="0" fontId="3" fillId="34" borderId="11" xfId="33" applyFont="1" applyFill="1" applyBorder="1" applyAlignment="1">
      <alignment horizontal="center" vertical="center" wrapText="1"/>
      <protection/>
    </xf>
    <xf numFmtId="0" fontId="11" fillId="34" borderId="11" xfId="33" applyFont="1" applyFill="1" applyBorder="1" applyAlignment="1">
      <alignment horizontal="center" vertical="center"/>
      <protection/>
    </xf>
    <xf numFmtId="0" fontId="3" fillId="34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left" vertical="center"/>
      <protection/>
    </xf>
    <xf numFmtId="0" fontId="15" fillId="34" borderId="11" xfId="33" applyFont="1" applyFill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/>
      <protection/>
    </xf>
    <xf numFmtId="0" fontId="2" fillId="34" borderId="0" xfId="33" applyFont="1" applyFill="1" applyAlignment="1">
      <alignment horizontal="center" vertical="center"/>
      <protection/>
    </xf>
    <xf numFmtId="0" fontId="11" fillId="34" borderId="0" xfId="33" applyFont="1" applyFill="1" applyAlignment="1">
      <alignment horizontal="left"/>
      <protection/>
    </xf>
    <xf numFmtId="0" fontId="3" fillId="34" borderId="0" xfId="33" applyFont="1" applyFill="1" applyAlignment="1">
      <alignment horizontal="center"/>
      <protection/>
    </xf>
    <xf numFmtId="0" fontId="3" fillId="34" borderId="0" xfId="33" applyFont="1" applyFill="1">
      <alignment/>
      <protection/>
    </xf>
    <xf numFmtId="0" fontId="2" fillId="34" borderId="0" xfId="33" applyFont="1" applyFill="1">
      <alignment/>
      <protection/>
    </xf>
    <xf numFmtId="4" fontId="2" fillId="34" borderId="0" xfId="33" applyNumberFormat="1" applyFont="1" applyFill="1" applyAlignment="1">
      <alignment horizontal="center" vertical="center"/>
      <protection/>
    </xf>
    <xf numFmtId="1" fontId="2" fillId="34" borderId="0" xfId="33" applyNumberFormat="1" applyFont="1" applyFill="1" applyAlignment="1">
      <alignment horizontal="center" vertical="center"/>
      <protection/>
    </xf>
    <xf numFmtId="0" fontId="2" fillId="0" borderId="0" xfId="33" applyFont="1" applyAlignment="1">
      <alignment horizontal="left" vertical="center"/>
      <protection/>
    </xf>
    <xf numFmtId="4" fontId="2" fillId="0" borderId="0" xfId="33" applyNumberFormat="1" applyFont="1" applyAlignment="1">
      <alignment horizontal="center" vertical="center"/>
      <protection/>
    </xf>
    <xf numFmtId="4" fontId="5" fillId="0" borderId="0" xfId="33" applyNumberFormat="1" applyFont="1" applyAlignment="1">
      <alignment horizontal="center" vertical="center"/>
      <protection/>
    </xf>
    <xf numFmtId="0" fontId="6" fillId="0" borderId="12" xfId="33" applyFont="1" applyBorder="1" applyAlignment="1">
      <alignment horizontal="center" vertical="center" wrapText="1"/>
      <protection/>
    </xf>
    <xf numFmtId="4" fontId="6" fillId="0" borderId="12" xfId="33" applyNumberFormat="1" applyFont="1" applyBorder="1" applyAlignment="1">
      <alignment horizontal="center" vertical="center" wrapText="1"/>
      <protection/>
    </xf>
    <xf numFmtId="0" fontId="3" fillId="34" borderId="12" xfId="33" applyFont="1" applyFill="1" applyBorder="1" applyAlignment="1">
      <alignment horizontal="center" vertical="center" wrapText="1"/>
      <protection/>
    </xf>
    <xf numFmtId="0" fontId="3" fillId="34" borderId="13" xfId="33" applyFont="1" applyFill="1" applyBorder="1" applyAlignment="1">
      <alignment horizontal="center" vertical="center" wrapText="1"/>
      <protection/>
    </xf>
    <xf numFmtId="4" fontId="10" fillId="34" borderId="13" xfId="33" applyNumberFormat="1" applyFont="1" applyFill="1" applyBorder="1" applyAlignment="1">
      <alignment horizontal="center" vertical="center" wrapText="1"/>
      <protection/>
    </xf>
    <xf numFmtId="0" fontId="2" fillId="36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horizontal="center" vertical="center"/>
      <protection/>
    </xf>
    <xf numFmtId="4" fontId="10" fillId="34" borderId="11" xfId="33" applyNumberFormat="1" applyFont="1" applyFill="1" applyBorder="1" applyAlignment="1">
      <alignment horizontal="center" vertical="center" wrapText="1"/>
      <protection/>
    </xf>
    <xf numFmtId="0" fontId="3" fillId="34" borderId="14" xfId="33" applyFont="1" applyFill="1" applyBorder="1" applyAlignment="1">
      <alignment horizontal="center" vertical="center" wrapText="1"/>
      <protection/>
    </xf>
    <xf numFmtId="4" fontId="10" fillId="34" borderId="14" xfId="33" applyNumberFormat="1" applyFont="1" applyFill="1" applyBorder="1" applyAlignment="1">
      <alignment horizontal="center" vertical="center" wrapText="1"/>
      <protection/>
    </xf>
    <xf numFmtId="0" fontId="2" fillId="37" borderId="0" xfId="33" applyFont="1" applyFill="1" applyAlignment="1">
      <alignment horizontal="center" vertical="center"/>
      <protection/>
    </xf>
    <xf numFmtId="0" fontId="3" fillId="0" borderId="12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4" fontId="10" fillId="0" borderId="11" xfId="33" applyNumberFormat="1" applyFont="1" applyFill="1" applyBorder="1" applyAlignment="1">
      <alignment horizontal="center" vertical="center" wrapText="1"/>
      <protection/>
    </xf>
    <xf numFmtId="4" fontId="10" fillId="0" borderId="13" xfId="33" applyNumberFormat="1" applyFont="1" applyFill="1" applyBorder="1" applyAlignment="1">
      <alignment horizontal="center" vertical="center" wrapText="1"/>
      <protection/>
    </xf>
    <xf numFmtId="4" fontId="7" fillId="34" borderId="14" xfId="33" applyNumberFormat="1" applyFont="1" applyFill="1" applyBorder="1" applyAlignment="1">
      <alignment horizontal="center" vertical="center" wrapText="1"/>
      <protection/>
    </xf>
    <xf numFmtId="0" fontId="2" fillId="34" borderId="0" xfId="33" applyFont="1" applyFill="1" applyAlignment="1">
      <alignment horizontal="justify" vertical="center" wrapText="1"/>
      <protection/>
    </xf>
    <xf numFmtId="4" fontId="7" fillId="34" borderId="13" xfId="33" applyNumberFormat="1" applyFont="1" applyFill="1" applyBorder="1" applyAlignment="1">
      <alignment horizontal="center" vertical="center" wrapText="1"/>
      <protection/>
    </xf>
    <xf numFmtId="0" fontId="1" fillId="0" borderId="0" xfId="33">
      <alignment/>
      <protection/>
    </xf>
    <xf numFmtId="0" fontId="3" fillId="0" borderId="0" xfId="33" applyFont="1" applyAlignment="1">
      <alignment horizontal="left" vertical="top"/>
      <protection/>
    </xf>
    <xf numFmtId="0" fontId="3" fillId="0" borderId="0" xfId="33" applyFont="1" applyAlignment="1">
      <alignment horizontal="center" vertical="top"/>
      <protection/>
    </xf>
    <xf numFmtId="4" fontId="7" fillId="0" borderId="0" xfId="33" applyNumberFormat="1" applyFont="1">
      <alignment/>
      <protection/>
    </xf>
    <xf numFmtId="0" fontId="1" fillId="33" borderId="15" xfId="33" applyFont="1" applyFill="1" applyBorder="1" applyAlignment="1">
      <alignment horizontal="center" vertical="top" textRotation="90" wrapText="1"/>
      <protection/>
    </xf>
    <xf numFmtId="0" fontId="2" fillId="33" borderId="16" xfId="33" applyFont="1" applyFill="1" applyBorder="1" applyAlignment="1">
      <alignment horizontal="center" vertical="center" wrapText="1"/>
      <protection/>
    </xf>
    <xf numFmtId="0" fontId="2" fillId="33" borderId="17" xfId="33" applyFont="1" applyFill="1" applyBorder="1" applyAlignment="1">
      <alignment horizontal="center" vertical="center" wrapText="1"/>
      <protection/>
    </xf>
    <xf numFmtId="0" fontId="1" fillId="0" borderId="0" xfId="33" applyBorder="1">
      <alignment/>
      <protection/>
    </xf>
    <xf numFmtId="0" fontId="1" fillId="0" borderId="0" xfId="33" applyBorder="1" applyAlignment="1">
      <alignment vertical="center"/>
      <protection/>
    </xf>
    <xf numFmtId="0" fontId="1" fillId="0" borderId="0" xfId="33" applyAlignment="1">
      <alignment vertical="center"/>
      <protection/>
    </xf>
    <xf numFmtId="0" fontId="1" fillId="35" borderId="0" xfId="33" applyFill="1" applyBorder="1" applyAlignment="1">
      <alignment vertical="center"/>
      <protection/>
    </xf>
    <xf numFmtId="0" fontId="1" fillId="35" borderId="0" xfId="33" applyFill="1" applyAlignment="1">
      <alignment vertical="center"/>
      <protection/>
    </xf>
    <xf numFmtId="0" fontId="1" fillId="34" borderId="18" xfId="33" applyFill="1" applyBorder="1" applyAlignment="1">
      <alignment vertical="center"/>
      <protection/>
    </xf>
    <xf numFmtId="0" fontId="1" fillId="34" borderId="0" xfId="33" applyFill="1" applyBorder="1" applyAlignment="1">
      <alignment vertical="center"/>
      <protection/>
    </xf>
    <xf numFmtId="0" fontId="1" fillId="34" borderId="0" xfId="33" applyFill="1" applyAlignment="1">
      <alignment vertical="center"/>
      <protection/>
    </xf>
    <xf numFmtId="0" fontId="1" fillId="35" borderId="19" xfId="33" applyFill="1" applyBorder="1" applyAlignment="1">
      <alignment vertical="center"/>
      <protection/>
    </xf>
    <xf numFmtId="0" fontId="3" fillId="33" borderId="0" xfId="33" applyFont="1" applyFill="1" applyAlignment="1">
      <alignment horizontal="center" vertical="center"/>
      <protection/>
    </xf>
    <xf numFmtId="0" fontId="5" fillId="0" borderId="19" xfId="33" applyFont="1" applyFill="1" applyBorder="1" applyAlignment="1">
      <alignment vertical="center"/>
      <protection/>
    </xf>
    <xf numFmtId="0" fontId="5" fillId="0" borderId="0" xfId="33" applyFont="1" applyFill="1" applyBorder="1" applyAlignment="1">
      <alignment vertical="center"/>
      <protection/>
    </xf>
    <xf numFmtId="1" fontId="2" fillId="0" borderId="0" xfId="33" applyNumberFormat="1" applyFont="1" applyFill="1" applyBorder="1" applyAlignment="1">
      <alignment horizontal="center" vertical="center" wrapText="1"/>
      <protection/>
    </xf>
    <xf numFmtId="0" fontId="3" fillId="38" borderId="0" xfId="33" applyFont="1" applyFill="1" applyBorder="1" applyAlignment="1">
      <alignment horizontal="center" vertical="center"/>
      <protection/>
    </xf>
    <xf numFmtId="0" fontId="3" fillId="38" borderId="0" xfId="33" applyFont="1" applyFill="1" applyAlignment="1">
      <alignment horizontal="center" vertical="center"/>
      <protection/>
    </xf>
    <xf numFmtId="164" fontId="5" fillId="34" borderId="20" xfId="33" applyNumberFormat="1" applyFont="1" applyFill="1" applyBorder="1" applyAlignment="1">
      <alignment horizontal="center" vertical="center" wrapText="1"/>
      <protection/>
    </xf>
    <xf numFmtId="0" fontId="3" fillId="34" borderId="19" xfId="33" applyFont="1" applyFill="1" applyBorder="1" applyAlignment="1">
      <alignment horizontal="center" vertical="center"/>
      <protection/>
    </xf>
    <xf numFmtId="0" fontId="3" fillId="34" borderId="0" xfId="33" applyFont="1" applyFill="1" applyBorder="1" applyAlignment="1">
      <alignment horizontal="center" vertical="center"/>
      <protection/>
    </xf>
    <xf numFmtId="4" fontId="2" fillId="0" borderId="0" xfId="33" applyNumberFormat="1" applyFont="1" applyFill="1" applyBorder="1" applyAlignment="1">
      <alignment horizontal="center" vertical="center" wrapText="1"/>
      <protection/>
    </xf>
    <xf numFmtId="0" fontId="3" fillId="0" borderId="19" xfId="33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/>
      <protection/>
    </xf>
    <xf numFmtId="0" fontId="5" fillId="0" borderId="0" xfId="33" applyFont="1" applyAlignment="1">
      <alignment vertical="center" textRotation="90"/>
      <protection/>
    </xf>
    <xf numFmtId="0" fontId="5" fillId="0" borderId="0" xfId="33" applyFont="1" applyAlignment="1">
      <alignment vertical="center" textRotation="90" wrapText="1"/>
      <protection/>
    </xf>
    <xf numFmtId="0" fontId="2" fillId="0" borderId="11" xfId="33" applyFont="1" applyBorder="1" applyAlignment="1">
      <alignment horizontal="center" vertical="top" wrapText="1"/>
      <protection/>
    </xf>
    <xf numFmtId="4" fontId="2" fillId="0" borderId="11" xfId="33" applyNumberFormat="1" applyFont="1" applyBorder="1" applyAlignment="1">
      <alignment horizontal="center" vertical="center" wrapText="1"/>
      <protection/>
    </xf>
    <xf numFmtId="0" fontId="1" fillId="0" borderId="21" xfId="33" applyBorder="1" applyAlignment="1">
      <alignment horizontal="center" vertical="center" wrapText="1"/>
      <protection/>
    </xf>
    <xf numFmtId="0" fontId="5" fillId="34" borderId="11" xfId="33" applyFont="1" applyFill="1" applyBorder="1" applyAlignment="1">
      <alignment horizontal="justify" vertical="center" wrapText="1"/>
      <protection/>
    </xf>
    <xf numFmtId="0" fontId="5" fillId="0" borderId="11" xfId="33" applyFont="1" applyFill="1" applyBorder="1" applyAlignment="1">
      <alignment horizontal="justify" vertical="center" wrapText="1"/>
      <protection/>
    </xf>
    <xf numFmtId="4" fontId="5" fillId="0" borderId="11" xfId="33" applyNumberFormat="1" applyFont="1" applyFill="1" applyBorder="1" applyAlignment="1">
      <alignment horizontal="center" vertical="center" wrapText="1"/>
      <protection/>
    </xf>
    <xf numFmtId="0" fontId="1" fillId="34" borderId="21" xfId="33" applyFill="1" applyBorder="1" applyAlignment="1">
      <alignment horizontal="center" vertical="center" wrapText="1"/>
      <protection/>
    </xf>
    <xf numFmtId="0" fontId="20" fillId="34" borderId="11" xfId="33" applyFont="1" applyFill="1" applyBorder="1" applyAlignment="1">
      <alignment horizontal="justify" vertical="center" wrapText="1"/>
      <protection/>
    </xf>
    <xf numFmtId="0" fontId="5" fillId="0" borderId="11" xfId="33" applyFont="1" applyBorder="1" applyAlignment="1">
      <alignment horizontal="justify" vertical="center" wrapText="1"/>
      <protection/>
    </xf>
    <xf numFmtId="4" fontId="5" fillId="0" borderId="11" xfId="33" applyNumberFormat="1" applyFont="1" applyBorder="1" applyAlignment="1">
      <alignment horizontal="center" vertical="center" wrapText="1"/>
      <protection/>
    </xf>
    <xf numFmtId="0" fontId="5" fillId="34" borderId="22" xfId="33" applyFont="1" applyFill="1" applyBorder="1" applyAlignment="1">
      <alignment horizontal="justify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4" fontId="3" fillId="34" borderId="24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2" fillId="39" borderId="13" xfId="33" applyFont="1" applyFill="1" applyBorder="1" applyAlignment="1">
      <alignment horizontal="center" vertical="center" wrapText="1"/>
      <protection/>
    </xf>
    <xf numFmtId="0" fontId="2" fillId="39" borderId="11" xfId="33" applyFont="1" applyFill="1" applyBorder="1" applyAlignment="1">
      <alignment horizontal="center" vertical="center" wrapText="1"/>
      <protection/>
    </xf>
    <xf numFmtId="4" fontId="19" fillId="39" borderId="13" xfId="33" applyNumberFormat="1" applyFont="1" applyFill="1" applyBorder="1" applyAlignment="1">
      <alignment horizontal="center" vertical="center" wrapText="1"/>
      <protection/>
    </xf>
    <xf numFmtId="0" fontId="3" fillId="39" borderId="24" xfId="33" applyFont="1" applyFill="1" applyBorder="1" applyAlignment="1">
      <alignment horizontal="center" vertical="center" wrapText="1"/>
      <protection/>
    </xf>
    <xf numFmtId="4" fontId="10" fillId="39" borderId="24" xfId="33" applyNumberFormat="1" applyFont="1" applyFill="1" applyBorder="1" applyAlignment="1">
      <alignment horizontal="center" vertical="center" wrapText="1"/>
      <protection/>
    </xf>
    <xf numFmtId="4" fontId="7" fillId="39" borderId="24" xfId="33" applyNumberFormat="1" applyFont="1" applyFill="1" applyBorder="1" applyAlignment="1">
      <alignment horizontal="center" vertical="center" wrapText="1"/>
      <protection/>
    </xf>
    <xf numFmtId="0" fontId="3" fillId="39" borderId="11" xfId="33" applyFont="1" applyFill="1" applyBorder="1" applyAlignment="1">
      <alignment horizontal="center" vertical="center" wrapText="1"/>
      <protection/>
    </xf>
    <xf numFmtId="0" fontId="2" fillId="40" borderId="11" xfId="33" applyFont="1" applyFill="1" applyBorder="1" applyAlignment="1">
      <alignment horizontal="center" vertical="center"/>
      <protection/>
    </xf>
    <xf numFmtId="0" fontId="6" fillId="40" borderId="27" xfId="33" applyFont="1" applyFill="1" applyBorder="1" applyAlignment="1">
      <alignment horizontal="left" vertical="center" wrapText="1"/>
      <protection/>
    </xf>
    <xf numFmtId="0" fontId="11" fillId="40" borderId="11" xfId="33" applyFont="1" applyFill="1" applyBorder="1" applyAlignment="1">
      <alignment horizontal="center" vertical="center" wrapText="1"/>
      <protection/>
    </xf>
    <xf numFmtId="0" fontId="12" fillId="40" borderId="11" xfId="33" applyFont="1" applyFill="1" applyBorder="1" applyAlignment="1">
      <alignment horizontal="center" vertical="center" wrapText="1"/>
      <protection/>
    </xf>
    <xf numFmtId="0" fontId="11" fillId="40" borderId="22" xfId="33" applyFont="1" applyFill="1" applyBorder="1" applyAlignment="1">
      <alignment horizontal="center" vertical="center" wrapText="1"/>
      <protection/>
    </xf>
    <xf numFmtId="164" fontId="5" fillId="40" borderId="11" xfId="33" applyNumberFormat="1" applyFont="1" applyFill="1" applyBorder="1" applyAlignment="1">
      <alignment horizontal="center" vertical="center" wrapText="1"/>
      <protection/>
    </xf>
    <xf numFmtId="4" fontId="5" fillId="40" borderId="11" xfId="33" applyNumberFormat="1" applyFont="1" applyFill="1" applyBorder="1" applyAlignment="1">
      <alignment horizontal="center" vertical="center" wrapText="1"/>
      <protection/>
    </xf>
    <xf numFmtId="1" fontId="2" fillId="40" borderId="11" xfId="33" applyNumberFormat="1" applyFont="1" applyFill="1" applyBorder="1" applyAlignment="1">
      <alignment horizontal="center" vertical="center" wrapText="1"/>
      <protection/>
    </xf>
    <xf numFmtId="0" fontId="3" fillId="40" borderId="28" xfId="33" applyFont="1" applyFill="1" applyBorder="1" applyAlignment="1">
      <alignment horizontal="center" vertical="center" wrapText="1"/>
      <protection/>
    </xf>
    <xf numFmtId="4" fontId="10" fillId="40" borderId="29" xfId="33" applyNumberFormat="1" applyFont="1" applyFill="1" applyBorder="1" applyAlignment="1">
      <alignment horizontal="center" vertical="center" wrapText="1"/>
      <protection/>
    </xf>
    <xf numFmtId="4" fontId="10" fillId="40" borderId="28" xfId="33" applyNumberFormat="1" applyFont="1" applyFill="1" applyBorder="1" applyAlignment="1">
      <alignment horizontal="center" vertical="center" wrapText="1"/>
      <protection/>
    </xf>
    <xf numFmtId="0" fontId="2" fillId="40" borderId="13" xfId="33" applyFont="1" applyFill="1" applyBorder="1" applyAlignment="1">
      <alignment horizontal="center" vertical="center" wrapText="1"/>
      <protection/>
    </xf>
    <xf numFmtId="0" fontId="2" fillId="40" borderId="12" xfId="33" applyFont="1" applyFill="1" applyBorder="1" applyAlignment="1">
      <alignment horizontal="center" vertical="center" wrapText="1"/>
      <protection/>
    </xf>
    <xf numFmtId="0" fontId="2" fillId="40" borderId="30" xfId="33" applyFont="1" applyFill="1" applyBorder="1" applyAlignment="1">
      <alignment horizontal="center" vertical="center" wrapText="1"/>
      <protection/>
    </xf>
    <xf numFmtId="4" fontId="19" fillId="40" borderId="12" xfId="33" applyNumberFormat="1" applyFont="1" applyFill="1" applyBorder="1" applyAlignment="1">
      <alignment horizontal="center" vertical="center" wrapText="1"/>
      <protection/>
    </xf>
    <xf numFmtId="0" fontId="20" fillId="40" borderId="31" xfId="33" applyFont="1" applyFill="1" applyBorder="1" applyAlignment="1">
      <alignment vertical="center" wrapText="1"/>
      <protection/>
    </xf>
    <xf numFmtId="4" fontId="2" fillId="33" borderId="17" xfId="33" applyNumberFormat="1" applyFont="1" applyFill="1" applyBorder="1" applyAlignment="1">
      <alignment horizontal="center" vertical="center" wrapText="1"/>
      <protection/>
    </xf>
    <xf numFmtId="0" fontId="7" fillId="34" borderId="11" xfId="33" applyFont="1" applyFill="1" applyBorder="1" applyAlignment="1">
      <alignment horizontal="left" vertical="center" wrapText="1"/>
      <protection/>
    </xf>
    <xf numFmtId="0" fontId="10" fillId="40" borderId="32" xfId="33" applyFont="1" applyFill="1" applyBorder="1" applyAlignment="1">
      <alignment horizontal="left" vertical="center" wrapText="1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0" fontId="7" fillId="34" borderId="21" xfId="33" applyFont="1" applyFill="1" applyBorder="1" applyAlignment="1">
      <alignment horizontal="justify" vertical="center" wrapText="1"/>
      <protection/>
    </xf>
    <xf numFmtId="0" fontId="7" fillId="39" borderId="24" xfId="33" applyFont="1" applyFill="1" applyBorder="1" applyAlignment="1">
      <alignment horizontal="justify" vertical="center" wrapText="1"/>
      <protection/>
    </xf>
    <xf numFmtId="0" fontId="7" fillId="34" borderId="13" xfId="33" applyFont="1" applyFill="1" applyBorder="1" applyAlignment="1">
      <alignment horizontal="justify" vertical="center" wrapText="1"/>
      <protection/>
    </xf>
    <xf numFmtId="0" fontId="7" fillId="41" borderId="13" xfId="33" applyFont="1" applyFill="1" applyBorder="1" applyAlignment="1">
      <alignment horizontal="justify" vertical="center" wrapText="1"/>
      <protection/>
    </xf>
    <xf numFmtId="0" fontId="3" fillId="41" borderId="11" xfId="33" applyFont="1" applyFill="1" applyBorder="1" applyAlignment="1">
      <alignment vertical="center" wrapText="1"/>
      <protection/>
    </xf>
    <xf numFmtId="0" fontId="3" fillId="40" borderId="28" xfId="33" applyFont="1" applyFill="1" applyBorder="1" applyAlignment="1">
      <alignment horizontal="left" vertical="center" wrapText="1"/>
      <protection/>
    </xf>
    <xf numFmtId="0" fontId="5" fillId="39" borderId="33" xfId="33" applyFont="1" applyFill="1" applyBorder="1" applyAlignment="1">
      <alignment vertical="center" wrapText="1"/>
      <protection/>
    </xf>
    <xf numFmtId="0" fontId="3" fillId="39" borderId="24" xfId="0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wrapText="1"/>
    </xf>
    <xf numFmtId="0" fontId="3" fillId="39" borderId="13" xfId="0" applyFont="1" applyFill="1" applyBorder="1" applyAlignment="1">
      <alignment horizontal="center" vertical="center" wrapText="1"/>
    </xf>
    <xf numFmtId="0" fontId="22" fillId="42" borderId="0" xfId="33" applyFont="1" applyFill="1" applyBorder="1" applyAlignment="1">
      <alignment horizontal="center" vertical="center" textRotation="90"/>
      <protection/>
    </xf>
    <xf numFmtId="0" fontId="2" fillId="40" borderId="22" xfId="33" applyFont="1" applyFill="1" applyBorder="1" applyAlignment="1">
      <alignment horizontal="center" vertical="center" wrapText="1"/>
      <protection/>
    </xf>
    <xf numFmtId="0" fontId="11" fillId="40" borderId="11" xfId="33" applyFont="1" applyFill="1" applyBorder="1" applyAlignment="1">
      <alignment horizontal="center" vertical="center"/>
      <protection/>
    </xf>
    <xf numFmtId="0" fontId="6" fillId="40" borderId="11" xfId="33" applyFont="1" applyFill="1" applyBorder="1" applyAlignment="1">
      <alignment horizontal="left" vertical="center" wrapText="1"/>
      <protection/>
    </xf>
    <xf numFmtId="0" fontId="13" fillId="40" borderId="11" xfId="33" applyFont="1" applyFill="1" applyBorder="1" applyAlignment="1">
      <alignment horizontal="left" vertical="center" wrapText="1"/>
      <protection/>
    </xf>
    <xf numFmtId="4" fontId="14" fillId="40" borderId="11" xfId="33" applyNumberFormat="1" applyFont="1" applyFill="1" applyBorder="1" applyAlignment="1">
      <alignment horizontal="center" vertical="center" wrapText="1"/>
      <protection/>
    </xf>
    <xf numFmtId="0" fontId="3" fillId="40" borderId="11" xfId="33" applyFont="1" applyFill="1" applyBorder="1" applyAlignment="1">
      <alignment horizontal="center" vertical="center" wrapText="1"/>
      <protection/>
    </xf>
    <xf numFmtId="2" fontId="13" fillId="40" borderId="11" xfId="33" applyNumberFormat="1" applyFont="1" applyFill="1" applyBorder="1" applyAlignment="1">
      <alignment horizontal="center" vertical="center" wrapText="1"/>
      <protection/>
    </xf>
    <xf numFmtId="4" fontId="2" fillId="40" borderId="11" xfId="33" applyNumberFormat="1" applyFont="1" applyFill="1" applyBorder="1" applyAlignment="1">
      <alignment horizontal="center" vertical="center" wrapText="1"/>
      <protection/>
    </xf>
    <xf numFmtId="0" fontId="15" fillId="40" borderId="11" xfId="33" applyFont="1" applyFill="1" applyBorder="1" applyAlignment="1">
      <alignment horizontal="center" vertical="center" wrapText="1"/>
      <protection/>
    </xf>
    <xf numFmtId="0" fontId="2" fillId="39" borderId="16" xfId="33" applyFont="1" applyFill="1" applyBorder="1" applyAlignment="1">
      <alignment horizontal="center" vertical="center" wrapText="1"/>
      <protection/>
    </xf>
    <xf numFmtId="0" fontId="19" fillId="39" borderId="16" xfId="33" applyFont="1" applyFill="1" applyBorder="1" applyAlignment="1">
      <alignment horizontal="left" vertical="center" wrapText="1"/>
      <protection/>
    </xf>
    <xf numFmtId="0" fontId="2" fillId="39" borderId="17" xfId="33" applyFont="1" applyFill="1" applyBorder="1" applyAlignment="1">
      <alignment horizontal="center" vertical="center" wrapText="1"/>
      <protection/>
    </xf>
    <xf numFmtId="4" fontId="2" fillId="39" borderId="17" xfId="33" applyNumberFormat="1" applyFont="1" applyFill="1" applyBorder="1" applyAlignment="1">
      <alignment horizontal="center" vertical="center" wrapText="1"/>
      <protection/>
    </xf>
    <xf numFmtId="0" fontId="2" fillId="40" borderId="17" xfId="33" applyFont="1" applyFill="1" applyBorder="1" applyAlignment="1">
      <alignment horizontal="center" vertical="center" wrapText="1"/>
      <protection/>
    </xf>
    <xf numFmtId="4" fontId="19" fillId="40" borderId="17" xfId="33" applyNumberFormat="1" applyFont="1" applyFill="1" applyBorder="1" applyAlignment="1">
      <alignment horizontal="center" vertical="center" wrapText="1"/>
      <protection/>
    </xf>
    <xf numFmtId="0" fontId="5" fillId="40" borderId="33" xfId="33" applyFont="1" applyFill="1" applyBorder="1" applyAlignment="1">
      <alignment vertical="center" wrapText="1"/>
      <protection/>
    </xf>
    <xf numFmtId="4" fontId="19" fillId="40" borderId="13" xfId="33" applyNumberFormat="1" applyFont="1" applyFill="1" applyBorder="1" applyAlignment="1">
      <alignment horizontal="center" vertical="center" wrapText="1"/>
      <protection/>
    </xf>
    <xf numFmtId="0" fontId="5" fillId="40" borderId="34" xfId="33" applyFont="1" applyFill="1" applyBorder="1" applyAlignment="1">
      <alignment vertical="center" wrapText="1"/>
      <protection/>
    </xf>
    <xf numFmtId="0" fontId="2" fillId="40" borderId="14" xfId="33" applyFont="1" applyFill="1" applyBorder="1" applyAlignment="1">
      <alignment horizontal="center" vertical="center" wrapText="1"/>
      <protection/>
    </xf>
    <xf numFmtId="4" fontId="19" fillId="40" borderId="14" xfId="33" applyNumberFormat="1" applyFont="1" applyFill="1" applyBorder="1" applyAlignment="1">
      <alignment horizontal="center" vertical="center" wrapText="1"/>
      <protection/>
    </xf>
    <xf numFmtId="0" fontId="5" fillId="40" borderId="35" xfId="33" applyFont="1" applyFill="1" applyBorder="1" applyAlignment="1">
      <alignment vertical="center" wrapText="1"/>
      <protection/>
    </xf>
    <xf numFmtId="0" fontId="2" fillId="40" borderId="11" xfId="33" applyFont="1" applyFill="1" applyBorder="1" applyAlignment="1">
      <alignment horizontal="center" vertical="center" wrapText="1"/>
      <protection/>
    </xf>
    <xf numFmtId="4" fontId="19" fillId="40" borderId="11" xfId="33" applyNumberFormat="1" applyFont="1" applyFill="1" applyBorder="1" applyAlignment="1">
      <alignment horizontal="center" vertical="center" wrapText="1"/>
      <protection/>
    </xf>
    <xf numFmtId="0" fontId="2" fillId="40" borderId="21" xfId="33" applyFont="1" applyFill="1" applyBorder="1" applyAlignment="1">
      <alignment horizontal="center" vertical="center"/>
      <protection/>
    </xf>
    <xf numFmtId="0" fontId="5" fillId="40" borderId="26" xfId="33" applyFont="1" applyFill="1" applyBorder="1" applyAlignment="1">
      <alignment vertical="center" wrapText="1"/>
      <protection/>
    </xf>
    <xf numFmtId="0" fontId="2" fillId="40" borderId="35" xfId="33" applyFont="1" applyFill="1" applyBorder="1" applyAlignment="1">
      <alignment horizontal="center" vertical="center" wrapText="1"/>
      <protection/>
    </xf>
    <xf numFmtId="4" fontId="19" fillId="40" borderId="22" xfId="33" applyNumberFormat="1" applyFont="1" applyFill="1" applyBorder="1" applyAlignment="1">
      <alignment horizontal="center" vertical="center" wrapText="1"/>
      <protection/>
    </xf>
    <xf numFmtId="0" fontId="2" fillId="40" borderId="24" xfId="33" applyFont="1" applyFill="1" applyBorder="1" applyAlignment="1">
      <alignment horizontal="center" vertical="center" wrapText="1"/>
      <protection/>
    </xf>
    <xf numFmtId="0" fontId="5" fillId="40" borderId="36" xfId="33" applyFont="1" applyFill="1" applyBorder="1" applyAlignment="1">
      <alignment vertical="center" wrapText="1"/>
      <protection/>
    </xf>
    <xf numFmtId="0" fontId="2" fillId="40" borderId="28" xfId="33" applyFont="1" applyFill="1" applyBorder="1" applyAlignment="1">
      <alignment horizontal="center" vertical="center" wrapText="1"/>
      <protection/>
    </xf>
    <xf numFmtId="0" fontId="2" fillId="40" borderId="26" xfId="33" applyFont="1" applyFill="1" applyBorder="1" applyAlignment="1">
      <alignment horizontal="center" vertical="center" wrapText="1"/>
      <protection/>
    </xf>
    <xf numFmtId="4" fontId="19" fillId="40" borderId="37" xfId="33" applyNumberFormat="1" applyFont="1" applyFill="1" applyBorder="1" applyAlignment="1">
      <alignment horizontal="center" vertical="center" wrapText="1"/>
      <protection/>
    </xf>
    <xf numFmtId="0" fontId="5" fillId="40" borderId="31" xfId="33" applyFont="1" applyFill="1" applyBorder="1" applyAlignment="1">
      <alignment vertical="center" wrapText="1"/>
      <protection/>
    </xf>
    <xf numFmtId="0" fontId="20" fillId="40" borderId="33" xfId="33" applyFont="1" applyFill="1" applyBorder="1" applyAlignment="1">
      <alignment horizontal="left" vertical="center" wrapText="1"/>
      <protection/>
    </xf>
    <xf numFmtId="4" fontId="19" fillId="40" borderId="25" xfId="33" applyNumberFormat="1" applyFont="1" applyFill="1" applyBorder="1" applyAlignment="1">
      <alignment horizontal="center" vertical="center" wrapText="1"/>
      <protection/>
    </xf>
    <xf numFmtId="0" fontId="6" fillId="40" borderId="21" xfId="33" applyFont="1" applyFill="1" applyBorder="1" applyAlignment="1">
      <alignment horizontal="left" vertical="center" wrapText="1"/>
      <protection/>
    </xf>
    <xf numFmtId="164" fontId="5" fillId="40" borderId="20" xfId="33" applyNumberFormat="1" applyFont="1" applyFill="1" applyBorder="1" applyAlignment="1">
      <alignment horizontal="center" vertical="center" wrapText="1"/>
      <protection/>
    </xf>
    <xf numFmtId="0" fontId="10" fillId="40" borderId="15" xfId="33" applyFont="1" applyFill="1" applyBorder="1" applyAlignment="1">
      <alignment horizontal="left" vertical="center" wrapText="1"/>
      <protection/>
    </xf>
    <xf numFmtId="4" fontId="10" fillId="40" borderId="15" xfId="33" applyNumberFormat="1" applyFont="1" applyFill="1" applyBorder="1" applyAlignment="1">
      <alignment horizontal="center" vertical="center" wrapText="1"/>
      <protection/>
    </xf>
    <xf numFmtId="4" fontId="10" fillId="40" borderId="24" xfId="33" applyNumberFormat="1" applyFont="1" applyFill="1" applyBorder="1" applyAlignment="1">
      <alignment horizontal="center" vertical="center" wrapText="1"/>
      <protection/>
    </xf>
    <xf numFmtId="0" fontId="30" fillId="40" borderId="28" xfId="33" applyFont="1" applyFill="1" applyBorder="1" applyAlignment="1">
      <alignment horizontal="left" vertical="center" wrapText="1"/>
      <protection/>
    </xf>
    <xf numFmtId="0" fontId="3" fillId="41" borderId="0" xfId="33" applyFont="1" applyFill="1" applyBorder="1" applyAlignment="1">
      <alignment horizontal="center" vertical="center" wrapText="1"/>
      <protection/>
    </xf>
    <xf numFmtId="0" fontId="7" fillId="41" borderId="15" xfId="33" applyFont="1" applyFill="1" applyBorder="1" applyAlignment="1">
      <alignment horizontal="left" vertical="center" wrapText="1"/>
      <protection/>
    </xf>
    <xf numFmtId="0" fontId="3" fillId="41" borderId="15" xfId="33" applyFont="1" applyFill="1" applyBorder="1" applyAlignment="1">
      <alignment horizontal="center" vertical="center" wrapText="1"/>
      <protection/>
    </xf>
    <xf numFmtId="4" fontId="10" fillId="41" borderId="15" xfId="33" applyNumberFormat="1" applyFont="1" applyFill="1" applyBorder="1" applyAlignment="1">
      <alignment horizontal="center" vertical="center" wrapText="1"/>
      <protection/>
    </xf>
    <xf numFmtId="4" fontId="10" fillId="41" borderId="0" xfId="33" applyNumberFormat="1" applyFont="1" applyFill="1" applyBorder="1" applyAlignment="1">
      <alignment horizontal="center" vertical="center" wrapText="1"/>
      <protection/>
    </xf>
    <xf numFmtId="0" fontId="3" fillId="40" borderId="13" xfId="33" applyFont="1" applyFill="1" applyBorder="1" applyAlignment="1">
      <alignment horizontal="center" vertical="center" wrapText="1"/>
      <protection/>
    </xf>
    <xf numFmtId="4" fontId="10" fillId="40" borderId="11" xfId="33" applyNumberFormat="1" applyFont="1" applyFill="1" applyBorder="1" applyAlignment="1">
      <alignment horizontal="center" vertical="center" wrapText="1"/>
      <protection/>
    </xf>
    <xf numFmtId="0" fontId="7" fillId="40" borderId="35" xfId="33" applyFont="1" applyFill="1" applyBorder="1" applyAlignment="1">
      <alignment horizontal="justify" vertical="center" wrapText="1"/>
      <protection/>
    </xf>
    <xf numFmtId="0" fontId="3" fillId="40" borderId="22" xfId="33" applyFont="1" applyFill="1" applyBorder="1" applyAlignment="1">
      <alignment horizontal="center" vertical="center" wrapText="1"/>
      <protection/>
    </xf>
    <xf numFmtId="4" fontId="10" fillId="40" borderId="22" xfId="33" applyNumberFormat="1" applyFont="1" applyFill="1" applyBorder="1" applyAlignment="1">
      <alignment horizontal="center" vertical="center" wrapText="1"/>
      <protection/>
    </xf>
    <xf numFmtId="4" fontId="7" fillId="40" borderId="22" xfId="33" applyNumberFormat="1" applyFont="1" applyFill="1" applyBorder="1" applyAlignment="1">
      <alignment horizontal="center" vertical="center" wrapText="1"/>
      <protection/>
    </xf>
    <xf numFmtId="0" fontId="7" fillId="40" borderId="26" xfId="33" applyFont="1" applyFill="1" applyBorder="1" applyAlignment="1">
      <alignment horizontal="justify" vertical="center" wrapText="1"/>
      <protection/>
    </xf>
    <xf numFmtId="0" fontId="3" fillId="40" borderId="24" xfId="33" applyFont="1" applyFill="1" applyBorder="1" applyAlignment="1">
      <alignment horizontal="center" vertical="center" wrapText="1"/>
      <protection/>
    </xf>
    <xf numFmtId="4" fontId="7" fillId="40" borderId="24" xfId="33" applyNumberFormat="1" applyFont="1" applyFill="1" applyBorder="1" applyAlignment="1">
      <alignment horizontal="center" vertical="center" wrapText="1"/>
      <protection/>
    </xf>
    <xf numFmtId="0" fontId="3" fillId="39" borderId="13" xfId="33" applyFont="1" applyFill="1" applyBorder="1" applyAlignment="1">
      <alignment horizontal="center" vertical="center" wrapText="1"/>
      <protection/>
    </xf>
    <xf numFmtId="0" fontId="7" fillId="39" borderId="13" xfId="33" applyFont="1" applyFill="1" applyBorder="1" applyAlignment="1">
      <alignment horizontal="justify" vertical="center" wrapText="1"/>
      <protection/>
    </xf>
    <xf numFmtId="4" fontId="10" fillId="39" borderId="13" xfId="33" applyNumberFormat="1" applyFont="1" applyFill="1" applyBorder="1" applyAlignment="1">
      <alignment horizontal="center" vertical="center" wrapText="1"/>
      <protection/>
    </xf>
    <xf numFmtId="4" fontId="7" fillId="40" borderId="13" xfId="33" applyNumberFormat="1" applyFont="1" applyFill="1" applyBorder="1" applyAlignment="1">
      <alignment horizontal="center" vertical="center" wrapText="1"/>
      <protection/>
    </xf>
    <xf numFmtId="0" fontId="7" fillId="40" borderId="12" xfId="33" applyFont="1" applyFill="1" applyBorder="1" applyAlignment="1">
      <alignment horizontal="center" vertical="center" wrapText="1"/>
      <protection/>
    </xf>
    <xf numFmtId="0" fontId="7" fillId="40" borderId="13" xfId="33" applyFont="1" applyFill="1" applyBorder="1" applyAlignment="1">
      <alignment horizontal="left" vertical="center" wrapText="1"/>
      <protection/>
    </xf>
    <xf numFmtId="0" fontId="7" fillId="40" borderId="13" xfId="33" applyFont="1" applyFill="1" applyBorder="1" applyAlignment="1">
      <alignment horizontal="center" vertical="center" wrapText="1"/>
      <protection/>
    </xf>
    <xf numFmtId="4" fontId="10" fillId="40" borderId="13" xfId="33" applyNumberFormat="1" applyFont="1" applyFill="1" applyBorder="1" applyAlignment="1">
      <alignment horizontal="center" vertical="center" wrapText="1"/>
      <protection/>
    </xf>
    <xf numFmtId="0" fontId="7" fillId="40" borderId="24" xfId="33" applyFont="1" applyFill="1" applyBorder="1" applyAlignment="1">
      <alignment horizontal="left" vertical="center" wrapText="1"/>
      <protection/>
    </xf>
    <xf numFmtId="0" fontId="7" fillId="40" borderId="24" xfId="33" applyFont="1" applyFill="1" applyBorder="1" applyAlignment="1">
      <alignment horizontal="center" vertical="center" wrapText="1"/>
      <protection/>
    </xf>
    <xf numFmtId="0" fontId="7" fillId="40" borderId="11" xfId="33" applyFont="1" applyFill="1" applyBorder="1" applyAlignment="1">
      <alignment horizontal="left" vertical="center" wrapText="1"/>
      <protection/>
    </xf>
    <xf numFmtId="0" fontId="7" fillId="40" borderId="11" xfId="33" applyFont="1" applyFill="1" applyBorder="1" applyAlignment="1">
      <alignment horizontal="center" vertical="center" wrapText="1"/>
      <protection/>
    </xf>
    <xf numFmtId="0" fontId="7" fillId="40" borderId="20" xfId="33" applyFont="1" applyFill="1" applyBorder="1" applyAlignment="1">
      <alignment horizontal="left" vertical="center" wrapText="1"/>
      <protection/>
    </xf>
    <xf numFmtId="0" fontId="7" fillId="40" borderId="14" xfId="33" applyFont="1" applyFill="1" applyBorder="1" applyAlignment="1">
      <alignment horizontal="left" vertical="center" wrapText="1"/>
      <protection/>
    </xf>
    <xf numFmtId="0" fontId="7" fillId="40" borderId="14" xfId="33" applyFont="1" applyFill="1" applyBorder="1" applyAlignment="1">
      <alignment horizontal="center" vertical="center" wrapText="1"/>
      <protection/>
    </xf>
    <xf numFmtId="4" fontId="10" fillId="40" borderId="14" xfId="33" applyNumberFormat="1" applyFont="1" applyFill="1" applyBorder="1" applyAlignment="1">
      <alignment horizontal="center" vertical="center" wrapText="1"/>
      <protection/>
    </xf>
    <xf numFmtId="0" fontId="10" fillId="40" borderId="14" xfId="33" applyFont="1" applyFill="1" applyBorder="1" applyAlignment="1">
      <alignment horizontal="left" vertical="center" wrapText="1"/>
      <protection/>
    </xf>
    <xf numFmtId="0" fontId="7" fillId="40" borderId="15" xfId="33" applyFont="1" applyFill="1" applyBorder="1" applyAlignment="1">
      <alignment horizontal="center" vertical="center" wrapText="1"/>
      <protection/>
    </xf>
    <xf numFmtId="0" fontId="7" fillId="40" borderId="29" xfId="33" applyFont="1" applyFill="1" applyBorder="1" applyAlignment="1">
      <alignment horizontal="center" vertical="center" wrapText="1"/>
      <protection/>
    </xf>
    <xf numFmtId="0" fontId="16" fillId="34" borderId="14" xfId="33" applyFont="1" applyFill="1" applyBorder="1" applyAlignment="1">
      <alignment horizontal="left" vertical="center" wrapText="1"/>
      <protection/>
    </xf>
    <xf numFmtId="4" fontId="10" fillId="34" borderId="12" xfId="33" applyNumberFormat="1" applyFont="1" applyFill="1" applyBorder="1" applyAlignment="1">
      <alignment horizontal="center" vertical="center" wrapText="1"/>
      <protection/>
    </xf>
    <xf numFmtId="0" fontId="2" fillId="40" borderId="22" xfId="33" applyFont="1" applyFill="1" applyBorder="1" applyAlignment="1">
      <alignment horizontal="center" vertical="center" wrapText="1"/>
      <protection/>
    </xf>
    <xf numFmtId="0" fontId="2" fillId="40" borderId="38" xfId="33" applyFont="1" applyFill="1" applyBorder="1" applyAlignment="1">
      <alignment horizontal="center" vertical="center" wrapText="1"/>
      <protection/>
    </xf>
    <xf numFmtId="4" fontId="19" fillId="40" borderId="38" xfId="33" applyNumberFormat="1" applyFont="1" applyFill="1" applyBorder="1" applyAlignment="1">
      <alignment horizontal="center" vertical="center" wrapText="1"/>
      <protection/>
    </xf>
    <xf numFmtId="0" fontId="11" fillId="40" borderId="28" xfId="33" applyFont="1" applyFill="1" applyBorder="1" applyAlignment="1">
      <alignment horizontal="center" vertical="center"/>
      <protection/>
    </xf>
    <xf numFmtId="0" fontId="6" fillId="40" borderId="28" xfId="33" applyFont="1" applyFill="1" applyBorder="1" applyAlignment="1">
      <alignment horizontal="left" vertical="center" wrapText="1"/>
      <protection/>
    </xf>
    <xf numFmtId="4" fontId="2" fillId="40" borderId="28" xfId="33" applyNumberFormat="1" applyFont="1" applyFill="1" applyBorder="1" applyAlignment="1">
      <alignment horizontal="center" vertical="center" wrapText="1"/>
      <protection/>
    </xf>
    <xf numFmtId="0" fontId="11" fillId="40" borderId="28" xfId="33" applyFont="1" applyFill="1" applyBorder="1" applyAlignment="1">
      <alignment horizontal="center" vertical="center" wrapText="1"/>
      <protection/>
    </xf>
    <xf numFmtId="164" fontId="5" fillId="40" borderId="28" xfId="33" applyNumberFormat="1" applyFont="1" applyFill="1" applyBorder="1" applyAlignment="1">
      <alignment horizontal="center" vertical="center" wrapText="1"/>
      <protection/>
    </xf>
    <xf numFmtId="4" fontId="5" fillId="40" borderId="28" xfId="33" applyNumberFormat="1" applyFont="1" applyFill="1" applyBorder="1" applyAlignment="1">
      <alignment horizontal="center" vertical="center" wrapText="1"/>
      <protection/>
    </xf>
    <xf numFmtId="1" fontId="11" fillId="40" borderId="28" xfId="33" applyNumberFormat="1" applyFont="1" applyFill="1" applyBorder="1" applyAlignment="1">
      <alignment horizontal="center" vertical="center" wrapText="1"/>
      <protection/>
    </xf>
    <xf numFmtId="0" fontId="11" fillId="40" borderId="20" xfId="33" applyFont="1" applyFill="1" applyBorder="1" applyAlignment="1">
      <alignment horizontal="center" vertical="center" wrapText="1"/>
      <protection/>
    </xf>
    <xf numFmtId="0" fontId="11" fillId="43" borderId="11" xfId="33" applyFont="1" applyFill="1" applyBorder="1" applyAlignment="1">
      <alignment horizontal="center" vertical="center" wrapText="1"/>
      <protection/>
    </xf>
    <xf numFmtId="4" fontId="5" fillId="43" borderId="11" xfId="33" applyNumberFormat="1" applyFont="1" applyFill="1" applyBorder="1" applyAlignment="1">
      <alignment horizontal="center" vertical="center" wrapText="1"/>
      <protection/>
    </xf>
    <xf numFmtId="1" fontId="2" fillId="43" borderId="11" xfId="33" applyNumberFormat="1" applyFont="1" applyFill="1" applyBorder="1" applyAlignment="1">
      <alignment horizontal="center" vertical="center" wrapText="1"/>
      <protection/>
    </xf>
    <xf numFmtId="0" fontId="2" fillId="40" borderId="39" xfId="33" applyFont="1" applyFill="1" applyBorder="1" applyAlignment="1">
      <alignment horizontal="center" vertical="center" wrapText="1"/>
      <protection/>
    </xf>
    <xf numFmtId="4" fontId="19" fillId="40" borderId="28" xfId="33" applyNumberFormat="1" applyFont="1" applyFill="1" applyBorder="1" applyAlignment="1">
      <alignment horizontal="center" vertical="center" wrapText="1"/>
      <protection/>
    </xf>
    <xf numFmtId="0" fontId="20" fillId="40" borderId="28" xfId="33" applyFont="1" applyFill="1" applyBorder="1" applyAlignment="1">
      <alignment vertical="center" wrapText="1"/>
      <protection/>
    </xf>
    <xf numFmtId="0" fontId="6" fillId="43" borderId="11" xfId="33" applyFont="1" applyFill="1" applyBorder="1" applyAlignment="1">
      <alignment horizontal="left" vertical="center" wrapText="1"/>
      <protection/>
    </xf>
    <xf numFmtId="171" fontId="0" fillId="0" borderId="0" xfId="0" applyNumberFormat="1" applyAlignment="1">
      <alignment/>
    </xf>
    <xf numFmtId="0" fontId="2" fillId="40" borderId="11" xfId="33" applyFont="1" applyFill="1" applyBorder="1" applyAlignment="1">
      <alignment horizontal="center" vertical="center" wrapText="1"/>
      <protection/>
    </xf>
    <xf numFmtId="0" fontId="11" fillId="40" borderId="20" xfId="33" applyFont="1" applyFill="1" applyBorder="1" applyAlignment="1">
      <alignment horizontal="center" vertical="center"/>
      <protection/>
    </xf>
    <xf numFmtId="0" fontId="6" fillId="41" borderId="28" xfId="0" applyFont="1" applyFill="1" applyBorder="1" applyAlignment="1">
      <alignment wrapText="1"/>
    </xf>
    <xf numFmtId="0" fontId="74" fillId="40" borderId="28" xfId="33" applyFont="1" applyFill="1" applyBorder="1" applyAlignment="1">
      <alignment horizontal="left" vertical="center" wrapText="1"/>
      <protection/>
    </xf>
    <xf numFmtId="0" fontId="2" fillId="40" borderId="40" xfId="33" applyFont="1" applyFill="1" applyBorder="1" applyAlignment="1">
      <alignment horizontal="center" vertical="center" wrapText="1"/>
      <protection/>
    </xf>
    <xf numFmtId="0" fontId="2" fillId="40" borderId="16" xfId="33" applyFont="1" applyFill="1" applyBorder="1" applyAlignment="1">
      <alignment horizontal="center" vertical="center" wrapText="1"/>
      <protection/>
    </xf>
    <xf numFmtId="0" fontId="5" fillId="40" borderId="41" xfId="33" applyFont="1" applyFill="1" applyBorder="1" applyAlignment="1">
      <alignment vertical="center" wrapText="1"/>
      <protection/>
    </xf>
    <xf numFmtId="0" fontId="3" fillId="39" borderId="14" xfId="33" applyFont="1" applyFill="1" applyBorder="1" applyAlignment="1">
      <alignment horizontal="center" vertical="center" wrapText="1"/>
      <protection/>
    </xf>
    <xf numFmtId="0" fontId="7" fillId="39" borderId="17" xfId="33" applyFont="1" applyFill="1" applyBorder="1" applyAlignment="1">
      <alignment horizontal="justify" vertical="center" wrapText="1"/>
      <protection/>
    </xf>
    <xf numFmtId="0" fontId="3" fillId="39" borderId="17" xfId="33" applyFont="1" applyFill="1" applyBorder="1" applyAlignment="1">
      <alignment horizontal="center" vertical="center" wrapText="1"/>
      <protection/>
    </xf>
    <xf numFmtId="4" fontId="10" fillId="39" borderId="17" xfId="33" applyNumberFormat="1" applyFont="1" applyFill="1" applyBorder="1" applyAlignment="1">
      <alignment horizontal="center" vertical="center" wrapText="1"/>
      <protection/>
    </xf>
    <xf numFmtId="4" fontId="7" fillId="39" borderId="17" xfId="33" applyNumberFormat="1" applyFont="1" applyFill="1" applyBorder="1" applyAlignment="1">
      <alignment horizontal="center" vertical="center" wrapText="1"/>
      <protection/>
    </xf>
    <xf numFmtId="0" fontId="2" fillId="40" borderId="11" xfId="33" applyFont="1" applyFill="1" applyBorder="1" applyAlignment="1">
      <alignment horizontal="center" vertical="center" wrapText="1"/>
      <protection/>
    </xf>
    <xf numFmtId="0" fontId="2" fillId="40" borderId="22" xfId="33" applyFont="1" applyFill="1" applyBorder="1" applyAlignment="1">
      <alignment horizontal="center" vertical="center" wrapText="1"/>
      <protection/>
    </xf>
    <xf numFmtId="0" fontId="6" fillId="40" borderId="11" xfId="33" applyFont="1" applyFill="1" applyBorder="1" applyAlignment="1">
      <alignment horizontal="left" vertical="center"/>
      <protection/>
    </xf>
    <xf numFmtId="2" fontId="6" fillId="40" borderId="11" xfId="33" applyNumberFormat="1" applyFont="1" applyFill="1" applyBorder="1" applyAlignment="1">
      <alignment horizontal="center" vertical="center"/>
      <protection/>
    </xf>
    <xf numFmtId="1" fontId="11" fillId="40" borderId="11" xfId="33" applyNumberFormat="1" applyFont="1" applyFill="1" applyBorder="1" applyAlignment="1">
      <alignment horizontal="center" vertical="center"/>
      <protection/>
    </xf>
    <xf numFmtId="0" fontId="20" fillId="40" borderId="36" xfId="33" applyFont="1" applyFill="1" applyBorder="1" applyAlignment="1">
      <alignment vertical="center" wrapText="1"/>
      <protection/>
    </xf>
    <xf numFmtId="0" fontId="2" fillId="40" borderId="41" xfId="33" applyFont="1" applyFill="1" applyBorder="1" applyAlignment="1">
      <alignment horizontal="center" vertical="center" wrapText="1"/>
      <protection/>
    </xf>
    <xf numFmtId="4" fontId="19" fillId="40" borderId="42" xfId="33" applyNumberFormat="1" applyFont="1" applyFill="1" applyBorder="1" applyAlignment="1">
      <alignment horizontal="center" vertical="center" wrapText="1"/>
      <protection/>
    </xf>
    <xf numFmtId="0" fontId="11" fillId="40" borderId="22" xfId="33" applyFont="1" applyFill="1" applyBorder="1" applyAlignment="1">
      <alignment horizontal="center" vertical="center"/>
      <protection/>
    </xf>
    <xf numFmtId="0" fontId="6" fillId="40" borderId="22" xfId="33" applyFont="1" applyFill="1" applyBorder="1" applyAlignment="1">
      <alignment horizontal="left" vertical="center" wrapText="1"/>
      <protection/>
    </xf>
    <xf numFmtId="4" fontId="2" fillId="40" borderId="22" xfId="33" applyNumberFormat="1" applyFont="1" applyFill="1" applyBorder="1" applyAlignment="1">
      <alignment horizontal="center" vertical="center" wrapText="1"/>
      <protection/>
    </xf>
    <xf numFmtId="164" fontId="5" fillId="40" borderId="22" xfId="33" applyNumberFormat="1" applyFont="1" applyFill="1" applyBorder="1" applyAlignment="1">
      <alignment horizontal="center" vertical="center" wrapText="1"/>
      <protection/>
    </xf>
    <xf numFmtId="4" fontId="5" fillId="40" borderId="22" xfId="33" applyNumberFormat="1" applyFont="1" applyFill="1" applyBorder="1" applyAlignment="1">
      <alignment horizontal="center" vertical="center" wrapText="1"/>
      <protection/>
    </xf>
    <xf numFmtId="0" fontId="3" fillId="40" borderId="12" xfId="33" applyFont="1" applyFill="1" applyBorder="1" applyAlignment="1">
      <alignment horizontal="center" vertical="center" wrapText="1"/>
      <protection/>
    </xf>
    <xf numFmtId="4" fontId="7" fillId="40" borderId="12" xfId="33" applyNumberFormat="1" applyFont="1" applyFill="1" applyBorder="1" applyAlignment="1">
      <alignment horizontal="center" vertical="center" wrapText="1"/>
      <protection/>
    </xf>
    <xf numFmtId="0" fontId="7" fillId="40" borderId="23" xfId="33" applyFont="1" applyFill="1" applyBorder="1" applyAlignment="1">
      <alignment horizontal="left" vertical="center" wrapText="1"/>
      <protection/>
    </xf>
    <xf numFmtId="0" fontId="3" fillId="40" borderId="14" xfId="33" applyFont="1" applyFill="1" applyBorder="1" applyAlignment="1">
      <alignment horizontal="center" vertical="center" wrapText="1"/>
      <protection/>
    </xf>
    <xf numFmtId="0" fontId="3" fillId="40" borderId="39" xfId="33" applyFont="1" applyFill="1" applyBorder="1" applyAlignment="1">
      <alignment horizontal="center" vertical="center" wrapText="1"/>
      <protection/>
    </xf>
    <xf numFmtId="4" fontId="10" fillId="40" borderId="39" xfId="33" applyNumberFormat="1" applyFont="1" applyFill="1" applyBorder="1" applyAlignment="1">
      <alignment horizontal="center" vertical="center" wrapText="1"/>
      <protection/>
    </xf>
    <xf numFmtId="0" fontId="7" fillId="41" borderId="11" xfId="33" applyFont="1" applyFill="1" applyBorder="1" applyAlignment="1">
      <alignment vertical="center" wrapText="1"/>
      <protection/>
    </xf>
    <xf numFmtId="0" fontId="7" fillId="39" borderId="26" xfId="33" applyFont="1" applyFill="1" applyBorder="1" applyAlignment="1">
      <alignment horizontal="justify" vertical="center" wrapText="1"/>
      <protection/>
    </xf>
    <xf numFmtId="0" fontId="3" fillId="39" borderId="39" xfId="33" applyFont="1" applyFill="1" applyBorder="1" applyAlignment="1">
      <alignment horizontal="center" vertical="center" wrapText="1"/>
      <protection/>
    </xf>
    <xf numFmtId="0" fontId="7" fillId="39" borderId="39" xfId="33" applyFont="1" applyFill="1" applyBorder="1" applyAlignment="1">
      <alignment horizontal="justify" vertical="center" wrapText="1"/>
      <protection/>
    </xf>
    <xf numFmtId="0" fontId="3" fillId="39" borderId="26" xfId="33" applyFont="1" applyFill="1" applyBorder="1" applyAlignment="1">
      <alignment horizontal="center" vertical="center" wrapText="1"/>
      <protection/>
    </xf>
    <xf numFmtId="0" fontId="3" fillId="39" borderId="28" xfId="33" applyFont="1" applyFill="1" applyBorder="1" applyAlignment="1">
      <alignment horizontal="center" vertical="center" wrapText="1"/>
      <protection/>
    </xf>
    <xf numFmtId="0" fontId="7" fillId="39" borderId="28" xfId="33" applyFont="1" applyFill="1" applyBorder="1" applyAlignment="1">
      <alignment horizontal="justify" vertical="center" wrapText="1"/>
      <protection/>
    </xf>
    <xf numFmtId="4" fontId="10" fillId="39" borderId="28" xfId="33" applyNumberFormat="1" applyFont="1" applyFill="1" applyBorder="1" applyAlignment="1">
      <alignment horizontal="center" vertical="center" wrapText="1"/>
      <protection/>
    </xf>
    <xf numFmtId="4" fontId="7" fillId="39" borderId="28" xfId="33" applyNumberFormat="1" applyFont="1" applyFill="1" applyBorder="1" applyAlignment="1">
      <alignment horizontal="center" vertical="center" wrapText="1"/>
      <protection/>
    </xf>
    <xf numFmtId="0" fontId="7" fillId="40" borderId="13" xfId="33" applyFont="1" applyFill="1" applyBorder="1" applyAlignment="1">
      <alignment horizontal="justify" vertical="center" wrapText="1"/>
      <protection/>
    </xf>
    <xf numFmtId="0" fontId="3" fillId="40" borderId="15" xfId="33" applyFont="1" applyFill="1" applyBorder="1" applyAlignment="1">
      <alignment horizontal="center" vertical="center" wrapText="1"/>
      <protection/>
    </xf>
    <xf numFmtId="0" fontId="10" fillId="40" borderId="28" xfId="33" applyFont="1" applyFill="1" applyBorder="1" applyAlignment="1">
      <alignment horizontal="left" vertical="center" wrapText="1"/>
      <protection/>
    </xf>
    <xf numFmtId="0" fontId="2" fillId="39" borderId="25" xfId="33" applyFont="1" applyFill="1" applyBorder="1" applyAlignment="1">
      <alignment horizontal="center" vertical="center" wrapText="1"/>
      <protection/>
    </xf>
    <xf numFmtId="0" fontId="19" fillId="39" borderId="39" xfId="33" applyFont="1" applyFill="1" applyBorder="1" applyAlignment="1">
      <alignment horizontal="left" vertical="center" wrapText="1"/>
      <protection/>
    </xf>
    <xf numFmtId="0" fontId="2" fillId="39" borderId="39" xfId="33" applyFont="1" applyFill="1" applyBorder="1" applyAlignment="1">
      <alignment horizontal="center" vertical="center" wrapText="1"/>
      <protection/>
    </xf>
    <xf numFmtId="4" fontId="2" fillId="39" borderId="39" xfId="33" applyNumberFormat="1" applyFont="1" applyFill="1" applyBorder="1" applyAlignment="1">
      <alignment horizontal="center" vertical="center" wrapText="1"/>
      <protection/>
    </xf>
    <xf numFmtId="164" fontId="5" fillId="43" borderId="11" xfId="33" applyNumberFormat="1" applyFont="1" applyFill="1" applyBorder="1" applyAlignment="1">
      <alignment horizontal="center" vertical="center" wrapText="1"/>
      <protection/>
    </xf>
    <xf numFmtId="0" fontId="6" fillId="41" borderId="12" xfId="33" applyFont="1" applyFill="1" applyBorder="1" applyAlignment="1">
      <alignment horizontal="center" vertical="center" wrapText="1"/>
      <protection/>
    </xf>
    <xf numFmtId="0" fontId="75" fillId="41" borderId="43" xfId="0" applyFont="1" applyFill="1" applyBorder="1" applyAlignment="1">
      <alignment horizontal="center" vertical="center" wrapText="1"/>
    </xf>
    <xf numFmtId="4" fontId="6" fillId="41" borderId="12" xfId="33" applyNumberFormat="1" applyFont="1" applyFill="1" applyBorder="1" applyAlignment="1">
      <alignment horizontal="center" vertical="center" wrapText="1"/>
      <protection/>
    </xf>
    <xf numFmtId="0" fontId="6" fillId="40" borderId="12" xfId="33" applyFont="1" applyFill="1" applyBorder="1" applyAlignment="1">
      <alignment horizontal="center" vertical="center" wrapText="1"/>
      <protection/>
    </xf>
    <xf numFmtId="0" fontId="6" fillId="40" borderId="13" xfId="33" applyFont="1" applyFill="1" applyBorder="1" applyAlignment="1">
      <alignment horizontal="left" vertical="center" wrapText="1"/>
      <protection/>
    </xf>
    <xf numFmtId="0" fontId="6" fillId="40" borderId="13" xfId="33" applyFont="1" applyFill="1" applyBorder="1" applyAlignment="1">
      <alignment horizontal="center" vertical="center" wrapText="1"/>
      <protection/>
    </xf>
    <xf numFmtId="4" fontId="32" fillId="40" borderId="13" xfId="33" applyNumberFormat="1" applyFont="1" applyFill="1" applyBorder="1" applyAlignment="1">
      <alignment horizontal="center" vertical="center" wrapText="1"/>
      <protection/>
    </xf>
    <xf numFmtId="0" fontId="6" fillId="40" borderId="11" xfId="33" applyFont="1" applyFill="1" applyBorder="1" applyAlignment="1">
      <alignment horizontal="center" vertical="center" wrapText="1"/>
      <protection/>
    </xf>
    <xf numFmtId="4" fontId="32" fillId="40" borderId="11" xfId="33" applyNumberFormat="1" applyFont="1" applyFill="1" applyBorder="1" applyAlignment="1">
      <alignment horizontal="center" vertical="center" wrapText="1"/>
      <protection/>
    </xf>
    <xf numFmtId="0" fontId="6" fillId="40" borderId="44" xfId="33" applyFont="1" applyFill="1" applyBorder="1" applyAlignment="1">
      <alignment horizontal="left" vertical="center" wrapText="1"/>
      <protection/>
    </xf>
    <xf numFmtId="0" fontId="6" fillId="40" borderId="28" xfId="33" applyFont="1" applyFill="1" applyBorder="1" applyAlignment="1">
      <alignment horizontal="center" vertical="center" wrapText="1"/>
      <protection/>
    </xf>
    <xf numFmtId="0" fontId="6" fillId="40" borderId="34" xfId="33" applyFont="1" applyFill="1" applyBorder="1" applyAlignment="1">
      <alignment horizontal="center" vertical="center" wrapText="1"/>
      <protection/>
    </xf>
    <xf numFmtId="4" fontId="32" fillId="40" borderId="14" xfId="33" applyNumberFormat="1" applyFont="1" applyFill="1" applyBorder="1" applyAlignment="1">
      <alignment horizontal="center" vertical="center" wrapText="1"/>
      <protection/>
    </xf>
    <xf numFmtId="0" fontId="32" fillId="40" borderId="14" xfId="33" applyFont="1" applyFill="1" applyBorder="1" applyAlignment="1">
      <alignment horizontal="left" vertical="center" wrapText="1"/>
      <protection/>
    </xf>
    <xf numFmtId="0" fontId="32" fillId="40" borderId="14" xfId="33" applyFont="1" applyFill="1" applyBorder="1" applyAlignment="1">
      <alignment horizontal="center" vertical="center" wrapText="1"/>
      <protection/>
    </xf>
    <xf numFmtId="0" fontId="6" fillId="40" borderId="14" xfId="33" applyFont="1" applyFill="1" applyBorder="1" applyAlignment="1">
      <alignment horizontal="center" vertical="center" wrapText="1"/>
      <protection/>
    </xf>
    <xf numFmtId="0" fontId="23" fillId="33" borderId="0" xfId="33" applyFont="1" applyFill="1" applyBorder="1" applyAlignment="1">
      <alignment horizontal="center" vertical="center" textRotation="90"/>
      <protection/>
    </xf>
    <xf numFmtId="0" fontId="3" fillId="43" borderId="11" xfId="33" applyFont="1" applyFill="1" applyBorder="1" applyAlignment="1">
      <alignment horizontal="center" vertical="center" wrapText="1"/>
      <protection/>
    </xf>
    <xf numFmtId="4" fontId="10" fillId="40" borderId="17" xfId="33" applyNumberFormat="1" applyFont="1" applyFill="1" applyBorder="1" applyAlignment="1">
      <alignment horizontal="center" vertical="center" wrapText="1"/>
      <protection/>
    </xf>
    <xf numFmtId="0" fontId="2" fillId="40" borderId="11" xfId="33" applyFont="1" applyFill="1" applyBorder="1" applyAlignment="1">
      <alignment horizontal="center" vertical="center" wrapText="1"/>
      <protection/>
    </xf>
    <xf numFmtId="0" fontId="2" fillId="43" borderId="11" xfId="33" applyFont="1" applyFill="1" applyBorder="1" applyAlignment="1">
      <alignment horizontal="center" vertical="center"/>
      <protection/>
    </xf>
    <xf numFmtId="0" fontId="12" fillId="43" borderId="11" xfId="33" applyFont="1" applyFill="1" applyBorder="1" applyAlignment="1">
      <alignment horizontal="center" vertical="center" wrapText="1"/>
      <protection/>
    </xf>
    <xf numFmtId="0" fontId="13" fillId="40" borderId="22" xfId="33" applyFont="1" applyFill="1" applyBorder="1" applyAlignment="1">
      <alignment horizontal="left" vertical="center" wrapText="1"/>
      <protection/>
    </xf>
    <xf numFmtId="0" fontId="2" fillId="39" borderId="28" xfId="33" applyFont="1" applyFill="1" applyBorder="1" applyAlignment="1">
      <alignment horizontal="center" vertical="center" wrapText="1"/>
      <protection/>
    </xf>
    <xf numFmtId="0" fontId="19" fillId="39" borderId="28" xfId="33" applyFont="1" applyFill="1" applyBorder="1" applyAlignment="1">
      <alignment horizontal="left" vertical="center" wrapText="1"/>
      <protection/>
    </xf>
    <xf numFmtId="4" fontId="2" fillId="39" borderId="28" xfId="33" applyNumberFormat="1" applyFont="1" applyFill="1" applyBorder="1" applyAlignment="1">
      <alignment horizontal="center" vertical="center" wrapText="1"/>
      <protection/>
    </xf>
    <xf numFmtId="0" fontId="5" fillId="41" borderId="26" xfId="33" applyFont="1" applyFill="1" applyBorder="1" applyAlignment="1">
      <alignment vertical="center" wrapText="1"/>
      <protection/>
    </xf>
    <xf numFmtId="0" fontId="2" fillId="41" borderId="24" xfId="33" applyFont="1" applyFill="1" applyBorder="1" applyAlignment="1">
      <alignment horizontal="center" vertical="center" wrapText="1"/>
      <protection/>
    </xf>
    <xf numFmtId="1" fontId="11" fillId="40" borderId="11" xfId="33" applyNumberFormat="1" applyFont="1" applyFill="1" applyBorder="1" applyAlignment="1">
      <alignment horizontal="center" vertical="center" wrapText="1"/>
      <protection/>
    </xf>
    <xf numFmtId="1" fontId="11" fillId="40" borderId="22" xfId="33" applyNumberFormat="1" applyFont="1" applyFill="1" applyBorder="1" applyAlignment="1">
      <alignment horizontal="center" vertical="center" wrapText="1"/>
      <protection/>
    </xf>
    <xf numFmtId="0" fontId="4" fillId="44" borderId="0" xfId="33" applyFont="1" applyFill="1" applyBorder="1" applyAlignment="1">
      <alignment horizontal="center" vertical="center"/>
      <protection/>
    </xf>
    <xf numFmtId="0" fontId="5" fillId="33" borderId="10" xfId="33" applyFont="1" applyFill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5" fillId="45" borderId="11" xfId="33" applyFont="1" applyFill="1" applyBorder="1" applyAlignment="1">
      <alignment horizontal="center" vertical="center"/>
      <protection/>
    </xf>
    <xf numFmtId="0" fontId="5" fillId="45" borderId="14" xfId="33" applyFont="1" applyFill="1" applyBorder="1" applyAlignment="1">
      <alignment horizontal="center" vertical="center"/>
      <protection/>
    </xf>
    <xf numFmtId="0" fontId="5" fillId="45" borderId="22" xfId="33" applyFont="1" applyFill="1" applyBorder="1" applyAlignment="1">
      <alignment horizontal="center" vertical="center"/>
      <protection/>
    </xf>
    <xf numFmtId="0" fontId="7" fillId="33" borderId="38" xfId="33" applyFont="1" applyFill="1" applyBorder="1" applyAlignment="1">
      <alignment horizontal="center" vertical="center" wrapText="1"/>
      <protection/>
    </xf>
    <xf numFmtId="0" fontId="5" fillId="45" borderId="45" xfId="33" applyFont="1" applyFill="1" applyBorder="1" applyAlignment="1">
      <alignment horizontal="center" vertical="center" wrapText="1"/>
      <protection/>
    </xf>
    <xf numFmtId="0" fontId="5" fillId="45" borderId="46" xfId="33" applyFont="1" applyFill="1" applyBorder="1" applyAlignment="1">
      <alignment horizontal="center" vertical="center" wrapText="1"/>
      <protection/>
    </xf>
    <xf numFmtId="0" fontId="5" fillId="45" borderId="47" xfId="33" applyFont="1" applyFill="1" applyBorder="1" applyAlignment="1">
      <alignment horizontal="center" vertical="center" wrapText="1"/>
      <protection/>
    </xf>
    <xf numFmtId="0" fontId="5" fillId="33" borderId="48" xfId="33" applyFont="1" applyFill="1" applyBorder="1" applyAlignment="1">
      <alignment horizontal="center" vertical="center"/>
      <protection/>
    </xf>
    <xf numFmtId="0" fontId="5" fillId="33" borderId="49" xfId="33" applyFont="1" applyFill="1" applyBorder="1" applyAlignment="1">
      <alignment horizontal="center" vertical="center"/>
      <protection/>
    </xf>
    <xf numFmtId="0" fontId="5" fillId="33" borderId="50" xfId="33" applyFont="1" applyFill="1" applyBorder="1" applyAlignment="1">
      <alignment horizontal="center" vertical="center"/>
      <protection/>
    </xf>
    <xf numFmtId="0" fontId="5" fillId="33" borderId="45" xfId="33" applyFont="1" applyFill="1" applyBorder="1" applyAlignment="1">
      <alignment horizontal="center" vertical="center"/>
      <protection/>
    </xf>
    <xf numFmtId="0" fontId="5" fillId="33" borderId="46" xfId="33" applyFont="1" applyFill="1" applyBorder="1" applyAlignment="1">
      <alignment horizontal="center" vertical="center"/>
      <protection/>
    </xf>
    <xf numFmtId="0" fontId="5" fillId="33" borderId="47" xfId="33" applyFont="1" applyFill="1" applyBorder="1" applyAlignment="1">
      <alignment horizontal="center" vertical="center"/>
      <protection/>
    </xf>
    <xf numFmtId="0" fontId="5" fillId="33" borderId="51" xfId="33" applyFont="1" applyFill="1" applyBorder="1" applyAlignment="1">
      <alignment horizontal="center" vertical="center"/>
      <protection/>
    </xf>
    <xf numFmtId="0" fontId="5" fillId="33" borderId="52" xfId="33" applyFont="1" applyFill="1" applyBorder="1" applyAlignment="1">
      <alignment horizontal="center" vertical="center"/>
      <protection/>
    </xf>
    <xf numFmtId="0" fontId="5" fillId="33" borderId="53" xfId="33" applyFont="1" applyFill="1" applyBorder="1" applyAlignment="1">
      <alignment horizontal="center" vertical="center"/>
      <protection/>
    </xf>
    <xf numFmtId="0" fontId="5" fillId="33" borderId="54" xfId="33" applyFont="1" applyFill="1" applyBorder="1" applyAlignment="1">
      <alignment horizontal="center" vertical="center"/>
      <protection/>
    </xf>
    <xf numFmtId="0" fontId="5" fillId="33" borderId="0" xfId="33" applyFont="1" applyFill="1" applyBorder="1" applyAlignment="1">
      <alignment horizontal="center" vertical="center"/>
      <protection/>
    </xf>
    <xf numFmtId="0" fontId="5" fillId="33" borderId="42" xfId="33" applyFont="1" applyFill="1" applyBorder="1" applyAlignment="1">
      <alignment horizontal="center" vertical="center"/>
      <protection/>
    </xf>
    <xf numFmtId="0" fontId="5" fillId="46" borderId="48" xfId="33" applyFont="1" applyFill="1" applyBorder="1" applyAlignment="1">
      <alignment horizontal="center" vertical="center" wrapText="1"/>
      <protection/>
    </xf>
    <xf numFmtId="0" fontId="5" fillId="46" borderId="49" xfId="33" applyFont="1" applyFill="1" applyBorder="1" applyAlignment="1">
      <alignment horizontal="center" vertical="center" wrapText="1"/>
      <protection/>
    </xf>
    <xf numFmtId="0" fontId="5" fillId="46" borderId="50" xfId="33" applyFont="1" applyFill="1" applyBorder="1" applyAlignment="1">
      <alignment horizontal="center" vertical="center" wrapText="1"/>
      <protection/>
    </xf>
    <xf numFmtId="0" fontId="18" fillId="47" borderId="16" xfId="33" applyFont="1" applyFill="1" applyBorder="1" applyAlignment="1">
      <alignment horizontal="center" vertical="center" textRotation="90"/>
      <protection/>
    </xf>
    <xf numFmtId="0" fontId="18" fillId="47" borderId="55" xfId="33" applyFont="1" applyFill="1" applyBorder="1" applyAlignment="1">
      <alignment horizontal="center" vertical="center" textRotation="90"/>
      <protection/>
    </xf>
    <xf numFmtId="0" fontId="23" fillId="33" borderId="56" xfId="33" applyFont="1" applyFill="1" applyBorder="1" applyAlignment="1">
      <alignment horizontal="center" vertical="center" textRotation="90"/>
      <protection/>
    </xf>
    <xf numFmtId="0" fontId="23" fillId="33" borderId="0" xfId="33" applyFont="1" applyFill="1" applyBorder="1" applyAlignment="1">
      <alignment horizontal="center" vertical="center" textRotation="90"/>
      <protection/>
    </xf>
    <xf numFmtId="0" fontId="18" fillId="36" borderId="0" xfId="33" applyFont="1" applyFill="1" applyBorder="1" applyAlignment="1">
      <alignment vertical="center" textRotation="90" wrapText="1"/>
      <protection/>
    </xf>
    <xf numFmtId="0" fontId="5" fillId="33" borderId="57" xfId="33" applyFont="1" applyFill="1" applyBorder="1" applyAlignment="1">
      <alignment horizontal="center" vertical="center"/>
      <protection/>
    </xf>
    <xf numFmtId="0" fontId="23" fillId="47" borderId="15" xfId="33" applyFont="1" applyFill="1" applyBorder="1" applyAlignment="1">
      <alignment horizontal="center" vertical="center" textRotation="90"/>
      <protection/>
    </xf>
    <xf numFmtId="0" fontId="17" fillId="48" borderId="11" xfId="33" applyFont="1" applyFill="1" applyBorder="1" applyAlignment="1">
      <alignment horizontal="center" vertical="top" wrapText="1"/>
      <protection/>
    </xf>
    <xf numFmtId="0" fontId="18" fillId="47" borderId="58" xfId="33" applyFont="1" applyFill="1" applyBorder="1" applyAlignment="1">
      <alignment horizontal="center" vertical="center" textRotation="90"/>
      <protection/>
    </xf>
    <xf numFmtId="0" fontId="22" fillId="42" borderId="0" xfId="33" applyFont="1" applyFill="1" applyBorder="1" applyAlignment="1">
      <alignment horizontal="center" vertical="center" textRotation="90"/>
      <protection/>
    </xf>
    <xf numFmtId="0" fontId="18" fillId="49" borderId="16" xfId="33" applyFont="1" applyFill="1" applyBorder="1" applyAlignment="1">
      <alignment horizontal="center" vertical="center" textRotation="90"/>
      <protection/>
    </xf>
    <xf numFmtId="0" fontId="18" fillId="49" borderId="55" xfId="33" applyFont="1" applyFill="1" applyBorder="1" applyAlignment="1">
      <alignment horizontal="center" vertical="center" textRotation="90"/>
      <protection/>
    </xf>
    <xf numFmtId="0" fontId="19" fillId="33" borderId="11" xfId="33" applyFont="1" applyFill="1" applyBorder="1" applyAlignment="1">
      <alignment horizontal="center" vertical="center"/>
      <protection/>
    </xf>
    <xf numFmtId="0" fontId="18" fillId="48" borderId="11" xfId="33" applyFont="1" applyFill="1" applyBorder="1" applyAlignment="1">
      <alignment horizontal="center" vertical="top" wrapText="1"/>
      <protection/>
    </xf>
    <xf numFmtId="0" fontId="24" fillId="33" borderId="11" xfId="33" applyFont="1" applyFill="1" applyBorder="1" applyAlignment="1">
      <alignment horizontal="center" vertical="center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5" fillId="47" borderId="13" xfId="33" applyFont="1" applyFill="1" applyBorder="1" applyAlignment="1">
      <alignment horizontal="center" vertical="center" textRotation="90"/>
      <protection/>
    </xf>
    <xf numFmtId="0" fontId="2" fillId="40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5" fillId="50" borderId="13" xfId="33" applyFont="1" applyFill="1" applyBorder="1" applyAlignment="1">
      <alignment vertical="center" textRotation="90"/>
      <protection/>
    </xf>
    <xf numFmtId="0" fontId="5" fillId="51" borderId="24" xfId="33" applyFont="1" applyFill="1" applyBorder="1" applyAlignment="1">
      <alignment horizontal="center" vertical="center" textRotation="90"/>
      <protection/>
    </xf>
    <xf numFmtId="0" fontId="2" fillId="40" borderId="22" xfId="33" applyFont="1" applyFill="1" applyBorder="1" applyAlignment="1">
      <alignment horizontal="center" vertical="center" wrapText="1"/>
      <protection/>
    </xf>
    <xf numFmtId="0" fontId="3" fillId="34" borderId="24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SheetLayoutView="75" zoomScalePageLayoutView="0" workbookViewId="0" topLeftCell="A49">
      <selection activeCell="H67" sqref="H67"/>
    </sheetView>
  </sheetViews>
  <sheetFormatPr defaultColWidth="9.140625" defaultRowHeight="18.75" customHeight="1"/>
  <cols>
    <col min="1" max="1" width="4.8515625" style="1" customWidth="1"/>
    <col min="2" max="2" width="39.28125" style="2" customWidth="1"/>
    <col min="3" max="3" width="8.00390625" style="3" customWidth="1"/>
    <col min="4" max="4" width="9.28125" style="4" customWidth="1"/>
    <col min="5" max="5" width="9.57421875" style="4" customWidth="1"/>
    <col min="6" max="6" width="11.00390625" style="4" customWidth="1"/>
    <col min="7" max="7" width="11.140625" style="4" customWidth="1"/>
    <col min="8" max="8" width="12.421875" style="4" customWidth="1"/>
    <col min="9" max="9" width="12.28125" style="4" customWidth="1"/>
    <col min="10" max="10" width="9.140625" style="4" customWidth="1"/>
    <col min="11" max="11" width="10.8515625" style="5" customWidth="1"/>
    <col min="12" max="12" width="13.8515625" style="6" customWidth="1"/>
    <col min="13" max="13" width="15.140625" style="7" customWidth="1"/>
    <col min="14" max="16384" width="9.140625" style="8" customWidth="1"/>
  </cols>
  <sheetData>
    <row r="1" spans="1:13" ht="21" customHeight="1">
      <c r="A1" s="324" t="s">
        <v>345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18.75" customHeight="1">
      <c r="A2" s="325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9"/>
    </row>
    <row r="3" spans="1:13" ht="54.75" customHeight="1">
      <c r="A3" s="10" t="s">
        <v>1</v>
      </c>
      <c r="B3" s="11" t="s">
        <v>2</v>
      </c>
      <c r="C3" s="12" t="s">
        <v>3</v>
      </c>
      <c r="D3" s="13" t="s">
        <v>4</v>
      </c>
      <c r="E3" s="14" t="s">
        <v>5</v>
      </c>
      <c r="F3" s="14" t="s">
        <v>6</v>
      </c>
      <c r="G3" s="14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5" t="s">
        <v>12</v>
      </c>
      <c r="M3" s="16" t="s">
        <v>13</v>
      </c>
    </row>
    <row r="4" spans="1:13" ht="18" customHeight="1">
      <c r="A4" s="326" t="s">
        <v>14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s="24" customFormat="1" ht="18" customHeight="1">
      <c r="A5" s="17">
        <v>1</v>
      </c>
      <c r="B5" s="153" t="s">
        <v>15</v>
      </c>
      <c r="C5" s="19" t="s">
        <v>16</v>
      </c>
      <c r="D5" s="19" t="s">
        <v>17</v>
      </c>
      <c r="E5" s="20" t="s">
        <v>19</v>
      </c>
      <c r="F5" s="20" t="s">
        <v>19</v>
      </c>
      <c r="G5" s="19" t="s">
        <v>20</v>
      </c>
      <c r="H5" s="19" t="s">
        <v>21</v>
      </c>
      <c r="I5" s="19" t="s">
        <v>22</v>
      </c>
      <c r="J5" s="19">
        <v>100</v>
      </c>
      <c r="K5" s="21">
        <v>8.4</v>
      </c>
      <c r="L5" s="22">
        <f>J5*K5</f>
        <v>840</v>
      </c>
      <c r="M5" s="23">
        <v>16</v>
      </c>
    </row>
    <row r="6" spans="1:13" s="25" customFormat="1" ht="20.25" customHeight="1">
      <c r="A6" s="120">
        <v>2</v>
      </c>
      <c r="B6" s="153" t="s">
        <v>23</v>
      </c>
      <c r="C6" s="155" t="s">
        <v>24</v>
      </c>
      <c r="D6" s="122" t="s">
        <v>336</v>
      </c>
      <c r="E6" s="122" t="s">
        <v>26</v>
      </c>
      <c r="F6" s="123" t="s">
        <v>19</v>
      </c>
      <c r="G6" s="122" t="s">
        <v>27</v>
      </c>
      <c r="H6" s="122" t="s">
        <v>28</v>
      </c>
      <c r="I6" s="122" t="s">
        <v>283</v>
      </c>
      <c r="J6" s="122">
        <v>50</v>
      </c>
      <c r="K6" s="125">
        <v>24.3</v>
      </c>
      <c r="L6" s="126">
        <f>J6*K6</f>
        <v>1215</v>
      </c>
      <c r="M6" s="127">
        <v>6</v>
      </c>
    </row>
    <row r="7" spans="1:13" s="25" customFormat="1" ht="20.25" customHeight="1">
      <c r="A7" s="120">
        <v>3</v>
      </c>
      <c r="B7" s="153" t="s">
        <v>29</v>
      </c>
      <c r="C7" s="155" t="s">
        <v>24</v>
      </c>
      <c r="D7" s="122" t="s">
        <v>336</v>
      </c>
      <c r="E7" s="122" t="s">
        <v>26</v>
      </c>
      <c r="F7" s="123" t="s">
        <v>19</v>
      </c>
      <c r="G7" s="122" t="s">
        <v>30</v>
      </c>
      <c r="H7" s="122" t="s">
        <v>28</v>
      </c>
      <c r="I7" s="122" t="s">
        <v>283</v>
      </c>
      <c r="J7" s="122">
        <v>50</v>
      </c>
      <c r="K7" s="125">
        <v>20.5</v>
      </c>
      <c r="L7" s="126">
        <f>J7*K7</f>
        <v>1025</v>
      </c>
      <c r="M7" s="127">
        <v>6</v>
      </c>
    </row>
    <row r="8" spans="1:13" s="26" customFormat="1" ht="18" customHeight="1">
      <c r="A8" s="120">
        <v>4</v>
      </c>
      <c r="B8" s="121" t="s">
        <v>31</v>
      </c>
      <c r="C8" s="122" t="s">
        <v>32</v>
      </c>
      <c r="D8" s="122" t="s">
        <v>33</v>
      </c>
      <c r="E8" s="122" t="s">
        <v>18</v>
      </c>
      <c r="F8" s="123" t="s">
        <v>19</v>
      </c>
      <c r="G8" s="122" t="s">
        <v>30</v>
      </c>
      <c r="H8" s="122" t="s">
        <v>34</v>
      </c>
      <c r="I8" s="122" t="s">
        <v>283</v>
      </c>
      <c r="J8" s="122">
        <v>100</v>
      </c>
      <c r="K8" s="125">
        <v>12.3</v>
      </c>
      <c r="L8" s="126">
        <f>J8*K8</f>
        <v>1230</v>
      </c>
      <c r="M8" s="127">
        <v>12</v>
      </c>
    </row>
    <row r="9" spans="1:13" s="25" customFormat="1" ht="18" customHeight="1">
      <c r="A9" s="120">
        <v>5</v>
      </c>
      <c r="B9" s="121" t="s">
        <v>35</v>
      </c>
      <c r="C9" s="122" t="s">
        <v>32</v>
      </c>
      <c r="D9" s="122" t="s">
        <v>33</v>
      </c>
      <c r="E9" s="122" t="s">
        <v>18</v>
      </c>
      <c r="F9" s="123" t="s">
        <v>19</v>
      </c>
      <c r="G9" s="122" t="s">
        <v>30</v>
      </c>
      <c r="H9" s="122" t="s">
        <v>34</v>
      </c>
      <c r="I9" s="122" t="s">
        <v>283</v>
      </c>
      <c r="J9" s="122">
        <v>100</v>
      </c>
      <c r="K9" s="125">
        <v>13.1</v>
      </c>
      <c r="L9" s="126">
        <f>K9*J9</f>
        <v>1310</v>
      </c>
      <c r="M9" s="127">
        <v>12</v>
      </c>
    </row>
    <row r="10" spans="1:13" s="26" customFormat="1" ht="18" customHeight="1">
      <c r="A10" s="120">
        <v>6</v>
      </c>
      <c r="B10" s="121" t="s">
        <v>36</v>
      </c>
      <c r="C10" s="122" t="s">
        <v>32</v>
      </c>
      <c r="D10" s="122" t="s">
        <v>33</v>
      </c>
      <c r="E10" s="122" t="s">
        <v>18</v>
      </c>
      <c r="F10" s="123" t="s">
        <v>19</v>
      </c>
      <c r="G10" s="122" t="s">
        <v>30</v>
      </c>
      <c r="H10" s="124" t="s">
        <v>34</v>
      </c>
      <c r="I10" s="122" t="s">
        <v>283</v>
      </c>
      <c r="J10" s="122">
        <v>100</v>
      </c>
      <c r="K10" s="125">
        <v>17.9</v>
      </c>
      <c r="L10" s="126">
        <f>J10*K10</f>
        <v>1789.9999999999998</v>
      </c>
      <c r="M10" s="127">
        <v>12</v>
      </c>
    </row>
    <row r="11" spans="1:13" s="26" customFormat="1" ht="18" customHeight="1">
      <c r="A11" s="120">
        <v>7</v>
      </c>
      <c r="B11" s="121" t="s">
        <v>316</v>
      </c>
      <c r="C11" s="122" t="s">
        <v>32</v>
      </c>
      <c r="D11" s="122" t="s">
        <v>301</v>
      </c>
      <c r="E11" s="122" t="s">
        <v>18</v>
      </c>
      <c r="F11" s="123" t="s">
        <v>19</v>
      </c>
      <c r="G11" s="122" t="s">
        <v>30</v>
      </c>
      <c r="H11" s="124" t="s">
        <v>34</v>
      </c>
      <c r="I11" s="122" t="s">
        <v>283</v>
      </c>
      <c r="J11" s="122">
        <v>50</v>
      </c>
      <c r="K11" s="125">
        <v>14</v>
      </c>
      <c r="L11" s="126">
        <f>J11*K11</f>
        <v>700</v>
      </c>
      <c r="M11" s="127">
        <v>12</v>
      </c>
    </row>
    <row r="12" spans="1:13" s="25" customFormat="1" ht="18" customHeight="1">
      <c r="A12" s="314">
        <v>8</v>
      </c>
      <c r="B12" s="244" t="s">
        <v>344</v>
      </c>
      <c r="C12" s="238" t="s">
        <v>37</v>
      </c>
      <c r="D12" s="238" t="s">
        <v>38</v>
      </c>
      <c r="E12" s="315" t="s">
        <v>19</v>
      </c>
      <c r="F12" s="315" t="s">
        <v>19</v>
      </c>
      <c r="G12" s="238" t="s">
        <v>39</v>
      </c>
      <c r="H12" s="311" t="s">
        <v>40</v>
      </c>
      <c r="I12" s="238" t="s">
        <v>283</v>
      </c>
      <c r="J12" s="238">
        <v>30</v>
      </c>
      <c r="K12" s="293">
        <v>29.5</v>
      </c>
      <c r="L12" s="239">
        <f>J12*K12</f>
        <v>885</v>
      </c>
      <c r="M12" s="240">
        <v>12</v>
      </c>
    </row>
    <row r="13" spans="1:13" s="29" customFormat="1" ht="21" customHeight="1">
      <c r="A13" s="326" t="s">
        <v>43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</row>
    <row r="14" spans="1:13" s="30" customFormat="1" ht="16.5" customHeight="1">
      <c r="A14" s="152">
        <v>9</v>
      </c>
      <c r="B14" s="260" t="s">
        <v>44</v>
      </c>
      <c r="C14" s="152" t="s">
        <v>38</v>
      </c>
      <c r="D14" s="152" t="s">
        <v>45</v>
      </c>
      <c r="E14" s="152" t="s">
        <v>279</v>
      </c>
      <c r="F14" s="152" t="s">
        <v>46</v>
      </c>
      <c r="G14" s="152" t="s">
        <v>47</v>
      </c>
      <c r="H14" s="152" t="s">
        <v>281</v>
      </c>
      <c r="I14" s="122" t="s">
        <v>283</v>
      </c>
      <c r="J14" s="152">
        <v>40</v>
      </c>
      <c r="K14" s="125">
        <v>26</v>
      </c>
      <c r="L14" s="261">
        <f>K14*J14</f>
        <v>1040</v>
      </c>
      <c r="M14" s="262">
        <v>6</v>
      </c>
    </row>
    <row r="15" spans="1:13" s="30" customFormat="1" ht="16.5" customHeight="1">
      <c r="A15" s="152">
        <f>A14+1</f>
        <v>10</v>
      </c>
      <c r="B15" s="260" t="s">
        <v>49</v>
      </c>
      <c r="C15" s="152" t="s">
        <v>50</v>
      </c>
      <c r="D15" s="122" t="s">
        <v>32</v>
      </c>
      <c r="E15" s="152" t="s">
        <v>279</v>
      </c>
      <c r="F15" s="122" t="s">
        <v>51</v>
      </c>
      <c r="G15" s="122" t="s">
        <v>280</v>
      </c>
      <c r="H15" s="152" t="s">
        <v>281</v>
      </c>
      <c r="I15" s="122" t="s">
        <v>283</v>
      </c>
      <c r="J15" s="122">
        <v>40</v>
      </c>
      <c r="K15" s="125">
        <v>25</v>
      </c>
      <c r="L15" s="126">
        <f aca="true" t="shared" si="0" ref="L15:L21">J15*K15</f>
        <v>1000</v>
      </c>
      <c r="M15" s="127">
        <v>6</v>
      </c>
    </row>
    <row r="16" spans="1:13" s="26" customFormat="1" ht="18" customHeight="1">
      <c r="A16" s="152">
        <f aca="true" t="shared" si="1" ref="A16:A38">A15+1</f>
        <v>11</v>
      </c>
      <c r="B16" s="153" t="s">
        <v>52</v>
      </c>
      <c r="C16" s="122" t="s">
        <v>53</v>
      </c>
      <c r="D16" s="122" t="s">
        <v>54</v>
      </c>
      <c r="E16" s="152" t="s">
        <v>279</v>
      </c>
      <c r="F16" s="122" t="s">
        <v>288</v>
      </c>
      <c r="G16" s="122" t="s">
        <v>280</v>
      </c>
      <c r="H16" s="152" t="s">
        <v>281</v>
      </c>
      <c r="I16" s="122" t="s">
        <v>22</v>
      </c>
      <c r="J16" s="122">
        <v>100</v>
      </c>
      <c r="K16" s="125">
        <v>6.3</v>
      </c>
      <c r="L16" s="126">
        <f t="shared" si="0"/>
        <v>630</v>
      </c>
      <c r="M16" s="127">
        <v>16</v>
      </c>
    </row>
    <row r="17" spans="1:13" s="26" customFormat="1" ht="18" customHeight="1">
      <c r="A17" s="152">
        <f t="shared" si="1"/>
        <v>12</v>
      </c>
      <c r="B17" s="153" t="s">
        <v>57</v>
      </c>
      <c r="C17" s="122" t="s">
        <v>33</v>
      </c>
      <c r="D17" s="122" t="s">
        <v>58</v>
      </c>
      <c r="E17" s="152" t="s">
        <v>279</v>
      </c>
      <c r="F17" s="122" t="s">
        <v>288</v>
      </c>
      <c r="G17" s="122" t="s">
        <v>280</v>
      </c>
      <c r="H17" s="152" t="s">
        <v>281</v>
      </c>
      <c r="I17" s="122" t="s">
        <v>283</v>
      </c>
      <c r="J17" s="122">
        <v>50</v>
      </c>
      <c r="K17" s="125">
        <v>10.5</v>
      </c>
      <c r="L17" s="126">
        <f t="shared" si="0"/>
        <v>525</v>
      </c>
      <c r="M17" s="127">
        <v>12</v>
      </c>
    </row>
    <row r="18" spans="1:13" s="26" customFormat="1" ht="17.25" customHeight="1">
      <c r="A18" s="152">
        <f t="shared" si="1"/>
        <v>13</v>
      </c>
      <c r="B18" s="153" t="s">
        <v>330</v>
      </c>
      <c r="C18" s="122" t="s">
        <v>33</v>
      </c>
      <c r="D18" s="122" t="s">
        <v>58</v>
      </c>
      <c r="E18" s="152" t="s">
        <v>279</v>
      </c>
      <c r="F18" s="122" t="s">
        <v>288</v>
      </c>
      <c r="G18" s="122" t="s">
        <v>280</v>
      </c>
      <c r="H18" s="152" t="s">
        <v>281</v>
      </c>
      <c r="I18" s="122" t="s">
        <v>283</v>
      </c>
      <c r="J18" s="122">
        <v>100</v>
      </c>
      <c r="K18" s="125">
        <v>11</v>
      </c>
      <c r="L18" s="126">
        <f t="shared" si="0"/>
        <v>1100</v>
      </c>
      <c r="M18" s="127">
        <v>12</v>
      </c>
    </row>
    <row r="19" spans="1:13" s="26" customFormat="1" ht="22.5" customHeight="1">
      <c r="A19" s="152">
        <f t="shared" si="1"/>
        <v>14</v>
      </c>
      <c r="B19" s="153" t="s">
        <v>59</v>
      </c>
      <c r="C19" s="122" t="s">
        <v>33</v>
      </c>
      <c r="D19" s="122" t="s">
        <v>58</v>
      </c>
      <c r="E19" s="152" t="s">
        <v>279</v>
      </c>
      <c r="F19" s="122" t="s">
        <v>288</v>
      </c>
      <c r="G19" s="122" t="s">
        <v>280</v>
      </c>
      <c r="H19" s="152" t="s">
        <v>281</v>
      </c>
      <c r="I19" s="122" t="s">
        <v>283</v>
      </c>
      <c r="J19" s="122">
        <v>50</v>
      </c>
      <c r="K19" s="125">
        <v>11</v>
      </c>
      <c r="L19" s="126">
        <f t="shared" si="0"/>
        <v>550</v>
      </c>
      <c r="M19" s="127">
        <v>12</v>
      </c>
    </row>
    <row r="20" spans="1:13" s="26" customFormat="1" ht="18" customHeight="1">
      <c r="A20" s="152">
        <f t="shared" si="1"/>
        <v>15</v>
      </c>
      <c r="B20" s="153" t="s">
        <v>60</v>
      </c>
      <c r="C20" s="122" t="s">
        <v>33</v>
      </c>
      <c r="D20" s="122" t="s">
        <v>58</v>
      </c>
      <c r="E20" s="152" t="s">
        <v>279</v>
      </c>
      <c r="F20" s="122" t="s">
        <v>288</v>
      </c>
      <c r="G20" s="122" t="s">
        <v>280</v>
      </c>
      <c r="H20" s="152" t="s">
        <v>281</v>
      </c>
      <c r="I20" s="122" t="s">
        <v>283</v>
      </c>
      <c r="J20" s="122">
        <v>100</v>
      </c>
      <c r="K20" s="125">
        <v>10.5</v>
      </c>
      <c r="L20" s="126">
        <f t="shared" si="0"/>
        <v>1050</v>
      </c>
      <c r="M20" s="127">
        <v>12</v>
      </c>
    </row>
    <row r="21" spans="1:13" s="26" customFormat="1" ht="18" customHeight="1">
      <c r="A21" s="152">
        <f t="shared" si="1"/>
        <v>16</v>
      </c>
      <c r="B21" s="153" t="s">
        <v>61</v>
      </c>
      <c r="C21" s="122" t="s">
        <v>33</v>
      </c>
      <c r="D21" s="122" t="s">
        <v>58</v>
      </c>
      <c r="E21" s="152" t="s">
        <v>279</v>
      </c>
      <c r="F21" s="122" t="s">
        <v>288</v>
      </c>
      <c r="G21" s="122" t="s">
        <v>280</v>
      </c>
      <c r="H21" s="152" t="s">
        <v>281</v>
      </c>
      <c r="I21" s="122" t="s">
        <v>283</v>
      </c>
      <c r="J21" s="122">
        <v>50</v>
      </c>
      <c r="K21" s="125">
        <v>13.8</v>
      </c>
      <c r="L21" s="126">
        <f t="shared" si="0"/>
        <v>690</v>
      </c>
      <c r="M21" s="127">
        <v>12</v>
      </c>
    </row>
    <row r="22" spans="1:13" s="26" customFormat="1" ht="18" customHeight="1">
      <c r="A22" s="152">
        <f t="shared" si="1"/>
        <v>17</v>
      </c>
      <c r="B22" s="153" t="s">
        <v>329</v>
      </c>
      <c r="C22" s="122" t="s">
        <v>33</v>
      </c>
      <c r="D22" s="122" t="s">
        <v>58</v>
      </c>
      <c r="E22" s="152" t="s">
        <v>279</v>
      </c>
      <c r="F22" s="122" t="s">
        <v>288</v>
      </c>
      <c r="G22" s="122" t="s">
        <v>280</v>
      </c>
      <c r="H22" s="152" t="s">
        <v>281</v>
      </c>
      <c r="I22" s="122" t="s">
        <v>283</v>
      </c>
      <c r="J22" s="122">
        <v>50</v>
      </c>
      <c r="K22" s="125">
        <v>13</v>
      </c>
      <c r="L22" s="126">
        <v>650</v>
      </c>
      <c r="M22" s="127">
        <v>12</v>
      </c>
    </row>
    <row r="23" spans="1:13" s="26" customFormat="1" ht="18" customHeight="1">
      <c r="A23" s="152">
        <v>18</v>
      </c>
      <c r="B23" s="153" t="s">
        <v>62</v>
      </c>
      <c r="C23" s="122" t="s">
        <v>42</v>
      </c>
      <c r="D23" s="122" t="s">
        <v>63</v>
      </c>
      <c r="E23" s="152" t="s">
        <v>279</v>
      </c>
      <c r="F23" s="122" t="s">
        <v>288</v>
      </c>
      <c r="G23" s="122" t="s">
        <v>280</v>
      </c>
      <c r="H23" s="152" t="s">
        <v>281</v>
      </c>
      <c r="I23" s="122" t="s">
        <v>283</v>
      </c>
      <c r="J23" s="122">
        <v>100</v>
      </c>
      <c r="K23" s="125">
        <v>11.9</v>
      </c>
      <c r="L23" s="126">
        <f>J23*K23</f>
        <v>1190</v>
      </c>
      <c r="M23" s="127">
        <v>12</v>
      </c>
    </row>
    <row r="24" spans="1:13" s="26" customFormat="1" ht="18" customHeight="1">
      <c r="A24" s="152">
        <f t="shared" si="1"/>
        <v>19</v>
      </c>
      <c r="B24" s="153" t="s">
        <v>241</v>
      </c>
      <c r="C24" s="122" t="s">
        <v>32</v>
      </c>
      <c r="D24" s="122" t="s">
        <v>301</v>
      </c>
      <c r="E24" s="152" t="s">
        <v>279</v>
      </c>
      <c r="F24" s="122" t="s">
        <v>288</v>
      </c>
      <c r="G24" s="122" t="s">
        <v>280</v>
      </c>
      <c r="H24" s="152" t="s">
        <v>281</v>
      </c>
      <c r="I24" s="122" t="s">
        <v>283</v>
      </c>
      <c r="J24" s="122">
        <v>100</v>
      </c>
      <c r="K24" s="125">
        <v>10.4</v>
      </c>
      <c r="L24" s="126">
        <v>1040</v>
      </c>
      <c r="M24" s="127">
        <v>12</v>
      </c>
    </row>
    <row r="25" spans="1:13" s="26" customFormat="1" ht="18" customHeight="1">
      <c r="A25" s="152">
        <f t="shared" si="1"/>
        <v>20</v>
      </c>
      <c r="B25" s="153" t="s">
        <v>64</v>
      </c>
      <c r="C25" s="122" t="s">
        <v>32</v>
      </c>
      <c r="D25" s="122" t="s">
        <v>33</v>
      </c>
      <c r="E25" s="152" t="s">
        <v>279</v>
      </c>
      <c r="F25" s="122" t="s">
        <v>288</v>
      </c>
      <c r="G25" s="122" t="s">
        <v>280</v>
      </c>
      <c r="H25" s="152" t="s">
        <v>281</v>
      </c>
      <c r="I25" s="122" t="s">
        <v>283</v>
      </c>
      <c r="J25" s="122">
        <v>100</v>
      </c>
      <c r="K25" s="125">
        <v>11.3</v>
      </c>
      <c r="L25" s="126">
        <f aca="true" t="shared" si="2" ref="L25:L33">J25*K25</f>
        <v>1130</v>
      </c>
      <c r="M25" s="127">
        <v>6</v>
      </c>
    </row>
    <row r="26" spans="1:13" s="26" customFormat="1" ht="18" customHeight="1">
      <c r="A26" s="152">
        <f t="shared" si="1"/>
        <v>21</v>
      </c>
      <c r="B26" s="153" t="s">
        <v>65</v>
      </c>
      <c r="C26" s="122" t="s">
        <v>41</v>
      </c>
      <c r="D26" s="122" t="s">
        <v>42</v>
      </c>
      <c r="E26" s="152" t="s">
        <v>279</v>
      </c>
      <c r="F26" s="122" t="s">
        <v>288</v>
      </c>
      <c r="G26" s="122" t="s">
        <v>280</v>
      </c>
      <c r="H26" s="152" t="s">
        <v>281</v>
      </c>
      <c r="I26" s="122" t="s">
        <v>283</v>
      </c>
      <c r="J26" s="122">
        <v>100</v>
      </c>
      <c r="K26" s="125">
        <v>17.88</v>
      </c>
      <c r="L26" s="126">
        <f t="shared" si="2"/>
        <v>1788</v>
      </c>
      <c r="M26" s="127">
        <v>6</v>
      </c>
    </row>
    <row r="27" spans="1:13" s="26" customFormat="1" ht="18" customHeight="1">
      <c r="A27" s="152">
        <f t="shared" si="1"/>
        <v>22</v>
      </c>
      <c r="B27" s="153" t="s">
        <v>66</v>
      </c>
      <c r="C27" s="122" t="s">
        <v>42</v>
      </c>
      <c r="D27" s="122" t="s">
        <v>63</v>
      </c>
      <c r="E27" s="152" t="s">
        <v>279</v>
      </c>
      <c r="F27" s="122" t="s">
        <v>288</v>
      </c>
      <c r="G27" s="122" t="s">
        <v>280</v>
      </c>
      <c r="H27" s="152" t="s">
        <v>281</v>
      </c>
      <c r="I27" s="122" t="s">
        <v>283</v>
      </c>
      <c r="J27" s="122">
        <v>100</v>
      </c>
      <c r="K27" s="125">
        <v>14.7</v>
      </c>
      <c r="L27" s="126">
        <f t="shared" si="2"/>
        <v>1470</v>
      </c>
      <c r="M27" s="127">
        <v>6</v>
      </c>
    </row>
    <row r="28" spans="1:13" s="26" customFormat="1" ht="18" customHeight="1">
      <c r="A28" s="152">
        <f t="shared" si="1"/>
        <v>23</v>
      </c>
      <c r="B28" s="153" t="s">
        <v>67</v>
      </c>
      <c r="C28" s="122" t="s">
        <v>68</v>
      </c>
      <c r="D28" s="122" t="s">
        <v>301</v>
      </c>
      <c r="E28" s="152" t="s">
        <v>279</v>
      </c>
      <c r="F28" s="122" t="s">
        <v>288</v>
      </c>
      <c r="G28" s="122" t="s">
        <v>280</v>
      </c>
      <c r="H28" s="152" t="s">
        <v>281</v>
      </c>
      <c r="I28" s="122" t="s">
        <v>283</v>
      </c>
      <c r="J28" s="122">
        <v>100</v>
      </c>
      <c r="K28" s="125">
        <v>16.1</v>
      </c>
      <c r="L28" s="126">
        <f t="shared" si="2"/>
        <v>1610.0000000000002</v>
      </c>
      <c r="M28" s="127">
        <v>6</v>
      </c>
    </row>
    <row r="29" spans="1:13" s="26" customFormat="1" ht="18" customHeight="1">
      <c r="A29" s="152">
        <f t="shared" si="1"/>
        <v>24</v>
      </c>
      <c r="B29" s="153" t="s">
        <v>69</v>
      </c>
      <c r="C29" s="122" t="s">
        <v>68</v>
      </c>
      <c r="D29" s="122" t="s">
        <v>301</v>
      </c>
      <c r="E29" s="152" t="s">
        <v>279</v>
      </c>
      <c r="F29" s="122" t="s">
        <v>288</v>
      </c>
      <c r="G29" s="122" t="s">
        <v>280</v>
      </c>
      <c r="H29" s="152" t="s">
        <v>281</v>
      </c>
      <c r="I29" s="122" t="s">
        <v>283</v>
      </c>
      <c r="J29" s="122">
        <v>100</v>
      </c>
      <c r="K29" s="125">
        <v>17.6</v>
      </c>
      <c r="L29" s="126">
        <f t="shared" si="2"/>
        <v>1760.0000000000002</v>
      </c>
      <c r="M29" s="127">
        <v>6</v>
      </c>
    </row>
    <row r="30" spans="1:13" s="26" customFormat="1" ht="18" customHeight="1">
      <c r="A30" s="152">
        <f t="shared" si="1"/>
        <v>25</v>
      </c>
      <c r="B30" s="153" t="s">
        <v>70</v>
      </c>
      <c r="C30" s="122" t="s">
        <v>68</v>
      </c>
      <c r="D30" s="122" t="s">
        <v>301</v>
      </c>
      <c r="E30" s="152" t="s">
        <v>279</v>
      </c>
      <c r="F30" s="122" t="s">
        <v>288</v>
      </c>
      <c r="G30" s="122" t="s">
        <v>280</v>
      </c>
      <c r="H30" s="152" t="s">
        <v>281</v>
      </c>
      <c r="I30" s="122" t="s">
        <v>283</v>
      </c>
      <c r="J30" s="122">
        <v>100</v>
      </c>
      <c r="K30" s="125">
        <v>12.8</v>
      </c>
      <c r="L30" s="126">
        <f t="shared" si="2"/>
        <v>1280</v>
      </c>
      <c r="M30" s="127">
        <v>6</v>
      </c>
    </row>
    <row r="31" spans="1:13" s="26" customFormat="1" ht="18" customHeight="1">
      <c r="A31" s="152">
        <f t="shared" si="1"/>
        <v>26</v>
      </c>
      <c r="B31" s="153" t="s">
        <v>71</v>
      </c>
      <c r="C31" s="122" t="s">
        <v>68</v>
      </c>
      <c r="D31" s="122" t="s">
        <v>301</v>
      </c>
      <c r="E31" s="152" t="s">
        <v>279</v>
      </c>
      <c r="F31" s="122" t="s">
        <v>288</v>
      </c>
      <c r="G31" s="122" t="s">
        <v>280</v>
      </c>
      <c r="H31" s="152" t="s">
        <v>281</v>
      </c>
      <c r="I31" s="122" t="s">
        <v>283</v>
      </c>
      <c r="J31" s="122">
        <v>100</v>
      </c>
      <c r="K31" s="125">
        <v>16</v>
      </c>
      <c r="L31" s="126">
        <f t="shared" si="2"/>
        <v>1600</v>
      </c>
      <c r="M31" s="127">
        <v>6</v>
      </c>
    </row>
    <row r="32" spans="1:13" s="25" customFormat="1" ht="18" customHeight="1">
      <c r="A32" s="152">
        <f t="shared" si="1"/>
        <v>27</v>
      </c>
      <c r="B32" s="153" t="s">
        <v>72</v>
      </c>
      <c r="C32" s="122" t="s">
        <v>42</v>
      </c>
      <c r="D32" s="122" t="s">
        <v>63</v>
      </c>
      <c r="E32" s="152" t="s">
        <v>279</v>
      </c>
      <c r="F32" s="122" t="s">
        <v>288</v>
      </c>
      <c r="G32" s="122" t="s">
        <v>280</v>
      </c>
      <c r="H32" s="152" t="s">
        <v>281</v>
      </c>
      <c r="I32" s="122" t="s">
        <v>283</v>
      </c>
      <c r="J32" s="122">
        <v>50</v>
      </c>
      <c r="K32" s="125">
        <v>13.5</v>
      </c>
      <c r="L32" s="126">
        <f t="shared" si="2"/>
        <v>675</v>
      </c>
      <c r="M32" s="127">
        <v>6</v>
      </c>
    </row>
    <row r="33" spans="1:13" s="25" customFormat="1" ht="18" customHeight="1">
      <c r="A33" s="152">
        <f t="shared" si="1"/>
        <v>28</v>
      </c>
      <c r="B33" s="153" t="s">
        <v>73</v>
      </c>
      <c r="C33" s="122" t="s">
        <v>68</v>
      </c>
      <c r="D33" s="122" t="s">
        <v>301</v>
      </c>
      <c r="E33" s="152" t="s">
        <v>279</v>
      </c>
      <c r="F33" s="122" t="s">
        <v>288</v>
      </c>
      <c r="G33" s="122" t="s">
        <v>280</v>
      </c>
      <c r="H33" s="152" t="s">
        <v>281</v>
      </c>
      <c r="I33" s="122" t="s">
        <v>283</v>
      </c>
      <c r="J33" s="122">
        <v>100</v>
      </c>
      <c r="K33" s="125">
        <v>16.5</v>
      </c>
      <c r="L33" s="126">
        <f t="shared" si="2"/>
        <v>1650</v>
      </c>
      <c r="M33" s="127">
        <v>6</v>
      </c>
    </row>
    <row r="34" spans="1:13" s="25" customFormat="1" ht="18" customHeight="1">
      <c r="A34" s="152">
        <f t="shared" si="1"/>
        <v>29</v>
      </c>
      <c r="B34" s="153" t="s">
        <v>74</v>
      </c>
      <c r="C34" s="122" t="s">
        <v>42</v>
      </c>
      <c r="D34" s="122" t="s">
        <v>63</v>
      </c>
      <c r="E34" s="152" t="s">
        <v>279</v>
      </c>
      <c r="F34" s="122" t="s">
        <v>288</v>
      </c>
      <c r="G34" s="122" t="s">
        <v>280</v>
      </c>
      <c r="H34" s="152" t="s">
        <v>281</v>
      </c>
      <c r="I34" s="122" t="s">
        <v>283</v>
      </c>
      <c r="J34" s="122">
        <v>50</v>
      </c>
      <c r="K34" s="125">
        <v>12.8</v>
      </c>
      <c r="L34" s="126">
        <v>640</v>
      </c>
      <c r="M34" s="127">
        <v>6</v>
      </c>
    </row>
    <row r="35" spans="1:13" s="25" customFormat="1" ht="18" customHeight="1">
      <c r="A35" s="152">
        <f t="shared" si="1"/>
        <v>30</v>
      </c>
      <c r="B35" s="153" t="s">
        <v>75</v>
      </c>
      <c r="C35" s="122" t="s">
        <v>42</v>
      </c>
      <c r="D35" s="122" t="s">
        <v>63</v>
      </c>
      <c r="E35" s="152" t="s">
        <v>279</v>
      </c>
      <c r="F35" s="122" t="s">
        <v>288</v>
      </c>
      <c r="G35" s="122" t="s">
        <v>280</v>
      </c>
      <c r="H35" s="152" t="s">
        <v>281</v>
      </c>
      <c r="I35" s="122" t="s">
        <v>283</v>
      </c>
      <c r="J35" s="122">
        <v>50</v>
      </c>
      <c r="K35" s="125">
        <v>10.17</v>
      </c>
      <c r="L35" s="126">
        <v>508</v>
      </c>
      <c r="M35" s="127">
        <v>12</v>
      </c>
    </row>
    <row r="36" spans="1:13" s="25" customFormat="1" ht="18" customHeight="1">
      <c r="A36" s="152">
        <f t="shared" si="1"/>
        <v>31</v>
      </c>
      <c r="B36" s="153" t="s">
        <v>76</v>
      </c>
      <c r="C36" s="122" t="s">
        <v>42</v>
      </c>
      <c r="D36" s="122" t="s">
        <v>63</v>
      </c>
      <c r="E36" s="152" t="s">
        <v>279</v>
      </c>
      <c r="F36" s="122" t="s">
        <v>288</v>
      </c>
      <c r="G36" s="122" t="s">
        <v>280</v>
      </c>
      <c r="H36" s="152" t="s">
        <v>281</v>
      </c>
      <c r="I36" s="122" t="s">
        <v>283</v>
      </c>
      <c r="J36" s="122">
        <v>50</v>
      </c>
      <c r="K36" s="125">
        <v>11.3</v>
      </c>
      <c r="L36" s="126">
        <f>K36*50</f>
        <v>565</v>
      </c>
      <c r="M36" s="127">
        <v>12</v>
      </c>
    </row>
    <row r="37" spans="1:13" s="25" customFormat="1" ht="18" customHeight="1">
      <c r="A37" s="28">
        <f t="shared" si="1"/>
        <v>32</v>
      </c>
      <c r="B37" s="153" t="s">
        <v>77</v>
      </c>
      <c r="C37" s="122" t="s">
        <v>42</v>
      </c>
      <c r="D37" s="122" t="s">
        <v>63</v>
      </c>
      <c r="E37" s="28" t="s">
        <v>279</v>
      </c>
      <c r="F37" s="19" t="s">
        <v>288</v>
      </c>
      <c r="G37" s="19" t="s">
        <v>280</v>
      </c>
      <c r="H37" s="28" t="s">
        <v>281</v>
      </c>
      <c r="I37" s="122" t="s">
        <v>283</v>
      </c>
      <c r="J37" s="122">
        <v>50</v>
      </c>
      <c r="K37" s="125">
        <v>10.5</v>
      </c>
      <c r="L37" s="126">
        <f>K37*50</f>
        <v>525</v>
      </c>
      <c r="M37" s="127">
        <v>12</v>
      </c>
    </row>
    <row r="38" spans="1:13" s="25" customFormat="1" ht="18" customHeight="1">
      <c r="A38" s="28">
        <f t="shared" si="1"/>
        <v>33</v>
      </c>
      <c r="B38" s="153" t="s">
        <v>242</v>
      </c>
      <c r="C38" s="122" t="s">
        <v>42</v>
      </c>
      <c r="D38" s="122" t="s">
        <v>63</v>
      </c>
      <c r="E38" s="28" t="s">
        <v>279</v>
      </c>
      <c r="F38" s="19" t="s">
        <v>288</v>
      </c>
      <c r="G38" s="19" t="s">
        <v>280</v>
      </c>
      <c r="H38" s="28" t="s">
        <v>281</v>
      </c>
      <c r="I38" s="122" t="s">
        <v>283</v>
      </c>
      <c r="J38" s="122">
        <v>50</v>
      </c>
      <c r="K38" s="125">
        <v>8.9</v>
      </c>
      <c r="L38" s="126">
        <f>K38*50</f>
        <v>445</v>
      </c>
      <c r="M38" s="127">
        <v>12</v>
      </c>
    </row>
    <row r="39" spans="1:13" s="25" customFormat="1" ht="18.75" customHeight="1">
      <c r="A39" s="152">
        <v>34</v>
      </c>
      <c r="B39" s="153" t="s">
        <v>331</v>
      </c>
      <c r="C39" s="122" t="s">
        <v>327</v>
      </c>
      <c r="D39" s="122" t="s">
        <v>45</v>
      </c>
      <c r="E39" s="122" t="s">
        <v>279</v>
      </c>
      <c r="F39" s="122" t="s">
        <v>56</v>
      </c>
      <c r="G39" s="122" t="s">
        <v>30</v>
      </c>
      <c r="H39" s="122" t="s">
        <v>281</v>
      </c>
      <c r="I39" s="122" t="s">
        <v>283</v>
      </c>
      <c r="J39" s="122">
        <v>25</v>
      </c>
      <c r="K39" s="125">
        <v>29.8</v>
      </c>
      <c r="L39" s="126">
        <f>K39*J39</f>
        <v>745</v>
      </c>
      <c r="M39" s="127">
        <v>6</v>
      </c>
    </row>
    <row r="40" spans="1:13" s="29" customFormat="1" ht="16.5" customHeight="1">
      <c r="A40" s="326" t="s">
        <v>78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</row>
    <row r="41" spans="1:13" s="29" customFormat="1" ht="18.75" customHeight="1">
      <c r="A41" s="152">
        <v>35</v>
      </c>
      <c r="B41" s="154" t="s">
        <v>79</v>
      </c>
      <c r="C41" s="155" t="s">
        <v>336</v>
      </c>
      <c r="D41" s="122" t="s">
        <v>41</v>
      </c>
      <c r="E41" s="122" t="s">
        <v>279</v>
      </c>
      <c r="F41" s="122" t="s">
        <v>55</v>
      </c>
      <c r="G41" s="122" t="s">
        <v>27</v>
      </c>
      <c r="H41" s="122" t="s">
        <v>28</v>
      </c>
      <c r="I41" s="122" t="s">
        <v>283</v>
      </c>
      <c r="J41" s="122">
        <v>50</v>
      </c>
      <c r="K41" s="157">
        <v>11.5</v>
      </c>
      <c r="L41" s="126">
        <f>J41*K41</f>
        <v>575</v>
      </c>
      <c r="M41" s="127">
        <v>6</v>
      </c>
    </row>
    <row r="42" spans="1:13" s="26" customFormat="1" ht="18.75" customHeight="1">
      <c r="A42" s="152">
        <v>36</v>
      </c>
      <c r="B42" s="154" t="s">
        <v>80</v>
      </c>
      <c r="C42" s="155" t="s">
        <v>42</v>
      </c>
      <c r="D42" s="122" t="s">
        <v>63</v>
      </c>
      <c r="E42" s="122" t="s">
        <v>279</v>
      </c>
      <c r="F42" s="122" t="s">
        <v>39</v>
      </c>
      <c r="G42" s="122" t="s">
        <v>30</v>
      </c>
      <c r="H42" s="122" t="s">
        <v>281</v>
      </c>
      <c r="I42" s="122" t="s">
        <v>283</v>
      </c>
      <c r="J42" s="122">
        <v>50</v>
      </c>
      <c r="K42" s="157">
        <v>11</v>
      </c>
      <c r="L42" s="126">
        <f>J42*K42</f>
        <v>550</v>
      </c>
      <c r="M42" s="127">
        <v>6</v>
      </c>
    </row>
    <row r="43" spans="1:13" s="26" customFormat="1" ht="18.75" customHeight="1">
      <c r="A43" s="152">
        <v>37</v>
      </c>
      <c r="B43" s="154" t="s">
        <v>81</v>
      </c>
      <c r="C43" s="155" t="s">
        <v>32</v>
      </c>
      <c r="D43" s="122" t="s">
        <v>301</v>
      </c>
      <c r="E43" s="122" t="s">
        <v>279</v>
      </c>
      <c r="F43" s="122" t="s">
        <v>39</v>
      </c>
      <c r="G43" s="122" t="s">
        <v>30</v>
      </c>
      <c r="H43" s="122" t="s">
        <v>281</v>
      </c>
      <c r="I43" s="122" t="s">
        <v>283</v>
      </c>
      <c r="J43" s="122">
        <v>50</v>
      </c>
      <c r="K43" s="157">
        <v>15.7</v>
      </c>
      <c r="L43" s="126">
        <f>J43*K43</f>
        <v>785</v>
      </c>
      <c r="M43" s="127">
        <v>6</v>
      </c>
    </row>
    <row r="44" spans="1:13" s="26" customFormat="1" ht="18.75" customHeight="1">
      <c r="A44" s="152">
        <v>38</v>
      </c>
      <c r="B44" s="154" t="s">
        <v>82</v>
      </c>
      <c r="C44" s="155" t="s">
        <v>32</v>
      </c>
      <c r="D44" s="122" t="s">
        <v>301</v>
      </c>
      <c r="E44" s="122" t="s">
        <v>279</v>
      </c>
      <c r="F44" s="122" t="s">
        <v>39</v>
      </c>
      <c r="G44" s="122" t="s">
        <v>30</v>
      </c>
      <c r="H44" s="122" t="s">
        <v>281</v>
      </c>
      <c r="I44" s="122" t="s">
        <v>283</v>
      </c>
      <c r="J44" s="122">
        <v>50</v>
      </c>
      <c r="K44" s="157">
        <v>7.8</v>
      </c>
      <c r="L44" s="126">
        <f>J44*K44</f>
        <v>390</v>
      </c>
      <c r="M44" s="127">
        <v>12</v>
      </c>
    </row>
    <row r="45" spans="1:13" s="26" customFormat="1" ht="18.75" customHeight="1">
      <c r="A45" s="152">
        <v>39</v>
      </c>
      <c r="B45" s="154" t="s">
        <v>83</v>
      </c>
      <c r="C45" s="155" t="s">
        <v>32</v>
      </c>
      <c r="D45" s="122" t="s">
        <v>301</v>
      </c>
      <c r="E45" s="122" t="s">
        <v>279</v>
      </c>
      <c r="F45" s="122" t="s">
        <v>39</v>
      </c>
      <c r="G45" s="122" t="s">
        <v>30</v>
      </c>
      <c r="H45" s="122" t="s">
        <v>281</v>
      </c>
      <c r="I45" s="122" t="s">
        <v>283</v>
      </c>
      <c r="J45" s="122">
        <v>50</v>
      </c>
      <c r="K45" s="157">
        <v>13.8</v>
      </c>
      <c r="L45" s="126">
        <f>K45*J45</f>
        <v>690</v>
      </c>
      <c r="M45" s="127">
        <v>6</v>
      </c>
    </row>
    <row r="46" spans="1:13" s="26" customFormat="1" ht="18.75" customHeight="1">
      <c r="A46" s="152">
        <v>40</v>
      </c>
      <c r="B46" s="154" t="s">
        <v>84</v>
      </c>
      <c r="C46" s="155" t="s">
        <v>41</v>
      </c>
      <c r="D46" s="122" t="s">
        <v>340</v>
      </c>
      <c r="E46" s="122" t="s">
        <v>279</v>
      </c>
      <c r="F46" s="122" t="s">
        <v>39</v>
      </c>
      <c r="G46" s="122" t="s">
        <v>30</v>
      </c>
      <c r="H46" s="122" t="s">
        <v>281</v>
      </c>
      <c r="I46" s="122" t="s">
        <v>283</v>
      </c>
      <c r="J46" s="122">
        <v>50</v>
      </c>
      <c r="K46" s="157">
        <v>11.8</v>
      </c>
      <c r="L46" s="126">
        <f>K46*J46</f>
        <v>590</v>
      </c>
      <c r="M46" s="127">
        <v>12</v>
      </c>
    </row>
    <row r="47" spans="1:13" s="26" customFormat="1" ht="18.75" customHeight="1">
      <c r="A47" s="28">
        <v>41</v>
      </c>
      <c r="B47" s="154" t="s">
        <v>85</v>
      </c>
      <c r="C47" s="155" t="s">
        <v>42</v>
      </c>
      <c r="D47" s="122" t="s">
        <v>63</v>
      </c>
      <c r="E47" s="19" t="s">
        <v>279</v>
      </c>
      <c r="F47" s="19" t="s">
        <v>39</v>
      </c>
      <c r="G47" s="19" t="s">
        <v>30</v>
      </c>
      <c r="H47" s="19" t="s">
        <v>281</v>
      </c>
      <c r="I47" s="122" t="s">
        <v>283</v>
      </c>
      <c r="J47" s="122">
        <v>50</v>
      </c>
      <c r="K47" s="157">
        <v>9.2</v>
      </c>
      <c r="L47" s="126">
        <v>415</v>
      </c>
      <c r="M47" s="127">
        <v>6</v>
      </c>
    </row>
    <row r="48" spans="1:13" s="26" customFormat="1" ht="18.75" customHeight="1">
      <c r="A48" s="28">
        <v>42</v>
      </c>
      <c r="B48" s="154" t="s">
        <v>86</v>
      </c>
      <c r="C48" s="155" t="s">
        <v>42</v>
      </c>
      <c r="D48" s="122" t="s">
        <v>63</v>
      </c>
      <c r="E48" s="19" t="s">
        <v>279</v>
      </c>
      <c r="F48" s="19" t="s">
        <v>39</v>
      </c>
      <c r="G48" s="19" t="s">
        <v>30</v>
      </c>
      <c r="H48" s="19" t="s">
        <v>281</v>
      </c>
      <c r="I48" s="122" t="s">
        <v>283</v>
      </c>
      <c r="J48" s="122">
        <v>50</v>
      </c>
      <c r="K48" s="157">
        <v>9.8</v>
      </c>
      <c r="L48" s="126">
        <f>K48*J48</f>
        <v>490.00000000000006</v>
      </c>
      <c r="M48" s="127">
        <v>12</v>
      </c>
    </row>
    <row r="49" spans="1:13" s="26" customFormat="1" ht="18.75" customHeight="1">
      <c r="A49" s="152">
        <v>43</v>
      </c>
      <c r="B49" s="154" t="s">
        <v>332</v>
      </c>
      <c r="C49" s="155" t="s">
        <v>41</v>
      </c>
      <c r="D49" s="122" t="s">
        <v>68</v>
      </c>
      <c r="E49" s="122" t="s">
        <v>279</v>
      </c>
      <c r="F49" s="122" t="s">
        <v>39</v>
      </c>
      <c r="G49" s="122" t="s">
        <v>30</v>
      </c>
      <c r="H49" s="122" t="s">
        <v>281</v>
      </c>
      <c r="I49" s="122" t="s">
        <v>283</v>
      </c>
      <c r="J49" s="122">
        <v>50</v>
      </c>
      <c r="K49" s="157">
        <v>12.8</v>
      </c>
      <c r="L49" s="126">
        <f>K49*J49</f>
        <v>640</v>
      </c>
      <c r="M49" s="127">
        <v>12</v>
      </c>
    </row>
    <row r="50" spans="1:13" s="26" customFormat="1" ht="18.75" customHeight="1">
      <c r="A50" s="152">
        <v>44</v>
      </c>
      <c r="B50" s="154" t="s">
        <v>333</v>
      </c>
      <c r="C50" s="155" t="s">
        <v>32</v>
      </c>
      <c r="D50" s="122" t="s">
        <v>301</v>
      </c>
      <c r="E50" s="122" t="s">
        <v>279</v>
      </c>
      <c r="F50" s="122" t="s">
        <v>39</v>
      </c>
      <c r="G50" s="122" t="s">
        <v>30</v>
      </c>
      <c r="H50" s="122" t="s">
        <v>281</v>
      </c>
      <c r="I50" s="122" t="s">
        <v>283</v>
      </c>
      <c r="J50" s="122">
        <v>50</v>
      </c>
      <c r="K50" s="157">
        <v>16.3</v>
      </c>
      <c r="L50" s="126">
        <f>K50*J50</f>
        <v>815</v>
      </c>
      <c r="M50" s="127">
        <v>12</v>
      </c>
    </row>
    <row r="51" spans="1:13" s="26" customFormat="1" ht="20.25" customHeight="1">
      <c r="A51" s="152">
        <v>45</v>
      </c>
      <c r="B51" s="154" t="s">
        <v>287</v>
      </c>
      <c r="C51" s="155" t="s">
        <v>278</v>
      </c>
      <c r="D51" s="122" t="s">
        <v>25</v>
      </c>
      <c r="E51" s="122" t="s">
        <v>279</v>
      </c>
      <c r="F51" s="122" t="s">
        <v>20</v>
      </c>
      <c r="G51" s="122" t="s">
        <v>280</v>
      </c>
      <c r="H51" s="122" t="s">
        <v>281</v>
      </c>
      <c r="I51" s="122" t="s">
        <v>283</v>
      </c>
      <c r="J51" s="122">
        <v>40</v>
      </c>
      <c r="K51" s="157">
        <v>27</v>
      </c>
      <c r="L51" s="126">
        <f>K51*J51</f>
        <v>1080</v>
      </c>
      <c r="M51" s="127">
        <v>6</v>
      </c>
    </row>
    <row r="52" spans="1:13" s="26" customFormat="1" ht="20.25" customHeight="1">
      <c r="A52" s="152">
        <v>46</v>
      </c>
      <c r="B52" s="316" t="s">
        <v>317</v>
      </c>
      <c r="C52" s="155" t="s">
        <v>24</v>
      </c>
      <c r="D52" s="122" t="s">
        <v>45</v>
      </c>
      <c r="E52" s="122" t="s">
        <v>279</v>
      </c>
      <c r="F52" s="122" t="s">
        <v>20</v>
      </c>
      <c r="G52" s="122" t="s">
        <v>280</v>
      </c>
      <c r="H52" s="122" t="s">
        <v>281</v>
      </c>
      <c r="I52" s="122" t="s">
        <v>283</v>
      </c>
      <c r="J52" s="122">
        <v>50</v>
      </c>
      <c r="K52" s="157">
        <v>28</v>
      </c>
      <c r="L52" s="126">
        <f>K52*J52</f>
        <v>1400</v>
      </c>
      <c r="M52" s="127">
        <v>6</v>
      </c>
    </row>
    <row r="53" spans="1:13" s="26" customFormat="1" ht="20.25" customHeight="1">
      <c r="A53" s="327" t="s">
        <v>289</v>
      </c>
      <c r="B53" s="329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</row>
    <row r="54" spans="1:13" s="26" customFormat="1" ht="28.5" customHeight="1">
      <c r="A54" s="247">
        <v>47</v>
      </c>
      <c r="B54" s="248" t="s">
        <v>310</v>
      </c>
      <c r="C54" s="155" t="s">
        <v>314</v>
      </c>
      <c r="D54" s="122" t="s">
        <v>315</v>
      </c>
      <c r="E54" s="122" t="s">
        <v>56</v>
      </c>
      <c r="F54" s="122" t="s">
        <v>26</v>
      </c>
      <c r="G54" s="122" t="s">
        <v>55</v>
      </c>
      <c r="H54" s="122" t="s">
        <v>281</v>
      </c>
      <c r="I54" s="122" t="s">
        <v>283</v>
      </c>
      <c r="J54" s="122">
        <v>3</v>
      </c>
      <c r="K54" s="157">
        <v>80</v>
      </c>
      <c r="L54" s="126">
        <f>K54*J54</f>
        <v>240</v>
      </c>
      <c r="M54" s="127">
        <v>6</v>
      </c>
    </row>
    <row r="55" spans="1:13" s="26" customFormat="1" ht="20.25" customHeight="1">
      <c r="A55" s="247">
        <v>48</v>
      </c>
      <c r="B55" s="248" t="s">
        <v>312</v>
      </c>
      <c r="C55" s="155" t="s">
        <v>314</v>
      </c>
      <c r="D55" s="122" t="s">
        <v>315</v>
      </c>
      <c r="E55" s="122" t="s">
        <v>56</v>
      </c>
      <c r="F55" s="122" t="s">
        <v>26</v>
      </c>
      <c r="G55" s="122" t="s">
        <v>55</v>
      </c>
      <c r="H55" s="122" t="s">
        <v>281</v>
      </c>
      <c r="I55" s="122" t="s">
        <v>283</v>
      </c>
      <c r="J55" s="122">
        <v>3</v>
      </c>
      <c r="K55" s="157">
        <v>145</v>
      </c>
      <c r="L55" s="126">
        <f>K55*J55</f>
        <v>435</v>
      </c>
      <c r="M55" s="127">
        <v>6</v>
      </c>
    </row>
    <row r="56" spans="1:13" s="26" customFormat="1" ht="20.25" customHeight="1">
      <c r="A56" s="247">
        <v>49</v>
      </c>
      <c r="B56" s="248" t="s">
        <v>311</v>
      </c>
      <c r="C56" s="155" t="s">
        <v>314</v>
      </c>
      <c r="D56" s="122" t="s">
        <v>315</v>
      </c>
      <c r="E56" s="122" t="s">
        <v>56</v>
      </c>
      <c r="F56" s="122" t="s">
        <v>26</v>
      </c>
      <c r="G56" s="122" t="s">
        <v>55</v>
      </c>
      <c r="H56" s="122" t="s">
        <v>281</v>
      </c>
      <c r="I56" s="122" t="s">
        <v>283</v>
      </c>
      <c r="J56" s="122">
        <v>3</v>
      </c>
      <c r="K56" s="157">
        <v>67</v>
      </c>
      <c r="L56" s="126">
        <f>K56*J56</f>
        <v>201</v>
      </c>
      <c r="M56" s="127">
        <v>12</v>
      </c>
    </row>
    <row r="57" spans="1:13" s="26" customFormat="1" ht="26.25" customHeight="1">
      <c r="A57" s="247">
        <v>50</v>
      </c>
      <c r="B57" s="248" t="s">
        <v>313</v>
      </c>
      <c r="C57" s="155" t="s">
        <v>314</v>
      </c>
      <c r="D57" s="122" t="s">
        <v>315</v>
      </c>
      <c r="E57" s="122" t="s">
        <v>56</v>
      </c>
      <c r="F57" s="122" t="s">
        <v>26</v>
      </c>
      <c r="G57" s="122" t="s">
        <v>55</v>
      </c>
      <c r="H57" s="122" t="s">
        <v>281</v>
      </c>
      <c r="I57" s="122" t="s">
        <v>283</v>
      </c>
      <c r="J57" s="122">
        <v>3</v>
      </c>
      <c r="K57" s="157">
        <v>65</v>
      </c>
      <c r="L57" s="126">
        <f>K57*J57</f>
        <v>195</v>
      </c>
      <c r="M57" s="127">
        <v>12</v>
      </c>
    </row>
    <row r="58" spans="1:13" s="25" customFormat="1" ht="17.25" customHeight="1">
      <c r="A58" s="327" t="s">
        <v>87</v>
      </c>
      <c r="B58" s="328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</row>
    <row r="59" spans="1:13" s="25" customFormat="1" ht="18" customHeight="1">
      <c r="A59" s="28">
        <v>51</v>
      </c>
      <c r="B59" s="18" t="s">
        <v>88</v>
      </c>
      <c r="C59" s="19" t="s">
        <v>89</v>
      </c>
      <c r="D59" s="19" t="s">
        <v>90</v>
      </c>
      <c r="E59" s="19" t="s">
        <v>26</v>
      </c>
      <c r="F59" s="31" t="s">
        <v>19</v>
      </c>
      <c r="G59" s="19" t="s">
        <v>20</v>
      </c>
      <c r="H59" s="19">
        <v>160</v>
      </c>
      <c r="I59" s="19" t="s">
        <v>22</v>
      </c>
      <c r="J59" s="19">
        <v>14</v>
      </c>
      <c r="K59" s="21">
        <v>34</v>
      </c>
      <c r="L59" s="22">
        <f>J59*K59</f>
        <v>476</v>
      </c>
      <c r="M59" s="23"/>
    </row>
    <row r="60" spans="1:13" s="25" customFormat="1" ht="18" customHeight="1">
      <c r="A60" s="28">
        <v>52</v>
      </c>
      <c r="B60" s="18" t="s">
        <v>91</v>
      </c>
      <c r="C60" s="19" t="s">
        <v>89</v>
      </c>
      <c r="D60" s="19" t="s">
        <v>90</v>
      </c>
      <c r="E60" s="19" t="s">
        <v>26</v>
      </c>
      <c r="F60" s="19" t="s">
        <v>56</v>
      </c>
      <c r="G60" s="19" t="s">
        <v>27</v>
      </c>
      <c r="H60" s="19" t="s">
        <v>48</v>
      </c>
      <c r="I60" s="19" t="s">
        <v>92</v>
      </c>
      <c r="J60" s="19">
        <v>14</v>
      </c>
      <c r="K60" s="21">
        <v>34</v>
      </c>
      <c r="L60" s="22">
        <f>J60*K60</f>
        <v>476</v>
      </c>
      <c r="M60" s="23"/>
    </row>
    <row r="61" spans="1:13" s="32" customFormat="1" ht="18" customHeight="1">
      <c r="A61" s="152">
        <v>53</v>
      </c>
      <c r="B61" s="153" t="s">
        <v>93</v>
      </c>
      <c r="C61" s="158" t="s">
        <v>94</v>
      </c>
      <c r="D61" s="122" t="s">
        <v>90</v>
      </c>
      <c r="E61" s="122" t="s">
        <v>26</v>
      </c>
      <c r="F61" s="159" t="s">
        <v>19</v>
      </c>
      <c r="G61" s="122" t="s">
        <v>20</v>
      </c>
      <c r="H61" s="122">
        <v>160</v>
      </c>
      <c r="I61" s="122" t="s">
        <v>22</v>
      </c>
      <c r="J61" s="122" t="s">
        <v>95</v>
      </c>
      <c r="K61" s="125">
        <v>490</v>
      </c>
      <c r="L61" s="126">
        <f>K61</f>
        <v>490</v>
      </c>
      <c r="M61" s="322" t="s">
        <v>96</v>
      </c>
    </row>
    <row r="62" spans="1:13" s="32" customFormat="1" ht="18" customHeight="1">
      <c r="A62" s="266">
        <v>54</v>
      </c>
      <c r="B62" s="267" t="s">
        <v>97</v>
      </c>
      <c r="C62" s="268" t="s">
        <v>94</v>
      </c>
      <c r="D62" s="124" t="s">
        <v>90</v>
      </c>
      <c r="E62" s="124" t="s">
        <v>26</v>
      </c>
      <c r="F62" s="124" t="s">
        <v>56</v>
      </c>
      <c r="G62" s="124" t="s">
        <v>27</v>
      </c>
      <c r="H62" s="124" t="s">
        <v>48</v>
      </c>
      <c r="I62" s="124" t="s">
        <v>22</v>
      </c>
      <c r="J62" s="124" t="s">
        <v>95</v>
      </c>
      <c r="K62" s="269">
        <v>556.2</v>
      </c>
      <c r="L62" s="270">
        <f>K62</f>
        <v>556.2</v>
      </c>
      <c r="M62" s="323"/>
    </row>
    <row r="63" spans="1:13" s="32" customFormat="1" ht="18" customHeight="1">
      <c r="A63" s="230">
        <v>55</v>
      </c>
      <c r="B63" s="231" t="s">
        <v>284</v>
      </c>
      <c r="C63" s="232" t="s">
        <v>286</v>
      </c>
      <c r="D63" s="233" t="s">
        <v>90</v>
      </c>
      <c r="E63" s="233" t="s">
        <v>26</v>
      </c>
      <c r="F63" s="233" t="s">
        <v>56</v>
      </c>
      <c r="G63" s="122" t="s">
        <v>27</v>
      </c>
      <c r="H63" s="237" t="s">
        <v>48</v>
      </c>
      <c r="I63" s="233" t="s">
        <v>22</v>
      </c>
      <c r="J63" s="233" t="s">
        <v>285</v>
      </c>
      <c r="K63" s="234">
        <v>4.2</v>
      </c>
      <c r="L63" s="235">
        <v>420</v>
      </c>
      <c r="M63" s="236"/>
    </row>
    <row r="64" spans="1:13" ht="15" customHeight="1">
      <c r="A64" s="33"/>
      <c r="B64" s="34" t="s">
        <v>98</v>
      </c>
      <c r="C64" s="35"/>
      <c r="D64" s="36"/>
      <c r="E64" s="36"/>
      <c r="F64" s="36"/>
      <c r="G64" s="36"/>
      <c r="H64" s="36"/>
      <c r="I64" s="36"/>
      <c r="J64" s="36"/>
      <c r="K64" s="37"/>
      <c r="L64" s="38"/>
      <c r="M64" s="39"/>
    </row>
  </sheetData>
  <sheetProtection selectLockedCells="1" selectUnlockedCells="1"/>
  <mergeCells count="8">
    <mergeCell ref="M61:M62"/>
    <mergeCell ref="A1:M1"/>
    <mergeCell ref="A2:L2"/>
    <mergeCell ref="A4:M4"/>
    <mergeCell ref="A13:M13"/>
    <mergeCell ref="A40:M40"/>
    <mergeCell ref="A58:M58"/>
    <mergeCell ref="A53:M53"/>
  </mergeCells>
  <printOptions horizontalCentered="1"/>
  <pageMargins left="0" right="0" top="0.5118055555555555" bottom="0.15763888888888888" header="0.19652777777777777" footer="0.5118055555555555"/>
  <pageSetup fitToHeight="1" fitToWidth="1" horizontalDpi="300" verticalDpi="300" orientation="portrait" paperSize="9" scale="61" r:id="rId1"/>
  <headerFooter alignWithMargins="0">
    <oddHeader>&amp;L&amp;"Arial Cyr,Обычный"Уважаемые клиенты!
По вопросам качества звоните на телефон "горячей" линии  8-920-408-48-48&amp;R&amp;"Times New Roman,Обычный"&amp;14Торгово-производственная компания "РОБИН СДОБИН"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zoomScalePageLayoutView="0" workbookViewId="0" topLeftCell="A49">
      <selection activeCell="B46" sqref="B46"/>
    </sheetView>
  </sheetViews>
  <sheetFormatPr defaultColWidth="9.140625" defaultRowHeight="18.75" customHeight="1"/>
  <cols>
    <col min="1" max="1" width="7.00390625" style="1" customWidth="1"/>
    <col min="2" max="2" width="76.421875" style="40" customWidth="1"/>
    <col min="3" max="3" width="13.140625" style="1" customWidth="1"/>
    <col min="4" max="4" width="18.140625" style="1" customWidth="1"/>
    <col min="5" max="5" width="12.00390625" style="1" customWidth="1"/>
    <col min="6" max="6" width="12.8515625" style="41" customWidth="1"/>
    <col min="7" max="7" width="17.00390625" style="42" customWidth="1"/>
    <col min="8" max="16384" width="9.140625" style="1" customWidth="1"/>
  </cols>
  <sheetData>
    <row r="1" spans="1:7" ht="16.5" customHeight="1">
      <c r="A1" s="326" t="s">
        <v>99</v>
      </c>
      <c r="B1" s="326"/>
      <c r="C1" s="326"/>
      <c r="D1" s="326"/>
      <c r="E1" s="326"/>
      <c r="F1" s="326"/>
      <c r="G1" s="326"/>
    </row>
    <row r="2" spans="1:7" ht="19.5" customHeight="1">
      <c r="A2" s="326" t="s">
        <v>100</v>
      </c>
      <c r="B2" s="326"/>
      <c r="C2" s="326"/>
      <c r="D2" s="326"/>
      <c r="E2" s="326"/>
      <c r="F2" s="326"/>
      <c r="G2" s="326"/>
    </row>
    <row r="3" spans="1:7" ht="46.5" customHeight="1">
      <c r="A3" s="43" t="s">
        <v>101</v>
      </c>
      <c r="B3" s="43" t="s">
        <v>2</v>
      </c>
      <c r="C3" s="43" t="s">
        <v>102</v>
      </c>
      <c r="D3" s="43" t="s">
        <v>307</v>
      </c>
      <c r="E3" s="43" t="s">
        <v>103</v>
      </c>
      <c r="F3" s="44" t="s">
        <v>11</v>
      </c>
      <c r="G3" s="44" t="s">
        <v>104</v>
      </c>
    </row>
    <row r="4" spans="1:7" s="48" customFormat="1" ht="17.25" customHeight="1">
      <c r="A4" s="271">
        <v>1</v>
      </c>
      <c r="B4" s="211" t="s">
        <v>326</v>
      </c>
      <c r="C4" s="197">
        <v>20</v>
      </c>
      <c r="D4" s="197">
        <v>60</v>
      </c>
      <c r="E4" s="197">
        <v>95</v>
      </c>
      <c r="F4" s="213">
        <v>24.4</v>
      </c>
      <c r="G4" s="213">
        <f aca="true" t="shared" si="0" ref="G4:G14">C4*F4</f>
        <v>488</v>
      </c>
    </row>
    <row r="5" spans="1:7" s="48" customFormat="1" ht="17.25" customHeight="1">
      <c r="A5" s="271">
        <v>2</v>
      </c>
      <c r="B5" s="211" t="s">
        <v>105</v>
      </c>
      <c r="C5" s="271">
        <v>20</v>
      </c>
      <c r="D5" s="271">
        <v>60</v>
      </c>
      <c r="E5" s="271">
        <v>185</v>
      </c>
      <c r="F5" s="272">
        <v>39.8</v>
      </c>
      <c r="G5" s="213">
        <f t="shared" si="0"/>
        <v>796</v>
      </c>
    </row>
    <row r="6" spans="1:7" s="49" customFormat="1" ht="17.25" customHeight="1">
      <c r="A6" s="271">
        <v>3</v>
      </c>
      <c r="B6" s="214" t="s">
        <v>249</v>
      </c>
      <c r="C6" s="204">
        <v>20</v>
      </c>
      <c r="D6" s="204">
        <v>60</v>
      </c>
      <c r="E6" s="204">
        <v>145</v>
      </c>
      <c r="F6" s="190">
        <v>25.3</v>
      </c>
      <c r="G6" s="213">
        <f t="shared" si="0"/>
        <v>506</v>
      </c>
    </row>
    <row r="7" spans="1:7" s="48" customFormat="1" ht="17.25" customHeight="1">
      <c r="A7" s="271">
        <v>4</v>
      </c>
      <c r="B7" s="216" t="s">
        <v>250</v>
      </c>
      <c r="C7" s="156">
        <v>20</v>
      </c>
      <c r="D7" s="156">
        <v>60</v>
      </c>
      <c r="E7" s="156">
        <f>75+30+27+20</f>
        <v>152</v>
      </c>
      <c r="F7" s="198">
        <v>34.5</v>
      </c>
      <c r="G7" s="213">
        <f t="shared" si="0"/>
        <v>690</v>
      </c>
    </row>
    <row r="8" spans="1:7" s="48" customFormat="1" ht="26.25" customHeight="1">
      <c r="A8" s="271">
        <v>5</v>
      </c>
      <c r="B8" s="216" t="s">
        <v>337</v>
      </c>
      <c r="C8" s="156">
        <v>20</v>
      </c>
      <c r="D8" s="156">
        <v>60</v>
      </c>
      <c r="E8" s="156">
        <v>162</v>
      </c>
      <c r="F8" s="198">
        <v>33</v>
      </c>
      <c r="G8" s="213">
        <f t="shared" si="0"/>
        <v>660</v>
      </c>
    </row>
    <row r="9" spans="1:7" s="49" customFormat="1" ht="17.25" customHeight="1">
      <c r="A9" s="271">
        <v>6</v>
      </c>
      <c r="B9" s="216" t="s">
        <v>251</v>
      </c>
      <c r="C9" s="156">
        <v>20</v>
      </c>
      <c r="D9" s="156">
        <v>60</v>
      </c>
      <c r="E9" s="156">
        <v>135</v>
      </c>
      <c r="F9" s="198">
        <v>31.9</v>
      </c>
      <c r="G9" s="213">
        <f t="shared" si="0"/>
        <v>638</v>
      </c>
    </row>
    <row r="10" spans="1:7" s="49" customFormat="1" ht="17.25" customHeight="1">
      <c r="A10" s="271">
        <v>7</v>
      </c>
      <c r="B10" s="218" t="s">
        <v>106</v>
      </c>
      <c r="C10" s="156">
        <v>24</v>
      </c>
      <c r="D10" s="156">
        <v>60</v>
      </c>
      <c r="E10" s="156">
        <v>155</v>
      </c>
      <c r="F10" s="198">
        <v>25.5</v>
      </c>
      <c r="G10" s="213">
        <f t="shared" si="0"/>
        <v>612</v>
      </c>
    </row>
    <row r="11" spans="1:7" s="48" customFormat="1" ht="17.25" customHeight="1">
      <c r="A11" s="271">
        <v>8</v>
      </c>
      <c r="B11" s="273" t="s">
        <v>252</v>
      </c>
      <c r="C11" s="156">
        <v>20</v>
      </c>
      <c r="D11" s="156">
        <v>60</v>
      </c>
      <c r="E11" s="156">
        <v>140</v>
      </c>
      <c r="F11" s="198">
        <v>25</v>
      </c>
      <c r="G11" s="213">
        <f t="shared" si="0"/>
        <v>500</v>
      </c>
    </row>
    <row r="12" spans="1:7" s="48" customFormat="1" ht="17.25" customHeight="1">
      <c r="A12" s="271">
        <v>9</v>
      </c>
      <c r="B12" s="216" t="s">
        <v>253</v>
      </c>
      <c r="C12" s="156">
        <v>20</v>
      </c>
      <c r="D12" s="156">
        <v>60</v>
      </c>
      <c r="E12" s="156">
        <v>105</v>
      </c>
      <c r="F12" s="198">
        <v>22.7</v>
      </c>
      <c r="G12" s="213">
        <f t="shared" si="0"/>
        <v>454</v>
      </c>
    </row>
    <row r="13" spans="1:7" s="48" customFormat="1" ht="17.25" customHeight="1">
      <c r="A13" s="271">
        <v>10</v>
      </c>
      <c r="B13" s="219" t="s">
        <v>254</v>
      </c>
      <c r="C13" s="274">
        <v>20</v>
      </c>
      <c r="D13" s="274">
        <v>60</v>
      </c>
      <c r="E13" s="274">
        <v>120</v>
      </c>
      <c r="F13" s="221">
        <v>32.9</v>
      </c>
      <c r="G13" s="213">
        <f t="shared" si="0"/>
        <v>658</v>
      </c>
    </row>
    <row r="14" spans="1:7" s="53" customFormat="1" ht="24.75" customHeight="1">
      <c r="A14" s="271">
        <v>11</v>
      </c>
      <c r="B14" s="222" t="s">
        <v>107</v>
      </c>
      <c r="C14" s="274">
        <v>20</v>
      </c>
      <c r="D14" s="274">
        <v>60</v>
      </c>
      <c r="E14" s="274">
        <v>145</v>
      </c>
      <c r="F14" s="221">
        <v>35</v>
      </c>
      <c r="G14" s="213">
        <f t="shared" si="0"/>
        <v>700</v>
      </c>
    </row>
    <row r="15" spans="1:7" s="53" customFormat="1" ht="17.25" customHeight="1">
      <c r="A15" s="271">
        <v>12</v>
      </c>
      <c r="B15" s="222" t="s">
        <v>108</v>
      </c>
      <c r="C15" s="274">
        <v>20</v>
      </c>
      <c r="D15" s="274">
        <v>60</v>
      </c>
      <c r="E15" s="274">
        <v>95</v>
      </c>
      <c r="F15" s="221">
        <v>22.8</v>
      </c>
      <c r="G15" s="213">
        <v>420</v>
      </c>
    </row>
    <row r="16" spans="1:7" s="53" customFormat="1" ht="24" customHeight="1">
      <c r="A16" s="128">
        <v>13</v>
      </c>
      <c r="B16" s="288" t="s">
        <v>243</v>
      </c>
      <c r="C16" s="275">
        <v>32</v>
      </c>
      <c r="D16" s="275">
        <v>60</v>
      </c>
      <c r="E16" s="275">
        <v>115</v>
      </c>
      <c r="F16" s="276">
        <v>27.3</v>
      </c>
      <c r="G16" s="276">
        <f>F16*C16</f>
        <v>873.6</v>
      </c>
    </row>
    <row r="17" spans="1:7" s="53" customFormat="1" ht="24" customHeight="1">
      <c r="A17" s="128">
        <v>14</v>
      </c>
      <c r="B17" s="288" t="s">
        <v>338</v>
      </c>
      <c r="C17" s="128">
        <v>32</v>
      </c>
      <c r="D17" s="128">
        <v>62</v>
      </c>
      <c r="E17" s="128">
        <v>115</v>
      </c>
      <c r="F17" s="130">
        <v>28.3</v>
      </c>
      <c r="G17" s="130">
        <f>F17*C17</f>
        <v>905.6</v>
      </c>
    </row>
    <row r="18" spans="1:7" s="53" customFormat="1" ht="30" customHeight="1">
      <c r="A18" s="128">
        <v>15</v>
      </c>
      <c r="B18" s="188" t="s">
        <v>320</v>
      </c>
      <c r="C18" s="287">
        <v>20</v>
      </c>
      <c r="D18" s="287">
        <v>60</v>
      </c>
      <c r="E18" s="287">
        <v>160</v>
      </c>
      <c r="F18" s="189">
        <v>22.3</v>
      </c>
      <c r="G18" s="312">
        <f>F18*C18</f>
        <v>446</v>
      </c>
    </row>
    <row r="19" spans="1:7" s="53" customFormat="1" ht="31.5" customHeight="1">
      <c r="A19" s="128">
        <v>16</v>
      </c>
      <c r="B19" s="191" t="s">
        <v>263</v>
      </c>
      <c r="C19" s="128">
        <v>20</v>
      </c>
      <c r="D19" s="128">
        <v>60</v>
      </c>
      <c r="E19" s="128">
        <v>175</v>
      </c>
      <c r="F19" s="130">
        <v>32.4</v>
      </c>
      <c r="G19" s="130">
        <f>F19*C19</f>
        <v>648</v>
      </c>
    </row>
    <row r="20" spans="1:7" s="53" customFormat="1" ht="18" customHeight="1">
      <c r="A20" s="346" t="s">
        <v>323</v>
      </c>
      <c r="B20" s="347"/>
      <c r="C20" s="347"/>
      <c r="D20" s="347"/>
      <c r="E20" s="347"/>
      <c r="F20" s="347"/>
      <c r="G20" s="348"/>
    </row>
    <row r="21" spans="1:7" s="53" customFormat="1" ht="27.75" customHeight="1">
      <c r="A21" s="128">
        <v>17</v>
      </c>
      <c r="B21" s="249" t="s">
        <v>304</v>
      </c>
      <c r="C21" s="128">
        <v>20</v>
      </c>
      <c r="D21" s="128">
        <v>60</v>
      </c>
      <c r="E21" s="128">
        <v>120</v>
      </c>
      <c r="F21" s="130">
        <v>36.3</v>
      </c>
      <c r="G21" s="130">
        <f>F21*C21</f>
        <v>726</v>
      </c>
    </row>
    <row r="22" spans="1:7" s="53" customFormat="1" ht="28.5" customHeight="1">
      <c r="A22" s="128">
        <v>18</v>
      </c>
      <c r="B22" s="249" t="s">
        <v>305</v>
      </c>
      <c r="C22" s="128">
        <v>20</v>
      </c>
      <c r="D22" s="128">
        <v>60</v>
      </c>
      <c r="E22" s="128">
        <v>175</v>
      </c>
      <c r="F22" s="130">
        <v>60</v>
      </c>
      <c r="G22" s="130">
        <f>F22*C22</f>
        <v>1200</v>
      </c>
    </row>
    <row r="23" spans="1:7" s="53" customFormat="1" ht="30" customHeight="1">
      <c r="A23" s="128">
        <v>19</v>
      </c>
      <c r="B23" s="249" t="s">
        <v>306</v>
      </c>
      <c r="C23" s="128">
        <v>20</v>
      </c>
      <c r="D23" s="128">
        <v>60</v>
      </c>
      <c r="E23" s="128">
        <v>185</v>
      </c>
      <c r="F23" s="130">
        <v>61</v>
      </c>
      <c r="G23" s="130">
        <f>F23*C23</f>
        <v>1220</v>
      </c>
    </row>
    <row r="24" spans="1:7" s="53" customFormat="1" ht="16.5" customHeight="1">
      <c r="A24" s="331" t="s">
        <v>339</v>
      </c>
      <c r="B24" s="332"/>
      <c r="C24" s="332"/>
      <c r="D24" s="332"/>
      <c r="E24" s="332"/>
      <c r="F24" s="332"/>
      <c r="G24" s="333"/>
    </row>
    <row r="25" spans="1:7" s="33" customFormat="1" ht="17.25" customHeight="1">
      <c r="A25" s="45">
        <v>20</v>
      </c>
      <c r="B25" s="137" t="s">
        <v>109</v>
      </c>
      <c r="C25" s="27">
        <v>1</v>
      </c>
      <c r="D25" s="27">
        <v>15</v>
      </c>
      <c r="E25" s="27">
        <v>800</v>
      </c>
      <c r="F25" s="50">
        <v>64</v>
      </c>
      <c r="G25" s="47">
        <f>C25*F25</f>
        <v>64</v>
      </c>
    </row>
    <row r="26" spans="1:7" s="33" customFormat="1" ht="17.25" customHeight="1">
      <c r="A26" s="54">
        <v>21</v>
      </c>
      <c r="B26" s="139" t="s">
        <v>110</v>
      </c>
      <c r="C26" s="55">
        <v>1</v>
      </c>
      <c r="D26" s="55">
        <v>15</v>
      </c>
      <c r="E26" s="55">
        <v>800</v>
      </c>
      <c r="F26" s="56">
        <v>64</v>
      </c>
      <c r="G26" s="57">
        <f>C26*F26</f>
        <v>64</v>
      </c>
    </row>
    <row r="27" spans="1:7" s="33" customFormat="1" ht="17.25" customHeight="1">
      <c r="A27" s="54">
        <v>22</v>
      </c>
      <c r="B27" s="139" t="s">
        <v>111</v>
      </c>
      <c r="C27" s="55">
        <v>1</v>
      </c>
      <c r="D27" s="55">
        <v>15</v>
      </c>
      <c r="E27" s="55">
        <v>800</v>
      </c>
      <c r="F27" s="56">
        <v>64</v>
      </c>
      <c r="G27" s="57">
        <f>C27*F27</f>
        <v>64</v>
      </c>
    </row>
    <row r="28" spans="1:7" s="33" customFormat="1" ht="17.25" customHeight="1">
      <c r="A28" s="54">
        <v>23</v>
      </c>
      <c r="B28" s="139" t="s">
        <v>112</v>
      </c>
      <c r="C28" s="55">
        <v>1</v>
      </c>
      <c r="D28" s="55">
        <v>7</v>
      </c>
      <c r="E28" s="55">
        <v>800</v>
      </c>
      <c r="F28" s="56">
        <v>64</v>
      </c>
      <c r="G28" s="57">
        <f>C28*F28</f>
        <v>64</v>
      </c>
    </row>
    <row r="29" spans="1:7" s="33" customFormat="1" ht="17.25" customHeight="1">
      <c r="A29" s="192">
        <v>24</v>
      </c>
      <c r="B29" s="193" t="s">
        <v>266</v>
      </c>
      <c r="C29" s="194">
        <v>1</v>
      </c>
      <c r="D29" s="194" t="s">
        <v>265</v>
      </c>
      <c r="E29" s="194">
        <v>1000</v>
      </c>
      <c r="F29" s="195">
        <v>185</v>
      </c>
      <c r="G29" s="196">
        <f>C29*F29</f>
        <v>185</v>
      </c>
    </row>
    <row r="30" spans="1:7" ht="15" customHeight="1">
      <c r="A30" s="334" t="s">
        <v>113</v>
      </c>
      <c r="B30" s="335"/>
      <c r="C30" s="335"/>
      <c r="D30" s="335"/>
      <c r="E30" s="335"/>
      <c r="F30" s="335"/>
      <c r="G30" s="336"/>
    </row>
    <row r="31" spans="1:7" s="53" customFormat="1" ht="13.5" customHeight="1">
      <c r="A31" s="51">
        <v>25</v>
      </c>
      <c r="B31" s="225" t="s">
        <v>114</v>
      </c>
      <c r="C31" s="51">
        <v>5</v>
      </c>
      <c r="D31" s="51">
        <v>30</v>
      </c>
      <c r="E31" s="51">
        <v>170</v>
      </c>
      <c r="F31" s="52">
        <v>50.4</v>
      </c>
      <c r="G31" s="226">
        <f>C31*F31</f>
        <v>252</v>
      </c>
    </row>
    <row r="32" spans="1:7" s="53" customFormat="1" ht="15" customHeight="1">
      <c r="A32" s="343" t="s">
        <v>236</v>
      </c>
      <c r="B32" s="344"/>
      <c r="C32" s="344"/>
      <c r="D32" s="344"/>
      <c r="E32" s="344"/>
      <c r="F32" s="344"/>
      <c r="G32" s="345"/>
    </row>
    <row r="33" spans="1:7" s="53" customFormat="1" ht="24" customHeight="1">
      <c r="A33" s="128">
        <v>1</v>
      </c>
      <c r="B33" s="143" t="s">
        <v>237</v>
      </c>
      <c r="C33" s="128">
        <v>1</v>
      </c>
      <c r="D33" s="128">
        <v>2</v>
      </c>
      <c r="E33" s="128">
        <v>135</v>
      </c>
      <c r="F33" s="130">
        <v>26.3</v>
      </c>
      <c r="G33" s="130">
        <v>26.3</v>
      </c>
    </row>
    <row r="34" spans="1:7" s="53" customFormat="1" ht="25.5" customHeight="1">
      <c r="A34" s="128">
        <v>2</v>
      </c>
      <c r="B34" s="143" t="s">
        <v>238</v>
      </c>
      <c r="C34" s="128">
        <v>1</v>
      </c>
      <c r="D34" s="128">
        <v>2</v>
      </c>
      <c r="E34" s="128">
        <v>135</v>
      </c>
      <c r="F34" s="130">
        <v>21.6</v>
      </c>
      <c r="G34" s="130">
        <v>21.6</v>
      </c>
    </row>
    <row r="35" spans="1:7" s="53" customFormat="1" ht="30" customHeight="1">
      <c r="A35" s="128">
        <v>3</v>
      </c>
      <c r="B35" s="277" t="s">
        <v>239</v>
      </c>
      <c r="C35" s="128">
        <v>1</v>
      </c>
      <c r="D35" s="128">
        <v>2</v>
      </c>
      <c r="E35" s="128">
        <v>135</v>
      </c>
      <c r="F35" s="130">
        <v>29.8</v>
      </c>
      <c r="G35" s="130">
        <v>29.8</v>
      </c>
    </row>
    <row r="36" spans="1:7" s="53" customFormat="1" ht="27.75" customHeight="1">
      <c r="A36" s="128">
        <v>4</v>
      </c>
      <c r="B36" s="144" t="s">
        <v>240</v>
      </c>
      <c r="C36" s="128">
        <v>1</v>
      </c>
      <c r="D36" s="128">
        <v>2</v>
      </c>
      <c r="E36" s="128">
        <v>140</v>
      </c>
      <c r="F36" s="130">
        <v>20.5</v>
      </c>
      <c r="G36" s="130">
        <v>20.5</v>
      </c>
    </row>
    <row r="37" spans="1:7" s="53" customFormat="1" ht="14.25" customHeight="1">
      <c r="A37" s="128">
        <v>5</v>
      </c>
      <c r="B37" s="145" t="s">
        <v>261</v>
      </c>
      <c r="C37" s="128">
        <v>1</v>
      </c>
      <c r="D37" s="128"/>
      <c r="E37" s="128">
        <v>12</v>
      </c>
      <c r="F37" s="130">
        <v>2.8</v>
      </c>
      <c r="G37" s="130">
        <v>2.8</v>
      </c>
    </row>
    <row r="38" spans="1:7" s="53" customFormat="1" ht="15" customHeight="1">
      <c r="A38" s="128">
        <v>6</v>
      </c>
      <c r="B38" s="145" t="s">
        <v>262</v>
      </c>
      <c r="C38" s="128">
        <v>1</v>
      </c>
      <c r="D38" s="128"/>
      <c r="E38" s="128">
        <v>10</v>
      </c>
      <c r="F38" s="130">
        <v>2.8</v>
      </c>
      <c r="G38" s="130">
        <v>2.8</v>
      </c>
    </row>
    <row r="39" spans="1:7" s="53" customFormat="1" ht="18.75" customHeight="1">
      <c r="A39" s="337" t="s">
        <v>115</v>
      </c>
      <c r="B39" s="338"/>
      <c r="C39" s="338"/>
      <c r="D39" s="338"/>
      <c r="E39" s="338"/>
      <c r="F39" s="338"/>
      <c r="G39" s="339"/>
    </row>
    <row r="40" spans="1:7" s="59" customFormat="1" ht="30" customHeight="1">
      <c r="A40" s="46">
        <v>1</v>
      </c>
      <c r="B40" s="140" t="s">
        <v>255</v>
      </c>
      <c r="C40" s="51">
        <v>2</v>
      </c>
      <c r="D40" s="51">
        <v>30</v>
      </c>
      <c r="E40" s="51">
        <v>320</v>
      </c>
      <c r="F40" s="52">
        <v>62.9</v>
      </c>
      <c r="G40" s="58">
        <f>F40+F40</f>
        <v>125.8</v>
      </c>
    </row>
    <row r="41" spans="1:7" s="59" customFormat="1" ht="27" customHeight="1">
      <c r="A41" s="197">
        <v>2</v>
      </c>
      <c r="B41" s="199" t="s">
        <v>256</v>
      </c>
      <c r="C41" s="200">
        <v>2</v>
      </c>
      <c r="D41" s="200">
        <v>30</v>
      </c>
      <c r="E41" s="200">
        <v>240</v>
      </c>
      <c r="F41" s="201">
        <v>47.1</v>
      </c>
      <c r="G41" s="202">
        <f>F41+F41</f>
        <v>94.2</v>
      </c>
    </row>
    <row r="42" spans="1:7" s="59" customFormat="1" ht="25.5" customHeight="1">
      <c r="A42" s="197">
        <v>3</v>
      </c>
      <c r="B42" s="203" t="s">
        <v>257</v>
      </c>
      <c r="C42" s="204">
        <v>2</v>
      </c>
      <c r="D42" s="204">
        <v>30</v>
      </c>
      <c r="E42" s="204">
        <v>310</v>
      </c>
      <c r="F42" s="190">
        <v>48.3</v>
      </c>
      <c r="G42" s="205">
        <f>F42*C42</f>
        <v>96.6</v>
      </c>
    </row>
    <row r="43" spans="1:7" s="59" customFormat="1" ht="39" customHeight="1">
      <c r="A43" s="116">
        <v>4</v>
      </c>
      <c r="B43" s="278" t="s">
        <v>258</v>
      </c>
      <c r="C43" s="116">
        <v>2</v>
      </c>
      <c r="D43" s="116">
        <v>30</v>
      </c>
      <c r="E43" s="116">
        <v>350</v>
      </c>
      <c r="F43" s="117">
        <v>58.8</v>
      </c>
      <c r="G43" s="118">
        <f>F43*C43</f>
        <v>117.6</v>
      </c>
    </row>
    <row r="44" spans="1:7" s="59" customFormat="1" ht="27.75" customHeight="1">
      <c r="A44" s="279">
        <v>5</v>
      </c>
      <c r="B44" s="280" t="s">
        <v>308</v>
      </c>
      <c r="C44" s="281">
        <v>2</v>
      </c>
      <c r="D44" s="116">
        <v>30</v>
      </c>
      <c r="E44" s="116">
        <v>250</v>
      </c>
      <c r="F44" s="117">
        <v>55</v>
      </c>
      <c r="G44" s="118">
        <f>F44*C44</f>
        <v>110</v>
      </c>
    </row>
    <row r="45" spans="1:7" s="59" customFormat="1" ht="27.75" customHeight="1">
      <c r="A45" s="279">
        <v>6</v>
      </c>
      <c r="B45" s="280" t="s">
        <v>335</v>
      </c>
      <c r="C45" s="282">
        <v>2</v>
      </c>
      <c r="D45" s="282">
        <v>30</v>
      </c>
      <c r="E45" s="282">
        <v>250</v>
      </c>
      <c r="F45" s="284">
        <v>83</v>
      </c>
      <c r="G45" s="285">
        <f>F45*C45</f>
        <v>166</v>
      </c>
    </row>
    <row r="46" spans="1:7" s="59" customFormat="1" ht="27.75" customHeight="1">
      <c r="A46" s="279">
        <v>7</v>
      </c>
      <c r="B46" s="280" t="s">
        <v>343</v>
      </c>
      <c r="C46" s="282">
        <v>2</v>
      </c>
      <c r="D46" s="282">
        <v>30</v>
      </c>
      <c r="E46" s="282">
        <v>195</v>
      </c>
      <c r="F46" s="284">
        <v>78.3</v>
      </c>
      <c r="G46" s="285">
        <f>F46*C46</f>
        <v>156.6</v>
      </c>
    </row>
    <row r="47" spans="1:7" s="59" customFormat="1" ht="17.25" customHeight="1">
      <c r="A47" s="282">
        <v>8</v>
      </c>
      <c r="B47" s="283" t="s">
        <v>116</v>
      </c>
      <c r="C47" s="282">
        <v>6</v>
      </c>
      <c r="D47" s="282">
        <v>14</v>
      </c>
      <c r="E47" s="282">
        <v>840</v>
      </c>
      <c r="F47" s="284">
        <f>G47/C47</f>
        <v>66.31666666666666</v>
      </c>
      <c r="G47" s="285">
        <v>397.9</v>
      </c>
    </row>
    <row r="48" spans="1:7" s="59" customFormat="1" ht="17.25" customHeight="1">
      <c r="A48" s="253">
        <v>9</v>
      </c>
      <c r="B48" s="254" t="s">
        <v>117</v>
      </c>
      <c r="C48" s="255">
        <v>6</v>
      </c>
      <c r="D48" s="255">
        <v>14</v>
      </c>
      <c r="E48" s="255">
        <v>690</v>
      </c>
      <c r="F48" s="256">
        <v>39.72</v>
      </c>
      <c r="G48" s="257">
        <v>238.3</v>
      </c>
    </row>
    <row r="49" spans="1:7" s="59" customFormat="1" ht="17.25" customHeight="1">
      <c r="A49" s="119">
        <v>10</v>
      </c>
      <c r="B49" s="141" t="s">
        <v>118</v>
      </c>
      <c r="C49" s="116">
        <v>6</v>
      </c>
      <c r="D49" s="116">
        <v>14</v>
      </c>
      <c r="E49" s="116">
        <v>900</v>
      </c>
      <c r="F49" s="117">
        <v>138</v>
      </c>
      <c r="G49" s="118">
        <v>828</v>
      </c>
    </row>
    <row r="50" spans="1:7" s="59" customFormat="1" ht="17.25" customHeight="1">
      <c r="A50" s="119">
        <v>11</v>
      </c>
      <c r="B50" s="141" t="s">
        <v>119</v>
      </c>
      <c r="C50" s="116">
        <v>6</v>
      </c>
      <c r="D50" s="116">
        <v>14</v>
      </c>
      <c r="E50" s="116">
        <v>1.038</v>
      </c>
      <c r="F50" s="117">
        <v>146</v>
      </c>
      <c r="G50" s="118">
        <v>876</v>
      </c>
    </row>
    <row r="51" spans="1:7" s="59" customFormat="1" ht="17.25" customHeight="1">
      <c r="A51" s="119">
        <v>12</v>
      </c>
      <c r="B51" s="141" t="s">
        <v>120</v>
      </c>
      <c r="C51" s="116">
        <v>10</v>
      </c>
      <c r="D51" s="116">
        <v>14</v>
      </c>
      <c r="E51" s="116" t="s">
        <v>121</v>
      </c>
      <c r="F51" s="117">
        <v>17.8</v>
      </c>
      <c r="G51" s="118">
        <f>F51*10</f>
        <v>178</v>
      </c>
    </row>
    <row r="52" spans="1:7" s="59" customFormat="1" ht="17.25" customHeight="1">
      <c r="A52" s="119">
        <v>13</v>
      </c>
      <c r="B52" s="141" t="s">
        <v>122</v>
      </c>
      <c r="C52" s="116">
        <v>6</v>
      </c>
      <c r="D52" s="116">
        <v>14</v>
      </c>
      <c r="E52" s="116">
        <v>696</v>
      </c>
      <c r="F52" s="117">
        <v>80</v>
      </c>
      <c r="G52" s="118">
        <v>480</v>
      </c>
    </row>
    <row r="53" spans="1:7" s="59" customFormat="1" ht="17.25" customHeight="1">
      <c r="A53" s="119">
        <v>14</v>
      </c>
      <c r="B53" s="141" t="s">
        <v>123</v>
      </c>
      <c r="C53" s="116">
        <v>6</v>
      </c>
      <c r="D53" s="116">
        <v>14</v>
      </c>
      <c r="E53" s="116">
        <v>780</v>
      </c>
      <c r="F53" s="117">
        <v>91</v>
      </c>
      <c r="G53" s="118">
        <f>F53*C53</f>
        <v>546</v>
      </c>
    </row>
    <row r="54" spans="1:7" s="59" customFormat="1" ht="17.25" customHeight="1">
      <c r="A54" s="119">
        <v>15</v>
      </c>
      <c r="B54" s="141" t="s">
        <v>124</v>
      </c>
      <c r="C54" s="116" t="s">
        <v>125</v>
      </c>
      <c r="D54" s="116">
        <v>14</v>
      </c>
      <c r="E54" s="116" t="s">
        <v>126</v>
      </c>
      <c r="F54" s="117">
        <v>761</v>
      </c>
      <c r="G54" s="118">
        <f>F54</f>
        <v>761</v>
      </c>
    </row>
    <row r="55" spans="1:7" s="59" customFormat="1" ht="17.25" customHeight="1">
      <c r="A55" s="119">
        <v>16</v>
      </c>
      <c r="B55" s="141" t="s">
        <v>127</v>
      </c>
      <c r="C55" s="116" t="s">
        <v>125</v>
      </c>
      <c r="D55" s="116">
        <v>14</v>
      </c>
      <c r="E55" s="116" t="s">
        <v>126</v>
      </c>
      <c r="F55" s="117">
        <v>914</v>
      </c>
      <c r="G55" s="118">
        <f>F55</f>
        <v>914</v>
      </c>
    </row>
    <row r="56" spans="1:7" s="33" customFormat="1" ht="14.25" customHeight="1">
      <c r="A56" s="340" t="s">
        <v>128</v>
      </c>
      <c r="B56" s="341"/>
      <c r="C56" s="341"/>
      <c r="D56" s="341"/>
      <c r="E56" s="341"/>
      <c r="F56" s="341"/>
      <c r="G56" s="342"/>
    </row>
    <row r="57" spans="1:7" s="59" customFormat="1" ht="25.5" customHeight="1">
      <c r="A57" s="197">
        <v>1</v>
      </c>
      <c r="B57" s="286" t="s">
        <v>259</v>
      </c>
      <c r="C57" s="197">
        <v>2</v>
      </c>
      <c r="D57" s="197">
        <v>21</v>
      </c>
      <c r="E57" s="197">
        <v>280</v>
      </c>
      <c r="F57" s="213">
        <v>19.8</v>
      </c>
      <c r="G57" s="209">
        <f>2*F57</f>
        <v>39.6</v>
      </c>
    </row>
    <row r="58" spans="1:7" s="59" customFormat="1" ht="29.25" customHeight="1">
      <c r="A58" s="206">
        <v>2</v>
      </c>
      <c r="B58" s="207" t="s">
        <v>277</v>
      </c>
      <c r="C58" s="206">
        <v>2</v>
      </c>
      <c r="D58" s="206">
        <v>21</v>
      </c>
      <c r="E58" s="206">
        <v>280</v>
      </c>
      <c r="F58" s="208">
        <v>23</v>
      </c>
      <c r="G58" s="209">
        <v>46</v>
      </c>
    </row>
    <row r="59" spans="1:7" s="59" customFormat="1" ht="30" customHeight="1">
      <c r="A59" s="46">
        <v>3</v>
      </c>
      <c r="B59" s="142" t="s">
        <v>260</v>
      </c>
      <c r="C59" s="46">
        <v>2</v>
      </c>
      <c r="D59" s="46">
        <v>21</v>
      </c>
      <c r="E59" s="46">
        <v>265</v>
      </c>
      <c r="F59" s="47">
        <v>24.2</v>
      </c>
      <c r="G59" s="60">
        <f>F59*2</f>
        <v>48.4</v>
      </c>
    </row>
    <row r="60" spans="1:7" ht="15" customHeight="1">
      <c r="A60" s="330" t="s">
        <v>129</v>
      </c>
      <c r="B60" s="330"/>
      <c r="C60" s="330"/>
      <c r="D60" s="330"/>
      <c r="E60" s="330"/>
      <c r="F60" s="330"/>
      <c r="G60" s="330"/>
    </row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  <row r="190" ht="45" customHeight="1"/>
    <row r="191" ht="45" customHeight="1"/>
    <row r="192" ht="45" customHeight="1"/>
    <row r="193" ht="45" customHeight="1"/>
    <row r="194" ht="45" customHeight="1"/>
    <row r="195" ht="45" customHeight="1"/>
    <row r="196" ht="45" customHeight="1"/>
    <row r="197" ht="45" customHeight="1"/>
    <row r="198" ht="45" customHeight="1"/>
    <row r="199" ht="45" customHeight="1"/>
    <row r="200" ht="45" customHeight="1"/>
    <row r="201" ht="45" customHeight="1"/>
    <row r="202" ht="45" customHeight="1"/>
    <row r="203" ht="45" customHeight="1"/>
    <row r="204" ht="45" customHeight="1"/>
    <row r="205" ht="45" customHeight="1"/>
    <row r="206" ht="45" customHeight="1"/>
    <row r="207" ht="45" customHeight="1"/>
    <row r="208" ht="45" customHeight="1"/>
    <row r="209" ht="45" customHeight="1"/>
    <row r="210" ht="45" customHeight="1"/>
    <row r="211" ht="45" customHeight="1"/>
    <row r="212" ht="45" customHeight="1"/>
    <row r="213" ht="45" customHeight="1"/>
    <row r="214" ht="45" customHeight="1"/>
    <row r="215" ht="45" customHeight="1"/>
    <row r="216" ht="45" customHeight="1"/>
    <row r="217" ht="45" customHeight="1"/>
    <row r="218" ht="45" customHeight="1"/>
    <row r="219" ht="45" customHeight="1"/>
    <row r="220" ht="45" customHeight="1"/>
    <row r="221" ht="45" customHeight="1"/>
    <row r="222" ht="45" customHeight="1"/>
    <row r="223" ht="45" customHeight="1"/>
    <row r="224" ht="45" customHeight="1"/>
    <row r="225" ht="45" customHeight="1"/>
    <row r="226" ht="45" customHeight="1"/>
    <row r="227" ht="45" customHeight="1"/>
    <row r="228" ht="45" customHeight="1"/>
    <row r="229" ht="45" customHeight="1"/>
    <row r="230" ht="45" customHeight="1"/>
    <row r="231" ht="45" customHeight="1"/>
    <row r="232" ht="45" customHeight="1"/>
    <row r="233" ht="45" customHeight="1"/>
    <row r="234" ht="45" customHeight="1"/>
    <row r="235" ht="45" customHeight="1"/>
    <row r="236" ht="45" customHeight="1"/>
    <row r="237" ht="45" customHeight="1"/>
    <row r="238" ht="45" customHeight="1"/>
    <row r="239" ht="45" customHeight="1"/>
    <row r="240" ht="45" customHeight="1"/>
    <row r="241" ht="45" customHeight="1"/>
    <row r="242" ht="45" customHeight="1"/>
    <row r="243" ht="45" customHeight="1"/>
    <row r="244" ht="45" customHeight="1"/>
    <row r="245" ht="45" customHeight="1"/>
    <row r="246" ht="45" customHeight="1"/>
    <row r="247" ht="45" customHeight="1"/>
    <row r="248" ht="45" customHeight="1"/>
    <row r="249" ht="45" customHeight="1"/>
    <row r="250" ht="45" customHeight="1"/>
    <row r="251" ht="45" customHeight="1"/>
    <row r="252" ht="45" customHeight="1"/>
    <row r="253" ht="45" customHeight="1"/>
    <row r="254" ht="45" customHeight="1"/>
    <row r="255" ht="45" customHeight="1"/>
    <row r="256" ht="45" customHeight="1"/>
    <row r="257" ht="45" customHeight="1"/>
    <row r="258" ht="45" customHeight="1"/>
    <row r="259" ht="45" customHeight="1"/>
    <row r="260" ht="45" customHeight="1"/>
    <row r="261" ht="45" customHeight="1"/>
    <row r="262" ht="45" customHeight="1"/>
    <row r="263" ht="45" customHeight="1"/>
    <row r="264" ht="45" customHeight="1"/>
    <row r="265" ht="45" customHeight="1"/>
    <row r="266" ht="45" customHeight="1"/>
    <row r="267" ht="45" customHeight="1"/>
    <row r="268" ht="45" customHeight="1"/>
    <row r="269" ht="45" customHeight="1"/>
    <row r="270" ht="45" customHeight="1"/>
    <row r="271" ht="45" customHeight="1"/>
    <row r="272" ht="45" customHeight="1"/>
    <row r="273" ht="45" customHeight="1"/>
    <row r="274" ht="45" customHeight="1"/>
    <row r="275" ht="45" customHeight="1"/>
    <row r="276" ht="45" customHeight="1"/>
    <row r="277" ht="45" customHeight="1"/>
    <row r="278" ht="45" customHeight="1"/>
    <row r="279" ht="45" customHeight="1"/>
    <row r="280" ht="45" customHeight="1"/>
    <row r="281" ht="45" customHeight="1"/>
    <row r="282" ht="45" customHeight="1"/>
    <row r="283" ht="45" customHeight="1"/>
    <row r="284" ht="45" customHeight="1"/>
    <row r="285" ht="45" customHeight="1"/>
    <row r="286" ht="45" customHeight="1"/>
    <row r="287" ht="45" customHeight="1"/>
    <row r="288" ht="45" customHeight="1"/>
    <row r="289" ht="45" customHeight="1"/>
    <row r="290" ht="45" customHeight="1"/>
    <row r="291" ht="45" customHeight="1"/>
    <row r="292" ht="45" customHeight="1"/>
    <row r="293" ht="45" customHeight="1"/>
    <row r="294" ht="45" customHeight="1"/>
    <row r="295" ht="45" customHeight="1"/>
    <row r="296" ht="45" customHeight="1"/>
    <row r="297" ht="45" customHeight="1"/>
    <row r="298" ht="45" customHeight="1"/>
    <row r="299" ht="45" customHeight="1"/>
    <row r="300" ht="45" customHeight="1"/>
    <row r="301" ht="45" customHeight="1"/>
    <row r="302" ht="45" customHeight="1"/>
    <row r="303" ht="45" customHeight="1"/>
    <row r="304" ht="45" customHeight="1"/>
    <row r="305" ht="45" customHeight="1"/>
    <row r="306" ht="45" customHeight="1"/>
    <row r="307" ht="45" customHeight="1"/>
    <row r="308" ht="45" customHeight="1"/>
    <row r="309" ht="45" customHeight="1"/>
    <row r="310" ht="45" customHeight="1"/>
    <row r="311" ht="45" customHeight="1"/>
    <row r="312" ht="45" customHeight="1"/>
    <row r="313" ht="45" customHeight="1"/>
    <row r="314" ht="45" customHeight="1"/>
    <row r="315" ht="45" customHeight="1"/>
    <row r="316" ht="45" customHeight="1"/>
    <row r="317" ht="45" customHeight="1"/>
    <row r="318" ht="45" customHeight="1"/>
    <row r="319" ht="45" customHeight="1"/>
    <row r="320" ht="45" customHeight="1"/>
    <row r="321" ht="45" customHeight="1"/>
    <row r="322" ht="45" customHeight="1"/>
    <row r="323" ht="45" customHeight="1"/>
    <row r="324" ht="45" customHeight="1"/>
    <row r="325" ht="45" customHeight="1"/>
    <row r="326" ht="45" customHeight="1"/>
    <row r="327" ht="45" customHeight="1"/>
    <row r="328" ht="45" customHeight="1"/>
    <row r="329" ht="45" customHeight="1"/>
    <row r="330" ht="45" customHeight="1"/>
    <row r="331" ht="45" customHeight="1"/>
    <row r="332" ht="45" customHeight="1"/>
    <row r="333" ht="45" customHeight="1"/>
    <row r="334" ht="45" customHeight="1"/>
    <row r="335" ht="45" customHeight="1"/>
    <row r="336" ht="45" customHeight="1"/>
    <row r="337" ht="45" customHeight="1"/>
  </sheetData>
  <sheetProtection selectLockedCells="1" selectUnlockedCells="1"/>
  <mergeCells count="9">
    <mergeCell ref="A60:G60"/>
    <mergeCell ref="A1:G1"/>
    <mergeCell ref="A2:G2"/>
    <mergeCell ref="A24:G24"/>
    <mergeCell ref="A30:G30"/>
    <mergeCell ref="A39:G39"/>
    <mergeCell ref="A56:G56"/>
    <mergeCell ref="A32:G32"/>
    <mergeCell ref="A20:G20"/>
  </mergeCells>
  <printOptions horizontalCentered="1"/>
  <pageMargins left="0.07847222222222222" right="0.07847222222222222" top="0.39305555555555555" bottom="0.19652777777777777" header="0.19652777777777777" footer="0.5118055555555555"/>
  <pageSetup horizontalDpi="300" verticalDpi="300" orientation="portrait" paperSize="9" scale="59" r:id="rId1"/>
  <headerFooter alignWithMargins="0">
    <oddHeader>&amp;L&amp;"Arial Cyr,Обычный"Уважаемые клиенты!
По вопросам качества звоните на телефон "горячей" линии 8-920-408-48-48&amp;R&amp;"Times New Roman,Обычный"&amp;14Торгово-производственная компания "РОБИН СДОБИН"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zoomScaleSheetLayoutView="75" zoomScalePageLayoutView="0" workbookViewId="0" topLeftCell="A1">
      <pane xSplit="1" ySplit="2" topLeftCell="B41" activePane="bottomRight" state="frozen"/>
      <selection pane="topLeft" activeCell="A1" sqref="A1"/>
      <selection pane="topRight" activeCell="B1" sqref="B1"/>
      <selection pane="bottomLeft" activeCell="A33" sqref="A33"/>
      <selection pane="bottomRight" activeCell="B32" sqref="B32:H32"/>
    </sheetView>
  </sheetViews>
  <sheetFormatPr defaultColWidth="9.140625" defaultRowHeight="12.75" customHeight="1"/>
  <cols>
    <col min="1" max="1" width="4.421875" style="61" customWidth="1"/>
    <col min="2" max="2" width="6.421875" style="61" customWidth="1"/>
    <col min="3" max="3" width="114.28125" style="62" customWidth="1"/>
    <col min="4" max="4" width="13.140625" style="63" customWidth="1"/>
    <col min="5" max="6" width="14.28125" style="63" customWidth="1"/>
    <col min="7" max="7" width="16.7109375" style="62" customWidth="1"/>
    <col min="8" max="8" width="16.00390625" style="64" customWidth="1"/>
    <col min="9" max="16384" width="9.140625" style="61" customWidth="1"/>
  </cols>
  <sheetData>
    <row r="1" spans="1:8" ht="18" customHeight="1">
      <c r="A1" s="356" t="s">
        <v>130</v>
      </c>
      <c r="B1" s="356"/>
      <c r="C1" s="356"/>
      <c r="D1" s="356"/>
      <c r="E1" s="356"/>
      <c r="F1" s="356"/>
      <c r="G1" s="356"/>
      <c r="H1" s="356"/>
    </row>
    <row r="2" spans="1:9" ht="77.25" customHeight="1">
      <c r="A2" s="65" t="s">
        <v>131</v>
      </c>
      <c r="B2" s="66" t="s">
        <v>101</v>
      </c>
      <c r="C2" s="67" t="s">
        <v>132</v>
      </c>
      <c r="D2" s="67" t="s">
        <v>133</v>
      </c>
      <c r="E2" s="67" t="s">
        <v>134</v>
      </c>
      <c r="F2" s="67" t="s">
        <v>135</v>
      </c>
      <c r="G2" s="67" t="s">
        <v>282</v>
      </c>
      <c r="H2" s="136" t="s">
        <v>136</v>
      </c>
      <c r="I2" s="68"/>
    </row>
    <row r="3" spans="1:9" ht="42.75" customHeight="1">
      <c r="A3" s="353" t="s">
        <v>137</v>
      </c>
      <c r="B3" s="160">
        <v>1</v>
      </c>
      <c r="C3" s="161" t="s">
        <v>138</v>
      </c>
      <c r="D3" s="162">
        <v>100</v>
      </c>
      <c r="E3" s="162">
        <v>10</v>
      </c>
      <c r="F3" s="162">
        <v>10</v>
      </c>
      <c r="G3" s="162">
        <v>7</v>
      </c>
      <c r="H3" s="163">
        <v>20.3</v>
      </c>
      <c r="I3" s="68"/>
    </row>
    <row r="4" spans="1:9" ht="45.75" customHeight="1">
      <c r="A4" s="353"/>
      <c r="B4" s="289">
        <v>2</v>
      </c>
      <c r="C4" s="290" t="s">
        <v>139</v>
      </c>
      <c r="D4" s="291">
        <v>100</v>
      </c>
      <c r="E4" s="291">
        <v>10</v>
      </c>
      <c r="F4" s="291">
        <v>10</v>
      </c>
      <c r="G4" s="291">
        <v>7</v>
      </c>
      <c r="H4" s="292">
        <v>20.8</v>
      </c>
      <c r="I4" s="68"/>
    </row>
    <row r="5" spans="1:9" ht="45.75" customHeight="1">
      <c r="A5" s="353"/>
      <c r="B5" s="317">
        <v>3</v>
      </c>
      <c r="C5" s="318" t="s">
        <v>328</v>
      </c>
      <c r="D5" s="317">
        <v>100</v>
      </c>
      <c r="E5" s="317">
        <v>10</v>
      </c>
      <c r="F5" s="317">
        <v>10</v>
      </c>
      <c r="G5" s="317">
        <v>7</v>
      </c>
      <c r="H5" s="319">
        <v>17.5</v>
      </c>
      <c r="I5" s="68"/>
    </row>
    <row r="6" spans="1:9" s="70" customFormat="1" ht="21.75" customHeight="1">
      <c r="A6" s="359" t="s">
        <v>140</v>
      </c>
      <c r="B6" s="250">
        <v>4</v>
      </c>
      <c r="C6" s="252" t="s">
        <v>141</v>
      </c>
      <c r="D6" s="251">
        <v>800</v>
      </c>
      <c r="E6" s="164">
        <v>1</v>
      </c>
      <c r="F6" s="164">
        <v>1</v>
      </c>
      <c r="G6" s="164">
        <v>15</v>
      </c>
      <c r="H6" s="165">
        <v>195.7</v>
      </c>
      <c r="I6" s="69"/>
    </row>
    <row r="7" spans="1:9" s="70" customFormat="1" ht="22.5" customHeight="1">
      <c r="A7" s="359"/>
      <c r="B7" s="131">
        <v>5</v>
      </c>
      <c r="C7" s="183" t="s">
        <v>142</v>
      </c>
      <c r="D7" s="131">
        <v>290</v>
      </c>
      <c r="E7" s="131">
        <v>1</v>
      </c>
      <c r="F7" s="131">
        <v>1</v>
      </c>
      <c r="G7" s="131">
        <v>15</v>
      </c>
      <c r="H7" s="167">
        <v>52.4</v>
      </c>
      <c r="I7" s="69"/>
    </row>
    <row r="8" spans="1:9" s="70" customFormat="1" ht="22.5" customHeight="1">
      <c r="A8" s="359"/>
      <c r="B8" s="131">
        <v>6</v>
      </c>
      <c r="C8" s="168" t="s">
        <v>143</v>
      </c>
      <c r="D8" s="169">
        <v>290</v>
      </c>
      <c r="E8" s="169">
        <v>1</v>
      </c>
      <c r="F8" s="169">
        <v>1</v>
      </c>
      <c r="G8" s="169">
        <v>15</v>
      </c>
      <c r="H8" s="170">
        <v>59.8</v>
      </c>
      <c r="I8" s="69"/>
    </row>
    <row r="9" spans="1:9" s="70" customFormat="1" ht="36.75" customHeight="1">
      <c r="A9" s="359"/>
      <c r="B9" s="131">
        <v>7</v>
      </c>
      <c r="C9" s="171" t="s">
        <v>144</v>
      </c>
      <c r="D9" s="313">
        <v>290</v>
      </c>
      <c r="E9" s="313">
        <v>1</v>
      </c>
      <c r="F9" s="313">
        <v>1</v>
      </c>
      <c r="G9" s="313">
        <v>15</v>
      </c>
      <c r="H9" s="173">
        <v>51.6</v>
      </c>
      <c r="I9" s="69"/>
    </row>
    <row r="10" spans="1:9" s="70" customFormat="1" ht="62.25" customHeight="1">
      <c r="A10" s="360"/>
      <c r="B10" s="131">
        <v>8</v>
      </c>
      <c r="C10" s="320" t="s">
        <v>324</v>
      </c>
      <c r="D10" s="321">
        <v>780</v>
      </c>
      <c r="E10" s="321">
        <v>1</v>
      </c>
      <c r="F10" s="321">
        <v>1</v>
      </c>
      <c r="G10" s="321">
        <v>7</v>
      </c>
      <c r="H10" s="173">
        <v>141</v>
      </c>
      <c r="I10" s="69"/>
    </row>
    <row r="11" spans="1:9" s="72" customFormat="1" ht="37.5" customHeight="1">
      <c r="A11" s="357" t="s">
        <v>145</v>
      </c>
      <c r="B11" s="131">
        <v>9</v>
      </c>
      <c r="C11" s="166" t="s">
        <v>146</v>
      </c>
      <c r="D11" s="174">
        <v>650</v>
      </c>
      <c r="E11" s="172">
        <v>1</v>
      </c>
      <c r="F11" s="172">
        <v>1</v>
      </c>
      <c r="G11" s="172">
        <v>5</v>
      </c>
      <c r="H11" s="173">
        <v>169.6</v>
      </c>
      <c r="I11" s="71"/>
    </row>
    <row r="12" spans="1:9" s="70" customFormat="1" ht="37.5" customHeight="1">
      <c r="A12" s="357"/>
      <c r="B12" s="131">
        <v>10</v>
      </c>
      <c r="C12" s="175" t="s">
        <v>245</v>
      </c>
      <c r="D12" s="176">
        <v>650</v>
      </c>
      <c r="E12" s="259">
        <v>1</v>
      </c>
      <c r="F12" s="259">
        <v>1</v>
      </c>
      <c r="G12" s="259">
        <v>5</v>
      </c>
      <c r="H12" s="177">
        <v>163.3</v>
      </c>
      <c r="I12" s="69"/>
    </row>
    <row r="13" spans="1:9" s="70" customFormat="1" ht="37.5" customHeight="1">
      <c r="A13" s="357"/>
      <c r="B13" s="131">
        <v>11</v>
      </c>
      <c r="C13" s="175" t="s">
        <v>246</v>
      </c>
      <c r="D13" s="176">
        <v>650</v>
      </c>
      <c r="E13" s="151">
        <v>1</v>
      </c>
      <c r="F13" s="227" t="s">
        <v>235</v>
      </c>
      <c r="G13" s="151">
        <v>5</v>
      </c>
      <c r="H13" s="177">
        <v>158</v>
      </c>
      <c r="I13" s="69"/>
    </row>
    <row r="14" spans="1:9" s="70" customFormat="1" ht="21.75" customHeight="1">
      <c r="A14" s="357"/>
      <c r="B14" s="131">
        <v>12</v>
      </c>
      <c r="C14" s="175" t="s">
        <v>147</v>
      </c>
      <c r="D14" s="178">
        <v>790</v>
      </c>
      <c r="E14" s="151">
        <v>1</v>
      </c>
      <c r="F14" s="151">
        <v>1</v>
      </c>
      <c r="G14" s="151">
        <v>30</v>
      </c>
      <c r="H14" s="177">
        <v>169.1</v>
      </c>
      <c r="I14" s="69"/>
    </row>
    <row r="15" spans="1:256" s="70" customFormat="1" ht="39" customHeight="1">
      <c r="A15" s="357"/>
      <c r="B15" s="131">
        <f>B14+1</f>
        <v>13</v>
      </c>
      <c r="C15" s="263" t="s">
        <v>319</v>
      </c>
      <c r="D15" s="180">
        <v>480</v>
      </c>
      <c r="E15" s="180">
        <v>1</v>
      </c>
      <c r="F15" s="180">
        <v>1</v>
      </c>
      <c r="G15" s="180">
        <v>30</v>
      </c>
      <c r="H15" s="242">
        <v>92</v>
      </c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 t="s">
        <v>318</v>
      </c>
      <c r="CT15" s="263" t="s">
        <v>318</v>
      </c>
      <c r="CU15" s="263" t="s">
        <v>318</v>
      </c>
      <c r="CV15" s="263" t="s">
        <v>318</v>
      </c>
      <c r="CW15" s="263" t="s">
        <v>318</v>
      </c>
      <c r="CX15" s="263" t="s">
        <v>318</v>
      </c>
      <c r="CY15" s="263" t="s">
        <v>318</v>
      </c>
      <c r="CZ15" s="263" t="s">
        <v>318</v>
      </c>
      <c r="DA15" s="263" t="s">
        <v>318</v>
      </c>
      <c r="DB15" s="263" t="s">
        <v>318</v>
      </c>
      <c r="DC15" s="263" t="s">
        <v>318</v>
      </c>
      <c r="DD15" s="263" t="s">
        <v>318</v>
      </c>
      <c r="DE15" s="263" t="s">
        <v>318</v>
      </c>
      <c r="DF15" s="263" t="s">
        <v>318</v>
      </c>
      <c r="DG15" s="263" t="s">
        <v>318</v>
      </c>
      <c r="DH15" s="263" t="s">
        <v>318</v>
      </c>
      <c r="DI15" s="263" t="s">
        <v>318</v>
      </c>
      <c r="DJ15" s="263" t="s">
        <v>318</v>
      </c>
      <c r="DK15" s="263" t="s">
        <v>318</v>
      </c>
      <c r="DL15" s="263" t="s">
        <v>318</v>
      </c>
      <c r="DM15" s="263" t="s">
        <v>318</v>
      </c>
      <c r="DN15" s="263" t="s">
        <v>318</v>
      </c>
      <c r="DO15" s="263" t="s">
        <v>318</v>
      </c>
      <c r="DP15" s="263" t="s">
        <v>318</v>
      </c>
      <c r="DQ15" s="263" t="s">
        <v>318</v>
      </c>
      <c r="DR15" s="263" t="s">
        <v>318</v>
      </c>
      <c r="DS15" s="263" t="s">
        <v>318</v>
      </c>
      <c r="DT15" s="263" t="s">
        <v>318</v>
      </c>
      <c r="DU15" s="263" t="s">
        <v>318</v>
      </c>
      <c r="DV15" s="263" t="s">
        <v>318</v>
      </c>
      <c r="DW15" s="263" t="s">
        <v>318</v>
      </c>
      <c r="DX15" s="263" t="s">
        <v>318</v>
      </c>
      <c r="DY15" s="263" t="s">
        <v>318</v>
      </c>
      <c r="DZ15" s="263" t="s">
        <v>318</v>
      </c>
      <c r="EA15" s="263" t="s">
        <v>318</v>
      </c>
      <c r="EB15" s="263" t="s">
        <v>318</v>
      </c>
      <c r="EC15" s="263" t="s">
        <v>318</v>
      </c>
      <c r="ED15" s="263" t="s">
        <v>318</v>
      </c>
      <c r="EE15" s="263" t="s">
        <v>318</v>
      </c>
      <c r="EF15" s="263" t="s">
        <v>318</v>
      </c>
      <c r="EG15" s="263" t="s">
        <v>318</v>
      </c>
      <c r="EH15" s="263" t="s">
        <v>318</v>
      </c>
      <c r="EI15" s="263" t="s">
        <v>318</v>
      </c>
      <c r="EJ15" s="263" t="s">
        <v>318</v>
      </c>
      <c r="EK15" s="263" t="s">
        <v>318</v>
      </c>
      <c r="EL15" s="263" t="s">
        <v>318</v>
      </c>
      <c r="EM15" s="263" t="s">
        <v>318</v>
      </c>
      <c r="EN15" s="263" t="s">
        <v>318</v>
      </c>
      <c r="EO15" s="263" t="s">
        <v>318</v>
      </c>
      <c r="EP15" s="263" t="s">
        <v>318</v>
      </c>
      <c r="EQ15" s="263" t="s">
        <v>318</v>
      </c>
      <c r="ER15" s="263" t="s">
        <v>318</v>
      </c>
      <c r="ES15" s="263" t="s">
        <v>318</v>
      </c>
      <c r="ET15" s="263" t="s">
        <v>318</v>
      </c>
      <c r="EU15" s="263" t="s">
        <v>318</v>
      </c>
      <c r="EV15" s="263" t="s">
        <v>318</v>
      </c>
      <c r="EW15" s="263" t="s">
        <v>318</v>
      </c>
      <c r="EX15" s="263" t="s">
        <v>318</v>
      </c>
      <c r="EY15" s="263" t="s">
        <v>318</v>
      </c>
      <c r="EZ15" s="263" t="s">
        <v>318</v>
      </c>
      <c r="FA15" s="263" t="s">
        <v>318</v>
      </c>
      <c r="FB15" s="263" t="s">
        <v>318</v>
      </c>
      <c r="FC15" s="263" t="s">
        <v>318</v>
      </c>
      <c r="FD15" s="263" t="s">
        <v>318</v>
      </c>
      <c r="FE15" s="263" t="s">
        <v>318</v>
      </c>
      <c r="FF15" s="263" t="s">
        <v>318</v>
      </c>
      <c r="FG15" s="263" t="s">
        <v>318</v>
      </c>
      <c r="FH15" s="263" t="s">
        <v>318</v>
      </c>
      <c r="FI15" s="263" t="s">
        <v>318</v>
      </c>
      <c r="FJ15" s="263" t="s">
        <v>318</v>
      </c>
      <c r="FK15" s="263" t="s">
        <v>318</v>
      </c>
      <c r="FL15" s="263" t="s">
        <v>318</v>
      </c>
      <c r="FM15" s="263" t="s">
        <v>318</v>
      </c>
      <c r="FN15" s="263" t="s">
        <v>318</v>
      </c>
      <c r="FO15" s="263" t="s">
        <v>318</v>
      </c>
      <c r="FP15" s="263" t="s">
        <v>318</v>
      </c>
      <c r="FQ15" s="263" t="s">
        <v>318</v>
      </c>
      <c r="FR15" s="263" t="s">
        <v>318</v>
      </c>
      <c r="FS15" s="263" t="s">
        <v>318</v>
      </c>
      <c r="FT15" s="263" t="s">
        <v>318</v>
      </c>
      <c r="FU15" s="263" t="s">
        <v>318</v>
      </c>
      <c r="FV15" s="263" t="s">
        <v>318</v>
      </c>
      <c r="FW15" s="263" t="s">
        <v>318</v>
      </c>
      <c r="FX15" s="263" t="s">
        <v>318</v>
      </c>
      <c r="FY15" s="263" t="s">
        <v>318</v>
      </c>
      <c r="FZ15" s="263" t="s">
        <v>318</v>
      </c>
      <c r="GA15" s="263" t="s">
        <v>318</v>
      </c>
      <c r="GB15" s="263" t="s">
        <v>318</v>
      </c>
      <c r="GC15" s="263" t="s">
        <v>318</v>
      </c>
      <c r="GD15" s="263" t="s">
        <v>318</v>
      </c>
      <c r="GE15" s="263" t="s">
        <v>318</v>
      </c>
      <c r="GF15" s="263" t="s">
        <v>318</v>
      </c>
      <c r="GG15" s="263" t="s">
        <v>318</v>
      </c>
      <c r="GH15" s="263" t="s">
        <v>318</v>
      </c>
      <c r="GI15" s="263" t="s">
        <v>318</v>
      </c>
      <c r="GJ15" s="263" t="s">
        <v>318</v>
      </c>
      <c r="GK15" s="263" t="s">
        <v>318</v>
      </c>
      <c r="GL15" s="263" t="s">
        <v>318</v>
      </c>
      <c r="GM15" s="263" t="s">
        <v>318</v>
      </c>
      <c r="GN15" s="263" t="s">
        <v>318</v>
      </c>
      <c r="GO15" s="263" t="s">
        <v>318</v>
      </c>
      <c r="GP15" s="263" t="s">
        <v>318</v>
      </c>
      <c r="GQ15" s="263" t="s">
        <v>318</v>
      </c>
      <c r="GR15" s="263" t="s">
        <v>318</v>
      </c>
      <c r="GS15" s="263" t="s">
        <v>318</v>
      </c>
      <c r="GT15" s="263" t="s">
        <v>318</v>
      </c>
      <c r="GU15" s="263" t="s">
        <v>318</v>
      </c>
      <c r="GV15" s="263" t="s">
        <v>318</v>
      </c>
      <c r="GW15" s="263" t="s">
        <v>318</v>
      </c>
      <c r="GX15" s="263" t="s">
        <v>318</v>
      </c>
      <c r="GY15" s="263" t="s">
        <v>318</v>
      </c>
      <c r="GZ15" s="263" t="s">
        <v>318</v>
      </c>
      <c r="HA15" s="263" t="s">
        <v>318</v>
      </c>
      <c r="HB15" s="263" t="s">
        <v>318</v>
      </c>
      <c r="HC15" s="263" t="s">
        <v>318</v>
      </c>
      <c r="HD15" s="263" t="s">
        <v>318</v>
      </c>
      <c r="HE15" s="263" t="s">
        <v>318</v>
      </c>
      <c r="HF15" s="263" t="s">
        <v>318</v>
      </c>
      <c r="HG15" s="263" t="s">
        <v>318</v>
      </c>
      <c r="HH15" s="263" t="s">
        <v>318</v>
      </c>
      <c r="HI15" s="263" t="s">
        <v>318</v>
      </c>
      <c r="HJ15" s="263" t="s">
        <v>318</v>
      </c>
      <c r="HK15" s="263" t="s">
        <v>318</v>
      </c>
      <c r="HL15" s="263" t="s">
        <v>318</v>
      </c>
      <c r="HM15" s="263" t="s">
        <v>318</v>
      </c>
      <c r="HN15" s="263" t="s">
        <v>318</v>
      </c>
      <c r="HO15" s="263" t="s">
        <v>318</v>
      </c>
      <c r="HP15" s="263" t="s">
        <v>318</v>
      </c>
      <c r="HQ15" s="263" t="s">
        <v>318</v>
      </c>
      <c r="HR15" s="263" t="s">
        <v>318</v>
      </c>
      <c r="HS15" s="263" t="s">
        <v>318</v>
      </c>
      <c r="HT15" s="263" t="s">
        <v>318</v>
      </c>
      <c r="HU15" s="263" t="s">
        <v>318</v>
      </c>
      <c r="HV15" s="263" t="s">
        <v>318</v>
      </c>
      <c r="HW15" s="263" t="s">
        <v>318</v>
      </c>
      <c r="HX15" s="263" t="s">
        <v>318</v>
      </c>
      <c r="HY15" s="263" t="s">
        <v>318</v>
      </c>
      <c r="HZ15" s="263" t="s">
        <v>318</v>
      </c>
      <c r="IA15" s="263" t="s">
        <v>318</v>
      </c>
      <c r="IB15" s="263" t="s">
        <v>318</v>
      </c>
      <c r="IC15" s="263" t="s">
        <v>318</v>
      </c>
      <c r="ID15" s="263" t="s">
        <v>318</v>
      </c>
      <c r="IE15" s="263" t="s">
        <v>318</v>
      </c>
      <c r="IF15" s="263" t="s">
        <v>318</v>
      </c>
      <c r="IG15" s="263" t="s">
        <v>318</v>
      </c>
      <c r="IH15" s="263" t="s">
        <v>318</v>
      </c>
      <c r="II15" s="263" t="s">
        <v>318</v>
      </c>
      <c r="IJ15" s="263" t="s">
        <v>318</v>
      </c>
      <c r="IK15" s="263" t="s">
        <v>318</v>
      </c>
      <c r="IL15" s="263" t="s">
        <v>318</v>
      </c>
      <c r="IM15" s="263" t="s">
        <v>318</v>
      </c>
      <c r="IN15" s="263" t="s">
        <v>318</v>
      </c>
      <c r="IO15" s="263" t="s">
        <v>318</v>
      </c>
      <c r="IP15" s="263" t="s">
        <v>318</v>
      </c>
      <c r="IQ15" s="263" t="s">
        <v>318</v>
      </c>
      <c r="IR15" s="263" t="s">
        <v>318</v>
      </c>
      <c r="IS15" s="263" t="s">
        <v>318</v>
      </c>
      <c r="IT15" s="263" t="s">
        <v>318</v>
      </c>
      <c r="IU15" s="263" t="s">
        <v>318</v>
      </c>
      <c r="IV15" s="263" t="s">
        <v>318</v>
      </c>
    </row>
    <row r="16" spans="1:9" s="70" customFormat="1" ht="21.75" customHeight="1">
      <c r="A16" s="357"/>
      <c r="B16" s="131">
        <v>14</v>
      </c>
      <c r="C16" s="179" t="s">
        <v>148</v>
      </c>
      <c r="D16" s="264">
        <v>615</v>
      </c>
      <c r="E16" s="251">
        <v>1</v>
      </c>
      <c r="F16" s="164">
        <v>1</v>
      </c>
      <c r="G16" s="164">
        <v>30</v>
      </c>
      <c r="H16" s="265">
        <v>153</v>
      </c>
      <c r="I16" s="69"/>
    </row>
    <row r="17" spans="1:9" s="70" customFormat="1" ht="60" customHeight="1">
      <c r="A17" s="358" t="s">
        <v>149</v>
      </c>
      <c r="B17" s="131">
        <v>15</v>
      </c>
      <c r="C17" s="166" t="s">
        <v>150</v>
      </c>
      <c r="D17" s="131">
        <v>900</v>
      </c>
      <c r="E17" s="131">
        <v>1</v>
      </c>
      <c r="F17" s="131">
        <v>1</v>
      </c>
      <c r="G17" s="131">
        <v>5</v>
      </c>
      <c r="H17" s="182">
        <v>367</v>
      </c>
      <c r="I17" s="69"/>
    </row>
    <row r="18" spans="1:9" s="70" customFormat="1" ht="58.5" customHeight="1">
      <c r="A18" s="358"/>
      <c r="B18" s="131">
        <v>16</v>
      </c>
      <c r="C18" s="183" t="s">
        <v>151</v>
      </c>
      <c r="D18" s="132">
        <v>900</v>
      </c>
      <c r="E18" s="132">
        <v>1</v>
      </c>
      <c r="F18" s="132">
        <v>1</v>
      </c>
      <c r="G18" s="169">
        <v>5</v>
      </c>
      <c r="H18" s="134">
        <v>115</v>
      </c>
      <c r="I18" s="69"/>
    </row>
    <row r="19" spans="1:8" s="73" customFormat="1" ht="41.25" customHeight="1">
      <c r="A19" s="358"/>
      <c r="B19" s="131">
        <v>17</v>
      </c>
      <c r="C19" s="183" t="s">
        <v>152</v>
      </c>
      <c r="D19" s="132">
        <v>900</v>
      </c>
      <c r="E19" s="132">
        <v>1</v>
      </c>
      <c r="F19" s="132">
        <v>1</v>
      </c>
      <c r="G19" s="133">
        <v>5</v>
      </c>
      <c r="H19" s="134">
        <v>187</v>
      </c>
    </row>
    <row r="20" spans="1:9" s="72" customFormat="1" ht="54.75" customHeight="1">
      <c r="A20" s="358"/>
      <c r="B20" s="131">
        <v>18</v>
      </c>
      <c r="C20" s="166" t="s">
        <v>153</v>
      </c>
      <c r="D20" s="131">
        <v>900</v>
      </c>
      <c r="E20" s="131">
        <v>1</v>
      </c>
      <c r="F20" s="131">
        <v>1</v>
      </c>
      <c r="G20" s="172">
        <v>5</v>
      </c>
      <c r="H20" s="167">
        <v>153.6</v>
      </c>
      <c r="I20" s="71"/>
    </row>
    <row r="21" spans="1:9" s="72" customFormat="1" ht="90.75" customHeight="1">
      <c r="A21" s="358"/>
      <c r="B21" s="113">
        <v>19</v>
      </c>
      <c r="C21" s="146" t="s">
        <v>264</v>
      </c>
      <c r="D21" s="113">
        <v>850</v>
      </c>
      <c r="E21" s="113">
        <v>1</v>
      </c>
      <c r="F21" s="113">
        <v>1</v>
      </c>
      <c r="G21" s="114">
        <v>5</v>
      </c>
      <c r="H21" s="115">
        <v>219</v>
      </c>
      <c r="I21" s="71"/>
    </row>
    <row r="22" spans="1:9" s="70" customFormat="1" ht="34.5" customHeight="1">
      <c r="A22" s="358"/>
      <c r="B22" s="131">
        <v>20</v>
      </c>
      <c r="C22" s="166" t="s">
        <v>154</v>
      </c>
      <c r="D22" s="131">
        <v>900</v>
      </c>
      <c r="E22" s="131">
        <v>1</v>
      </c>
      <c r="F22" s="131">
        <v>1</v>
      </c>
      <c r="G22" s="172">
        <v>5</v>
      </c>
      <c r="H22" s="167">
        <v>176</v>
      </c>
      <c r="I22" s="69"/>
    </row>
    <row r="23" spans="1:9" s="70" customFormat="1" ht="101.25" customHeight="1">
      <c r="A23" s="358"/>
      <c r="B23" s="131">
        <v>21</v>
      </c>
      <c r="C23" s="166" t="s">
        <v>244</v>
      </c>
      <c r="D23" s="131">
        <v>850</v>
      </c>
      <c r="E23" s="131">
        <v>1</v>
      </c>
      <c r="F23" s="131">
        <v>1</v>
      </c>
      <c r="G23" s="172">
        <v>5</v>
      </c>
      <c r="H23" s="167">
        <v>238</v>
      </c>
      <c r="I23" s="69"/>
    </row>
    <row r="24" spans="1:9" s="70" customFormat="1" ht="34.5" customHeight="1">
      <c r="A24" s="358"/>
      <c r="B24" s="131">
        <v>22</v>
      </c>
      <c r="C24" s="166" t="s">
        <v>155</v>
      </c>
      <c r="D24" s="131">
        <v>850</v>
      </c>
      <c r="E24" s="131">
        <v>1</v>
      </c>
      <c r="F24" s="131">
        <v>1</v>
      </c>
      <c r="G24" s="172">
        <v>5</v>
      </c>
      <c r="H24" s="167">
        <v>153</v>
      </c>
      <c r="I24" s="69"/>
    </row>
    <row r="25" spans="1:9" s="70" customFormat="1" ht="60" customHeight="1">
      <c r="A25" s="358"/>
      <c r="B25" s="131">
        <v>23</v>
      </c>
      <c r="C25" s="166" t="s">
        <v>247</v>
      </c>
      <c r="D25" s="131">
        <v>900</v>
      </c>
      <c r="E25" s="131">
        <v>1</v>
      </c>
      <c r="F25" s="131">
        <v>1</v>
      </c>
      <c r="G25" s="258">
        <v>5</v>
      </c>
      <c r="H25" s="167">
        <v>228.9</v>
      </c>
      <c r="I25" s="69"/>
    </row>
    <row r="26" spans="1:9" s="70" customFormat="1" ht="92.25" customHeight="1">
      <c r="A26" s="358"/>
      <c r="B26" s="131">
        <v>24</v>
      </c>
      <c r="C26" s="184" t="s">
        <v>156</v>
      </c>
      <c r="D26" s="131">
        <v>900</v>
      </c>
      <c r="E26" s="131">
        <v>1</v>
      </c>
      <c r="F26" s="131">
        <v>1</v>
      </c>
      <c r="G26" s="172">
        <v>5</v>
      </c>
      <c r="H26" s="167">
        <v>235</v>
      </c>
      <c r="I26" s="69"/>
    </row>
    <row r="27" spans="1:9" s="70" customFormat="1" ht="113.25" customHeight="1">
      <c r="A27" s="358"/>
      <c r="B27" s="131">
        <v>25</v>
      </c>
      <c r="C27" s="184" t="s">
        <v>303</v>
      </c>
      <c r="D27" s="131">
        <v>950</v>
      </c>
      <c r="E27" s="131">
        <v>1</v>
      </c>
      <c r="F27" s="131">
        <v>1</v>
      </c>
      <c r="G27" s="246">
        <v>5</v>
      </c>
      <c r="H27" s="167">
        <v>290</v>
      </c>
      <c r="I27" s="69"/>
    </row>
    <row r="28" spans="1:9" s="75" customFormat="1" ht="60" customHeight="1">
      <c r="A28" s="358"/>
      <c r="B28" s="131">
        <v>26</v>
      </c>
      <c r="C28" s="166" t="s">
        <v>157</v>
      </c>
      <c r="D28" s="131">
        <v>900</v>
      </c>
      <c r="E28" s="131">
        <v>1</v>
      </c>
      <c r="F28" s="131">
        <v>1</v>
      </c>
      <c r="G28" s="172">
        <v>5</v>
      </c>
      <c r="H28" s="167">
        <v>280.2</v>
      </c>
      <c r="I28" s="74"/>
    </row>
    <row r="29" spans="1:9" s="75" customFormat="1" ht="109.5" customHeight="1">
      <c r="A29" s="150"/>
      <c r="B29" s="131">
        <v>27</v>
      </c>
      <c r="C29" s="183" t="s">
        <v>290</v>
      </c>
      <c r="D29" s="132">
        <v>900</v>
      </c>
      <c r="E29" s="132">
        <v>1</v>
      </c>
      <c r="F29" s="132">
        <v>1</v>
      </c>
      <c r="G29" s="169">
        <v>5</v>
      </c>
      <c r="H29" s="134">
        <v>345</v>
      </c>
      <c r="I29" s="74"/>
    </row>
    <row r="30" spans="1:9" s="75" customFormat="1" ht="80.25" customHeight="1">
      <c r="A30" s="349" t="s">
        <v>158</v>
      </c>
      <c r="B30" s="131">
        <v>28</v>
      </c>
      <c r="C30" s="183" t="s">
        <v>159</v>
      </c>
      <c r="D30" s="132">
        <v>350</v>
      </c>
      <c r="E30" s="132">
        <v>1</v>
      </c>
      <c r="F30" s="132">
        <v>1</v>
      </c>
      <c r="G30" s="169">
        <v>7</v>
      </c>
      <c r="H30" s="134">
        <v>63.8</v>
      </c>
      <c r="I30" s="74"/>
    </row>
    <row r="31" spans="1:9" s="75" customFormat="1" ht="33" customHeight="1">
      <c r="A31" s="349"/>
      <c r="B31" s="131">
        <v>29</v>
      </c>
      <c r="C31" s="135" t="s">
        <v>293</v>
      </c>
      <c r="D31" s="132">
        <v>500</v>
      </c>
      <c r="E31" s="132">
        <v>1</v>
      </c>
      <c r="F31" s="132">
        <v>1</v>
      </c>
      <c r="G31" s="169">
        <v>7</v>
      </c>
      <c r="H31" s="134">
        <v>59</v>
      </c>
      <c r="I31" s="74"/>
    </row>
    <row r="32" spans="1:9" s="75" customFormat="1" ht="33" customHeight="1">
      <c r="A32" s="350"/>
      <c r="B32" s="131">
        <v>30</v>
      </c>
      <c r="C32" s="135" t="s">
        <v>325</v>
      </c>
      <c r="D32" s="132">
        <v>420</v>
      </c>
      <c r="E32" s="132">
        <v>1</v>
      </c>
      <c r="F32" s="132">
        <v>1</v>
      </c>
      <c r="G32" s="169">
        <v>7</v>
      </c>
      <c r="H32" s="134">
        <v>69.5</v>
      </c>
      <c r="I32" s="74"/>
    </row>
    <row r="33" spans="1:9" s="70" customFormat="1" ht="57" customHeight="1">
      <c r="A33" s="351" t="s">
        <v>160</v>
      </c>
      <c r="B33" s="131">
        <v>31</v>
      </c>
      <c r="C33" s="166" t="s">
        <v>248</v>
      </c>
      <c r="D33" s="131">
        <v>50</v>
      </c>
      <c r="E33" s="131">
        <v>4</v>
      </c>
      <c r="F33" s="131">
        <v>4</v>
      </c>
      <c r="G33" s="258">
        <v>5</v>
      </c>
      <c r="H33" s="167">
        <v>16.5</v>
      </c>
      <c r="I33" s="69"/>
    </row>
    <row r="34" spans="1:9" s="70" customFormat="1" ht="57" customHeight="1">
      <c r="A34" s="352"/>
      <c r="B34" s="131">
        <v>32</v>
      </c>
      <c r="C34" s="166" t="s">
        <v>161</v>
      </c>
      <c r="D34" s="131">
        <v>130</v>
      </c>
      <c r="E34" s="131">
        <v>8</v>
      </c>
      <c r="F34" s="131">
        <v>8</v>
      </c>
      <c r="G34" s="258">
        <v>5</v>
      </c>
      <c r="H34" s="167">
        <v>25.9</v>
      </c>
      <c r="I34" s="69"/>
    </row>
    <row r="35" spans="1:16" s="72" customFormat="1" ht="41.25" customHeight="1">
      <c r="A35" s="352"/>
      <c r="B35" s="178">
        <v>33</v>
      </c>
      <c r="C35" s="175" t="s">
        <v>162</v>
      </c>
      <c r="D35" s="178">
        <v>150</v>
      </c>
      <c r="E35" s="178">
        <v>6</v>
      </c>
      <c r="F35" s="178">
        <v>6</v>
      </c>
      <c r="G35" s="259">
        <v>5</v>
      </c>
      <c r="H35" s="185">
        <v>22.4</v>
      </c>
      <c r="I35" s="76"/>
      <c r="J35" s="71"/>
      <c r="K35" s="71"/>
      <c r="L35" s="71"/>
      <c r="M35" s="71"/>
      <c r="N35" s="71"/>
      <c r="O35" s="71"/>
      <c r="P35" s="71"/>
    </row>
    <row r="36" spans="1:16" s="72" customFormat="1" ht="37.5" customHeight="1">
      <c r="A36" s="352"/>
      <c r="B36" s="181">
        <v>34</v>
      </c>
      <c r="C36" s="175" t="s">
        <v>292</v>
      </c>
      <c r="D36" s="181">
        <v>35</v>
      </c>
      <c r="E36" s="181">
        <v>6</v>
      </c>
      <c r="F36" s="228">
        <v>6</v>
      </c>
      <c r="G36" s="241">
        <v>5</v>
      </c>
      <c r="H36" s="229">
        <v>11.8</v>
      </c>
      <c r="I36" s="76"/>
      <c r="J36" s="71"/>
      <c r="K36" s="71"/>
      <c r="L36" s="71"/>
      <c r="M36" s="71"/>
      <c r="N36" s="71"/>
      <c r="O36" s="71"/>
      <c r="P36" s="71"/>
    </row>
    <row r="37" spans="1:16" s="72" customFormat="1" ht="34.5" customHeight="1">
      <c r="A37" s="352"/>
      <c r="B37" s="180">
        <v>35</v>
      </c>
      <c r="C37" s="243" t="s">
        <v>291</v>
      </c>
      <c r="D37" s="180">
        <v>50</v>
      </c>
      <c r="E37" s="180">
        <v>5</v>
      </c>
      <c r="F37" s="180">
        <v>5</v>
      </c>
      <c r="G37" s="180">
        <v>5</v>
      </c>
      <c r="H37" s="242">
        <v>12.7</v>
      </c>
      <c r="I37" s="71"/>
      <c r="J37" s="71"/>
      <c r="K37" s="71"/>
      <c r="L37" s="71"/>
      <c r="M37" s="71"/>
      <c r="N37" s="71"/>
      <c r="O37" s="71"/>
      <c r="P37" s="71"/>
    </row>
    <row r="38" spans="1:16" s="72" customFormat="1" ht="34.5" customHeight="1">
      <c r="A38" s="310"/>
      <c r="B38" s="180">
        <v>36</v>
      </c>
      <c r="C38" s="243" t="s">
        <v>334</v>
      </c>
      <c r="D38" s="180">
        <v>50</v>
      </c>
      <c r="E38" s="180">
        <v>5</v>
      </c>
      <c r="F38" s="180">
        <v>5</v>
      </c>
      <c r="G38" s="180">
        <v>5</v>
      </c>
      <c r="H38" s="242">
        <v>11.2</v>
      </c>
      <c r="I38" s="71"/>
      <c r="J38" s="71"/>
      <c r="K38" s="71"/>
      <c r="L38" s="71"/>
      <c r="M38" s="71"/>
      <c r="N38" s="71"/>
      <c r="O38" s="71"/>
      <c r="P38" s="71"/>
    </row>
    <row r="39" spans="1:16" s="82" customFormat="1" ht="18.75" customHeight="1">
      <c r="A39" s="77"/>
      <c r="B39" s="354" t="s">
        <v>163</v>
      </c>
      <c r="C39" s="354"/>
      <c r="D39" s="354"/>
      <c r="E39" s="354"/>
      <c r="F39" s="354"/>
      <c r="G39" s="354"/>
      <c r="H39" s="354"/>
      <c r="I39" s="78"/>
      <c r="J39" s="79"/>
      <c r="K39" s="79"/>
      <c r="L39" s="79"/>
      <c r="M39" s="79"/>
      <c r="N39" s="80"/>
      <c r="O39" s="81"/>
      <c r="P39" s="81"/>
    </row>
    <row r="40" spans="1:16" s="29" customFormat="1" ht="18.75" customHeight="1">
      <c r="A40" s="355" t="s">
        <v>164</v>
      </c>
      <c r="B40" s="28">
        <v>37</v>
      </c>
      <c r="C40" s="18" t="s">
        <v>165</v>
      </c>
      <c r="D40" s="19" t="s">
        <v>166</v>
      </c>
      <c r="E40" s="19">
        <v>5</v>
      </c>
      <c r="F40" s="19">
        <v>5</v>
      </c>
      <c r="G40" s="19" t="s">
        <v>167</v>
      </c>
      <c r="H40" s="83">
        <v>10.8</v>
      </c>
      <c r="I40" s="84"/>
      <c r="J40" s="85"/>
      <c r="K40" s="85"/>
      <c r="L40" s="85"/>
      <c r="M40" s="86"/>
      <c r="N40" s="80"/>
      <c r="O40" s="85"/>
      <c r="P40" s="85"/>
    </row>
    <row r="41" spans="1:16" s="29" customFormat="1" ht="18.75" customHeight="1">
      <c r="A41" s="355"/>
      <c r="B41" s="152">
        <v>38</v>
      </c>
      <c r="C41" s="186" t="s">
        <v>168</v>
      </c>
      <c r="D41" s="122" t="s">
        <v>166</v>
      </c>
      <c r="E41" s="122">
        <v>5</v>
      </c>
      <c r="F41" s="122">
        <v>5</v>
      </c>
      <c r="G41" s="122" t="s">
        <v>167</v>
      </c>
      <c r="H41" s="187">
        <v>10.2</v>
      </c>
      <c r="I41" s="84"/>
      <c r="J41" s="85"/>
      <c r="K41" s="85"/>
      <c r="L41" s="85"/>
      <c r="M41" s="86"/>
      <c r="N41" s="80"/>
      <c r="O41" s="85"/>
      <c r="P41" s="85"/>
    </row>
    <row r="42" spans="1:16" s="25" customFormat="1" ht="18.75" customHeight="1">
      <c r="A42" s="355"/>
      <c r="B42" s="152">
        <v>39</v>
      </c>
      <c r="C42" s="153" t="s">
        <v>169</v>
      </c>
      <c r="D42" s="122" t="s">
        <v>166</v>
      </c>
      <c r="E42" s="122">
        <v>5</v>
      </c>
      <c r="F42" s="122">
        <v>5</v>
      </c>
      <c r="G42" s="122" t="s">
        <v>167</v>
      </c>
      <c r="H42" s="187">
        <v>11.6</v>
      </c>
      <c r="I42" s="87"/>
      <c r="J42" s="88"/>
      <c r="K42" s="88"/>
      <c r="L42" s="88"/>
      <c r="M42" s="86"/>
      <c r="N42" s="80"/>
      <c r="O42" s="88"/>
      <c r="P42" s="88"/>
    </row>
    <row r="43" spans="1:16" s="25" customFormat="1" ht="20.25" customHeight="1">
      <c r="A43" s="355"/>
      <c r="B43" s="152">
        <v>40</v>
      </c>
      <c r="C43" s="153" t="s">
        <v>170</v>
      </c>
      <c r="D43" s="122" t="s">
        <v>166</v>
      </c>
      <c r="E43" s="122">
        <v>5</v>
      </c>
      <c r="F43" s="122">
        <v>5</v>
      </c>
      <c r="G43" s="122" t="s">
        <v>167</v>
      </c>
      <c r="H43" s="187">
        <v>15.8</v>
      </c>
      <c r="I43" s="87"/>
      <c r="J43" s="88"/>
      <c r="K43" s="88"/>
      <c r="L43" s="88"/>
      <c r="M43" s="86"/>
      <c r="N43" s="80"/>
      <c r="O43" s="88"/>
      <c r="P43" s="88"/>
    </row>
  </sheetData>
  <sheetProtection selectLockedCells="1" selectUnlockedCells="1"/>
  <mergeCells count="9">
    <mergeCell ref="A30:A32"/>
    <mergeCell ref="A33:A37"/>
    <mergeCell ref="A3:A5"/>
    <mergeCell ref="B39:H39"/>
    <mergeCell ref="A40:A43"/>
    <mergeCell ref="A1:H1"/>
    <mergeCell ref="A11:A16"/>
    <mergeCell ref="A17:A28"/>
    <mergeCell ref="A6:A10"/>
  </mergeCells>
  <printOptions/>
  <pageMargins left="0.31527777777777777" right="0" top="0.6694444444444444" bottom="0.19652777777777777" header="0.15763888888888888" footer="0.5118055555555555"/>
  <pageSetup fitToHeight="1" fitToWidth="1" horizontalDpi="300" verticalDpi="300" orientation="portrait" paperSize="9" scale="39" r:id="rId1"/>
  <headerFooter alignWithMargins="0">
    <oddHeader>&amp;L&amp;"Arial Cyr,Обычный"&amp;14Уважаемые клиенты!
По вопросам качества 
звоните на "горячую" линию
8 (920) 408-48-48&amp;R&amp;"Arial Cyr,Обычный"&amp;12ТОРГОВО-ПРОИЗВОДСТВЕННАЯ КОМПАНИЯ 
"РОБИН СДОБИН"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00390625" style="1" customWidth="1"/>
    <col min="2" max="2" width="30.28125" style="40" customWidth="1"/>
    <col min="3" max="3" width="11.00390625" style="40" customWidth="1"/>
    <col min="4" max="4" width="11.421875" style="1" customWidth="1"/>
    <col min="5" max="5" width="12.8515625" style="41" customWidth="1"/>
  </cols>
  <sheetData>
    <row r="1" spans="1:5" ht="21" thickBot="1">
      <c r="A1" s="361" t="s">
        <v>302</v>
      </c>
      <c r="B1" s="361"/>
      <c r="C1" s="361"/>
      <c r="D1" s="361"/>
      <c r="E1" s="361"/>
    </row>
    <row r="2" spans="1:5" ht="48" thickBot="1">
      <c r="A2" s="294" t="s">
        <v>101</v>
      </c>
      <c r="B2" s="294" t="s">
        <v>2</v>
      </c>
      <c r="C2" s="295" t="s">
        <v>300</v>
      </c>
      <c r="D2" s="294" t="s">
        <v>102</v>
      </c>
      <c r="E2" s="296" t="s">
        <v>11</v>
      </c>
    </row>
    <row r="3" spans="1:5" ht="15.75">
      <c r="A3" s="297">
        <v>1</v>
      </c>
      <c r="B3" s="298" t="s">
        <v>294</v>
      </c>
      <c r="C3" s="299">
        <v>260</v>
      </c>
      <c r="D3" s="299">
        <v>1</v>
      </c>
      <c r="E3" s="300">
        <v>20.6</v>
      </c>
    </row>
    <row r="4" spans="1:5" ht="15.75">
      <c r="A4" s="297">
        <v>2</v>
      </c>
      <c r="B4" s="153" t="s">
        <v>295</v>
      </c>
      <c r="C4" s="301">
        <v>385</v>
      </c>
      <c r="D4" s="301">
        <v>1</v>
      </c>
      <c r="E4" s="302">
        <v>23.1</v>
      </c>
    </row>
    <row r="5" spans="1:5" ht="15.75">
      <c r="A5" s="297">
        <v>3</v>
      </c>
      <c r="B5" s="153" t="s">
        <v>296</v>
      </c>
      <c r="C5" s="301">
        <v>380</v>
      </c>
      <c r="D5" s="301">
        <v>1</v>
      </c>
      <c r="E5" s="302">
        <v>19.8</v>
      </c>
    </row>
    <row r="6" spans="1:5" ht="15.75">
      <c r="A6" s="297">
        <v>4</v>
      </c>
      <c r="B6" s="303" t="s">
        <v>297</v>
      </c>
      <c r="C6" s="304">
        <v>1000</v>
      </c>
      <c r="D6" s="305">
        <v>1</v>
      </c>
      <c r="E6" s="306">
        <v>40.7</v>
      </c>
    </row>
    <row r="7" spans="1:5" ht="15.75">
      <c r="A7" s="297">
        <v>5</v>
      </c>
      <c r="B7" s="307" t="s">
        <v>298</v>
      </c>
      <c r="C7" s="308">
        <v>380</v>
      </c>
      <c r="D7" s="309">
        <v>1</v>
      </c>
      <c r="E7" s="306">
        <v>13.7</v>
      </c>
    </row>
    <row r="8" spans="1:5" ht="15.75">
      <c r="A8" s="297">
        <v>6</v>
      </c>
      <c r="B8" s="307" t="s">
        <v>299</v>
      </c>
      <c r="C8" s="308">
        <v>420</v>
      </c>
      <c r="D8" s="309">
        <v>1</v>
      </c>
      <c r="E8" s="306">
        <v>30.3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75" zoomScaleNormal="75" zoomScaleSheetLayoutView="75" zoomScalePageLayoutView="0" workbookViewId="0" topLeftCell="A34">
      <selection activeCell="C27" sqref="C27"/>
    </sheetView>
  </sheetViews>
  <sheetFormatPr defaultColWidth="11.57421875" defaultRowHeight="12.75" customHeight="1"/>
  <cols>
    <col min="1" max="1" width="4.28125" style="89" customWidth="1"/>
    <col min="2" max="2" width="8.7109375" style="61" customWidth="1"/>
    <col min="3" max="3" width="120.421875" style="62" customWidth="1"/>
    <col min="4" max="4" width="13.140625" style="63" customWidth="1"/>
    <col min="5" max="5" width="14.28125" style="63" customWidth="1"/>
    <col min="6" max="6" width="24.7109375" style="63" customWidth="1"/>
    <col min="7" max="7" width="4.28125" style="89" customWidth="1"/>
  </cols>
  <sheetData>
    <row r="1" spans="2:6" ht="18" customHeight="1">
      <c r="B1" s="362" t="s">
        <v>130</v>
      </c>
      <c r="C1" s="362"/>
      <c r="D1" s="362"/>
      <c r="E1" s="362"/>
      <c r="F1" s="362"/>
    </row>
    <row r="2" spans="2:6" ht="15" customHeight="1">
      <c r="B2" s="363" t="s">
        <v>171</v>
      </c>
      <c r="C2" s="363"/>
      <c r="D2" s="363"/>
      <c r="E2" s="363"/>
      <c r="F2" s="363"/>
    </row>
    <row r="3" spans="1:7" ht="18" customHeight="1">
      <c r="A3" s="90"/>
      <c r="B3" s="91" t="s">
        <v>101</v>
      </c>
      <c r="C3" s="91" t="s">
        <v>132</v>
      </c>
      <c r="D3" s="364" t="s">
        <v>172</v>
      </c>
      <c r="E3" s="364"/>
      <c r="F3" s="92" t="s">
        <v>173</v>
      </c>
      <c r="G3" s="90"/>
    </row>
    <row r="4" spans="1:7" ht="39.75" customHeight="1">
      <c r="A4" s="365" t="s">
        <v>174</v>
      </c>
      <c r="B4" s="93">
        <v>1</v>
      </c>
      <c r="C4" s="94" t="s">
        <v>175</v>
      </c>
      <c r="D4" s="366">
        <v>5</v>
      </c>
      <c r="E4" s="366"/>
      <c r="F4" s="22">
        <v>500</v>
      </c>
      <c r="G4" s="365" t="s">
        <v>174</v>
      </c>
    </row>
    <row r="5" spans="1:7" ht="66" customHeight="1">
      <c r="A5" s="365"/>
      <c r="B5" s="93">
        <f>B4+1</f>
        <v>2</v>
      </c>
      <c r="C5" s="95" t="s">
        <v>176</v>
      </c>
      <c r="D5" s="367">
        <v>5</v>
      </c>
      <c r="E5" s="367"/>
      <c r="F5" s="96">
        <v>450</v>
      </c>
      <c r="G5" s="365"/>
    </row>
    <row r="6" spans="1:7" ht="80.25" customHeight="1">
      <c r="A6" s="365"/>
      <c r="B6" s="93">
        <v>3</v>
      </c>
      <c r="C6" s="94" t="s">
        <v>177</v>
      </c>
      <c r="D6" s="366">
        <v>5</v>
      </c>
      <c r="E6" s="366"/>
      <c r="F6" s="22">
        <v>500</v>
      </c>
      <c r="G6" s="365"/>
    </row>
    <row r="7" spans="1:7" ht="61.5" customHeight="1">
      <c r="A7" s="365"/>
      <c r="B7" s="93">
        <v>4</v>
      </c>
      <c r="C7" s="95" t="s">
        <v>178</v>
      </c>
      <c r="D7" s="367">
        <v>5</v>
      </c>
      <c r="E7" s="367"/>
      <c r="F7" s="96">
        <v>500</v>
      </c>
      <c r="G7" s="365"/>
    </row>
    <row r="8" spans="1:7" ht="64.5" customHeight="1">
      <c r="A8" s="365"/>
      <c r="B8" s="93">
        <v>5</v>
      </c>
      <c r="C8" s="94" t="s">
        <v>179</v>
      </c>
      <c r="D8" s="366">
        <v>5</v>
      </c>
      <c r="E8" s="366"/>
      <c r="F8" s="22">
        <v>450</v>
      </c>
      <c r="G8" s="365"/>
    </row>
    <row r="9" spans="1:7" ht="41.25" customHeight="1">
      <c r="A9" s="365"/>
      <c r="B9" s="97">
        <v>6</v>
      </c>
      <c r="C9" s="94" t="s">
        <v>180</v>
      </c>
      <c r="D9" s="366">
        <v>5</v>
      </c>
      <c r="E9" s="366"/>
      <c r="F9" s="22">
        <v>650</v>
      </c>
      <c r="G9" s="365"/>
    </row>
    <row r="10" spans="1:7" ht="63" customHeight="1">
      <c r="A10" s="365"/>
      <c r="B10" s="97">
        <v>7</v>
      </c>
      <c r="C10" s="94" t="s">
        <v>181</v>
      </c>
      <c r="D10" s="366">
        <v>5</v>
      </c>
      <c r="E10" s="366"/>
      <c r="F10" s="22">
        <v>500</v>
      </c>
      <c r="G10" s="365"/>
    </row>
    <row r="11" spans="1:7" ht="61.5" customHeight="1">
      <c r="A11" s="365"/>
      <c r="B11" s="97">
        <v>8</v>
      </c>
      <c r="C11" s="94" t="s">
        <v>182</v>
      </c>
      <c r="D11" s="366">
        <v>5</v>
      </c>
      <c r="E11" s="366"/>
      <c r="F11" s="22">
        <v>500</v>
      </c>
      <c r="G11" s="365"/>
    </row>
    <row r="12" spans="1:7" ht="54.75" customHeight="1">
      <c r="A12" s="365"/>
      <c r="B12" s="97">
        <v>9</v>
      </c>
      <c r="C12" s="94" t="s">
        <v>183</v>
      </c>
      <c r="D12" s="366">
        <v>5</v>
      </c>
      <c r="E12" s="366"/>
      <c r="F12" s="22">
        <v>500</v>
      </c>
      <c r="G12" s="365"/>
    </row>
    <row r="13" spans="1:7" ht="57" customHeight="1">
      <c r="A13" s="365"/>
      <c r="B13" s="97">
        <v>10</v>
      </c>
      <c r="C13" s="94" t="s">
        <v>184</v>
      </c>
      <c r="D13" s="366">
        <v>5</v>
      </c>
      <c r="E13" s="366"/>
      <c r="F13" s="22">
        <v>500</v>
      </c>
      <c r="G13" s="365"/>
    </row>
    <row r="14" spans="1:7" ht="63" customHeight="1">
      <c r="A14" s="365"/>
      <c r="B14" s="97">
        <v>11</v>
      </c>
      <c r="C14" s="94" t="s">
        <v>185</v>
      </c>
      <c r="D14" s="366">
        <v>5</v>
      </c>
      <c r="E14" s="366"/>
      <c r="F14" s="22">
        <v>500</v>
      </c>
      <c r="G14" s="365"/>
    </row>
    <row r="15" spans="1:7" ht="59.25" customHeight="1">
      <c r="A15" s="365"/>
      <c r="B15" s="97">
        <v>12</v>
      </c>
      <c r="C15" s="94" t="s">
        <v>186</v>
      </c>
      <c r="D15" s="366">
        <v>5</v>
      </c>
      <c r="E15" s="366"/>
      <c r="F15" s="22">
        <v>500</v>
      </c>
      <c r="G15" s="365"/>
    </row>
    <row r="16" spans="1:7" ht="64.5" customHeight="1">
      <c r="A16" s="365"/>
      <c r="B16" s="97">
        <v>13</v>
      </c>
      <c r="C16" s="94" t="s">
        <v>187</v>
      </c>
      <c r="D16" s="366">
        <v>5</v>
      </c>
      <c r="E16" s="366"/>
      <c r="F16" s="22">
        <v>650</v>
      </c>
      <c r="G16" s="365"/>
    </row>
    <row r="17" spans="1:7" ht="64.5" customHeight="1">
      <c r="A17" s="365"/>
      <c r="B17" s="97">
        <v>14</v>
      </c>
      <c r="C17" s="94" t="s">
        <v>188</v>
      </c>
      <c r="D17" s="366">
        <v>5</v>
      </c>
      <c r="E17" s="366"/>
      <c r="F17" s="22">
        <v>650</v>
      </c>
      <c r="G17" s="365"/>
    </row>
    <row r="18" spans="1:7" ht="57" customHeight="1">
      <c r="A18" s="368" t="s">
        <v>189</v>
      </c>
      <c r="B18" s="97">
        <v>15</v>
      </c>
      <c r="C18" s="98" t="s">
        <v>190</v>
      </c>
      <c r="D18" s="366">
        <v>5</v>
      </c>
      <c r="E18" s="366"/>
      <c r="F18" s="22">
        <v>650</v>
      </c>
      <c r="G18" s="368" t="s">
        <v>189</v>
      </c>
    </row>
    <row r="19" spans="1:7" ht="80.25" customHeight="1">
      <c r="A19" s="368"/>
      <c r="B19" s="93">
        <v>17</v>
      </c>
      <c r="C19" s="99" t="s">
        <v>191</v>
      </c>
      <c r="D19" s="364">
        <v>5</v>
      </c>
      <c r="E19" s="364"/>
      <c r="F19" s="100">
        <v>500</v>
      </c>
      <c r="G19" s="368"/>
    </row>
    <row r="20" spans="1:7" ht="64.5" customHeight="1">
      <c r="A20" s="368"/>
      <c r="B20" s="97">
        <v>18</v>
      </c>
      <c r="C20" s="94" t="s">
        <v>192</v>
      </c>
      <c r="D20" s="366" t="s">
        <v>193</v>
      </c>
      <c r="E20" s="366"/>
      <c r="F20" s="22">
        <v>500</v>
      </c>
      <c r="G20" s="368"/>
    </row>
    <row r="21" spans="1:7" ht="42.75" customHeight="1">
      <c r="A21" s="368"/>
      <c r="B21" s="93">
        <v>19</v>
      </c>
      <c r="C21" s="94" t="s">
        <v>194</v>
      </c>
      <c r="D21" s="366">
        <v>5</v>
      </c>
      <c r="E21" s="366"/>
      <c r="F21" s="22">
        <v>650</v>
      </c>
      <c r="G21" s="368"/>
    </row>
    <row r="22" spans="1:7" ht="60.75" customHeight="1">
      <c r="A22" s="368"/>
      <c r="B22" s="97">
        <v>20</v>
      </c>
      <c r="C22" s="94" t="s">
        <v>195</v>
      </c>
      <c r="D22" s="366">
        <v>5</v>
      </c>
      <c r="E22" s="366"/>
      <c r="F22" s="22">
        <v>650</v>
      </c>
      <c r="G22" s="368"/>
    </row>
    <row r="23" spans="1:7" ht="63.75" customHeight="1">
      <c r="A23" s="368"/>
      <c r="B23" s="93">
        <v>21</v>
      </c>
      <c r="C23" s="94" t="s">
        <v>196</v>
      </c>
      <c r="D23" s="366">
        <v>5</v>
      </c>
      <c r="E23" s="366"/>
      <c r="F23" s="22">
        <v>650</v>
      </c>
      <c r="G23" s="368"/>
    </row>
    <row r="24" spans="1:7" ht="64.5" customHeight="1">
      <c r="A24" s="369" t="s">
        <v>197</v>
      </c>
      <c r="B24" s="97">
        <v>22</v>
      </c>
      <c r="C24" s="94" t="s">
        <v>198</v>
      </c>
      <c r="D24" s="366">
        <v>5</v>
      </c>
      <c r="E24" s="366"/>
      <c r="F24" s="22">
        <v>650</v>
      </c>
      <c r="G24" s="369" t="s">
        <v>197</v>
      </c>
    </row>
    <row r="25" spans="1:7" ht="64.5" customHeight="1">
      <c r="A25" s="369"/>
      <c r="B25" s="93">
        <v>23</v>
      </c>
      <c r="C25" s="94" t="s">
        <v>199</v>
      </c>
      <c r="D25" s="366">
        <v>5</v>
      </c>
      <c r="E25" s="366"/>
      <c r="F25" s="22">
        <v>850</v>
      </c>
      <c r="G25" s="369"/>
    </row>
    <row r="26" spans="1:7" ht="55.5" customHeight="1">
      <c r="A26" s="369"/>
      <c r="B26" s="97">
        <v>24</v>
      </c>
      <c r="C26" s="94" t="s">
        <v>200</v>
      </c>
      <c r="D26" s="366">
        <v>5</v>
      </c>
      <c r="E26" s="366"/>
      <c r="F26" s="22">
        <v>650</v>
      </c>
      <c r="G26" s="369"/>
    </row>
    <row r="27" spans="1:7" ht="45.75" customHeight="1">
      <c r="A27" s="369"/>
      <c r="B27" s="93">
        <v>25</v>
      </c>
      <c r="C27" s="94" t="s">
        <v>201</v>
      </c>
      <c r="D27" s="366">
        <v>5</v>
      </c>
      <c r="E27" s="366"/>
      <c r="F27" s="22">
        <v>650</v>
      </c>
      <c r="G27" s="369"/>
    </row>
    <row r="28" spans="1:7" ht="55.5" customHeight="1">
      <c r="A28" s="369"/>
      <c r="B28" s="97">
        <v>26</v>
      </c>
      <c r="C28" s="94" t="s">
        <v>202</v>
      </c>
      <c r="D28" s="366">
        <v>5</v>
      </c>
      <c r="E28" s="366"/>
      <c r="F28" s="22">
        <v>650</v>
      </c>
      <c r="G28" s="369"/>
    </row>
    <row r="29" spans="1:7" ht="57.75" customHeight="1">
      <c r="A29" s="369"/>
      <c r="B29" s="93">
        <v>27</v>
      </c>
      <c r="C29" s="101" t="s">
        <v>203</v>
      </c>
      <c r="D29" s="370">
        <v>5</v>
      </c>
      <c r="E29" s="370"/>
      <c r="F29" s="22">
        <v>650</v>
      </c>
      <c r="G29" s="369"/>
    </row>
  </sheetData>
  <sheetProtection selectLockedCells="1" selectUnlockedCells="1"/>
  <mergeCells count="35">
    <mergeCell ref="D23:E23"/>
    <mergeCell ref="A24:A29"/>
    <mergeCell ref="D24:E24"/>
    <mergeCell ref="G24:G29"/>
    <mergeCell ref="D25:E25"/>
    <mergeCell ref="D26:E26"/>
    <mergeCell ref="D27:E27"/>
    <mergeCell ref="D28:E28"/>
    <mergeCell ref="D29:E29"/>
    <mergeCell ref="D15:E15"/>
    <mergeCell ref="D16:E16"/>
    <mergeCell ref="D17:E17"/>
    <mergeCell ref="A18:A23"/>
    <mergeCell ref="D18:E18"/>
    <mergeCell ref="G18:G23"/>
    <mergeCell ref="D19:E19"/>
    <mergeCell ref="D20:E20"/>
    <mergeCell ref="D21:E21"/>
    <mergeCell ref="D22:E22"/>
    <mergeCell ref="D9:E9"/>
    <mergeCell ref="D10:E10"/>
    <mergeCell ref="D11:E11"/>
    <mergeCell ref="D12:E12"/>
    <mergeCell ref="D13:E13"/>
    <mergeCell ref="D14:E14"/>
    <mergeCell ref="B1:F1"/>
    <mergeCell ref="B2:F2"/>
    <mergeCell ref="D3:E3"/>
    <mergeCell ref="A4:A17"/>
    <mergeCell ref="D4:E4"/>
    <mergeCell ref="G4:G17"/>
    <mergeCell ref="D5:E5"/>
    <mergeCell ref="D6:E6"/>
    <mergeCell ref="D7:E7"/>
    <mergeCell ref="D8:E8"/>
  </mergeCells>
  <printOptions/>
  <pageMargins left="0.7875" right="0.7875" top="1.0527777777777778" bottom="1.0527777777777778" header="0.7875" footer="0.7875"/>
  <pageSetup horizontalDpi="300" verticalDpi="300" orientation="portrait" paperSize="9" scale="43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00390625" style="1" customWidth="1"/>
    <col min="2" max="2" width="44.140625" style="40" customWidth="1"/>
    <col min="3" max="3" width="12.7109375" style="1" customWidth="1"/>
    <col min="4" max="4" width="12.8515625" style="41" customWidth="1"/>
  </cols>
  <sheetData>
    <row r="1" spans="1:4" ht="18.75">
      <c r="A1" s="326" t="s">
        <v>267</v>
      </c>
      <c r="B1" s="326"/>
      <c r="C1" s="326"/>
      <c r="D1" s="326"/>
    </row>
    <row r="2" spans="1:4" ht="18.75">
      <c r="A2" s="326" t="s">
        <v>268</v>
      </c>
      <c r="B2" s="326"/>
      <c r="C2" s="326"/>
      <c r="D2" s="326"/>
    </row>
    <row r="3" spans="1:4" ht="47.25">
      <c r="A3" s="43" t="s">
        <v>101</v>
      </c>
      <c r="B3" s="43" t="s">
        <v>2</v>
      </c>
      <c r="C3" s="43" t="s">
        <v>102</v>
      </c>
      <c r="D3" s="44" t="s">
        <v>11</v>
      </c>
    </row>
    <row r="4" spans="1:5" ht="12.75">
      <c r="A4" s="210">
        <v>1</v>
      </c>
      <c r="B4" s="211" t="s">
        <v>269</v>
      </c>
      <c r="C4" s="212">
        <v>1</v>
      </c>
      <c r="D4" s="213">
        <v>0.45</v>
      </c>
      <c r="E4" s="245"/>
    </row>
    <row r="5" spans="1:5" ht="12.75" customHeight="1">
      <c r="A5" s="210">
        <v>2</v>
      </c>
      <c r="B5" s="214" t="s">
        <v>270</v>
      </c>
      <c r="C5" s="215">
        <v>1</v>
      </c>
      <c r="D5" s="190">
        <v>0.79</v>
      </c>
      <c r="E5" s="245"/>
    </row>
    <row r="6" spans="1:5" ht="12.75">
      <c r="A6" s="210">
        <v>3</v>
      </c>
      <c r="B6" s="216" t="s">
        <v>271</v>
      </c>
      <c r="C6" s="217">
        <v>1</v>
      </c>
      <c r="D6" s="198">
        <v>0.88</v>
      </c>
      <c r="E6" s="245"/>
    </row>
    <row r="7" spans="1:5" ht="12.75">
      <c r="A7" s="210">
        <v>4</v>
      </c>
      <c r="B7" s="216" t="s">
        <v>272</v>
      </c>
      <c r="C7" s="217">
        <v>1</v>
      </c>
      <c r="D7" s="198">
        <v>0.7</v>
      </c>
      <c r="E7" s="245"/>
    </row>
    <row r="8" spans="1:5" ht="12.75">
      <c r="A8" s="210">
        <v>5</v>
      </c>
      <c r="B8" s="218" t="s">
        <v>273</v>
      </c>
      <c r="C8" s="217">
        <v>1</v>
      </c>
      <c r="D8" s="198">
        <v>0.12</v>
      </c>
      <c r="E8" s="245"/>
    </row>
    <row r="9" spans="1:5" ht="12.75">
      <c r="A9" s="210">
        <v>6</v>
      </c>
      <c r="B9" s="219" t="s">
        <v>341</v>
      </c>
      <c r="C9" s="220">
        <v>1</v>
      </c>
      <c r="D9" s="221">
        <v>2.8</v>
      </c>
      <c r="E9" s="245"/>
    </row>
    <row r="10" spans="1:5" ht="12.75">
      <c r="A10" s="210">
        <v>7</v>
      </c>
      <c r="B10" s="222" t="s">
        <v>274</v>
      </c>
      <c r="C10" s="220">
        <v>1</v>
      </c>
      <c r="D10" s="221">
        <v>1.9</v>
      </c>
      <c r="E10" s="245"/>
    </row>
    <row r="11" spans="1:5" ht="12.75">
      <c r="A11" s="210">
        <v>8</v>
      </c>
      <c r="B11" s="222" t="s">
        <v>275</v>
      </c>
      <c r="C11" s="220">
        <v>1</v>
      </c>
      <c r="D11" s="221">
        <v>0.9</v>
      </c>
      <c r="E11" s="245"/>
    </row>
    <row r="12" spans="1:5" ht="12.75">
      <c r="A12" s="210">
        <v>9</v>
      </c>
      <c r="B12" s="188" t="s">
        <v>276</v>
      </c>
      <c r="C12" s="223">
        <v>1</v>
      </c>
      <c r="D12" s="189">
        <v>1.6</v>
      </c>
      <c r="E12" s="245"/>
    </row>
    <row r="13" spans="1:5" ht="12.75">
      <c r="A13" s="210">
        <v>10</v>
      </c>
      <c r="B13" s="138" t="s">
        <v>309</v>
      </c>
      <c r="C13" s="224">
        <v>1</v>
      </c>
      <c r="D13" s="129">
        <v>15</v>
      </c>
      <c r="E13" s="245"/>
    </row>
    <row r="14" spans="1:5" ht="12.75">
      <c r="A14" s="210">
        <v>11</v>
      </c>
      <c r="B14" s="138" t="s">
        <v>342</v>
      </c>
      <c r="C14" s="224">
        <v>1</v>
      </c>
      <c r="D14" s="129">
        <v>2.9</v>
      </c>
      <c r="E14" s="245"/>
    </row>
    <row r="15" spans="1:5" ht="14.25" customHeight="1">
      <c r="A15" s="210">
        <v>12</v>
      </c>
      <c r="B15" s="138" t="s">
        <v>321</v>
      </c>
      <c r="C15" s="224">
        <v>1</v>
      </c>
      <c r="D15" s="129">
        <v>1.25</v>
      </c>
      <c r="E15" s="245"/>
    </row>
    <row r="16" spans="1:5" ht="12.75">
      <c r="A16" s="210">
        <v>13</v>
      </c>
      <c r="B16" s="219" t="s">
        <v>322</v>
      </c>
      <c r="C16" s="224">
        <v>1</v>
      </c>
      <c r="D16" s="129">
        <v>1.65</v>
      </c>
      <c r="E16" s="245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2.8515625" style="102" customWidth="1"/>
    <col min="2" max="2" width="15.7109375" style="103" customWidth="1"/>
    <col min="3" max="3" width="8.57421875" style="102" customWidth="1"/>
    <col min="4" max="4" width="7.421875" style="102" customWidth="1"/>
    <col min="5" max="5" width="9.140625" style="102" customWidth="1"/>
    <col min="6" max="6" width="9.57421875" style="102" customWidth="1"/>
    <col min="7" max="7" width="5.57421875" style="102" customWidth="1"/>
    <col min="8" max="8" width="10.421875" style="102" customWidth="1"/>
    <col min="9" max="9" width="11.140625" style="102" customWidth="1"/>
    <col min="10" max="10" width="8.421875" style="102" customWidth="1"/>
  </cols>
  <sheetData>
    <row r="1" spans="1:10" ht="12.75">
      <c r="A1" s="373" t="s">
        <v>204</v>
      </c>
      <c r="B1" s="373"/>
      <c r="C1" s="373"/>
      <c r="D1" s="373"/>
      <c r="E1" s="373"/>
      <c r="F1" s="373"/>
      <c r="G1" s="373"/>
      <c r="H1" s="373"/>
      <c r="I1" s="373"/>
      <c r="J1" s="373"/>
    </row>
    <row r="3" spans="1:10" ht="12.75">
      <c r="A3" s="374" t="s">
        <v>1</v>
      </c>
      <c r="B3" s="375" t="s">
        <v>2</v>
      </c>
      <c r="C3" s="375" t="s">
        <v>205</v>
      </c>
      <c r="D3" s="375"/>
      <c r="E3" s="375"/>
      <c r="F3" s="375"/>
      <c r="G3" s="375"/>
      <c r="H3" s="375"/>
      <c r="I3" s="375"/>
      <c r="J3" s="375" t="s">
        <v>206</v>
      </c>
    </row>
    <row r="4" spans="1:10" ht="38.25">
      <c r="A4" s="374"/>
      <c r="B4" s="375"/>
      <c r="C4" s="104" t="s">
        <v>207</v>
      </c>
      <c r="D4" s="104" t="s">
        <v>208</v>
      </c>
      <c r="E4" s="104" t="s">
        <v>209</v>
      </c>
      <c r="F4" s="105" t="s">
        <v>210</v>
      </c>
      <c r="G4" s="104" t="s">
        <v>211</v>
      </c>
      <c r="H4" s="104" t="s">
        <v>212</v>
      </c>
      <c r="I4" s="104" t="s">
        <v>213</v>
      </c>
      <c r="J4" s="375"/>
    </row>
    <row r="5" spans="1:10" ht="63.75">
      <c r="A5" s="106">
        <v>1</v>
      </c>
      <c r="B5" s="107" t="s">
        <v>214</v>
      </c>
      <c r="C5" s="106">
        <v>4</v>
      </c>
      <c r="D5" s="106" t="s">
        <v>215</v>
      </c>
      <c r="E5" s="106" t="s">
        <v>216</v>
      </c>
      <c r="F5" s="108">
        <v>2.7</v>
      </c>
      <c r="G5" s="106" t="s">
        <v>217</v>
      </c>
      <c r="H5" s="109" t="s">
        <v>218</v>
      </c>
      <c r="I5" s="106" t="s">
        <v>219</v>
      </c>
      <c r="J5" s="106"/>
    </row>
    <row r="6" spans="1:10" ht="25.5">
      <c r="A6" s="106">
        <v>2</v>
      </c>
      <c r="B6" s="107" t="s">
        <v>220</v>
      </c>
      <c r="C6" s="106" t="s">
        <v>221</v>
      </c>
      <c r="D6" s="106"/>
      <c r="E6" s="106"/>
      <c r="F6" s="109" t="s">
        <v>222</v>
      </c>
      <c r="G6" s="110"/>
      <c r="H6" s="106" t="s">
        <v>223</v>
      </c>
      <c r="I6" s="109" t="s">
        <v>224</v>
      </c>
      <c r="J6" s="111"/>
    </row>
    <row r="7" spans="1:10" ht="25.5">
      <c r="A7" s="106">
        <v>3</v>
      </c>
      <c r="B7" s="112" t="s">
        <v>225</v>
      </c>
      <c r="C7" s="376" t="s">
        <v>226</v>
      </c>
      <c r="D7" s="376"/>
      <c r="E7" s="376"/>
      <c r="F7" s="376"/>
      <c r="G7" s="376"/>
      <c r="H7" s="109" t="s">
        <v>227</v>
      </c>
      <c r="I7" s="109" t="s">
        <v>224</v>
      </c>
      <c r="J7" s="109"/>
    </row>
    <row r="8" spans="1:10" ht="25.5">
      <c r="A8" s="106">
        <v>4</v>
      </c>
      <c r="B8" s="107" t="s">
        <v>228</v>
      </c>
      <c r="C8" s="371" t="s">
        <v>229</v>
      </c>
      <c r="D8" s="371"/>
      <c r="E8" s="371"/>
      <c r="F8" s="371"/>
      <c r="G8" s="371"/>
      <c r="H8" s="371"/>
      <c r="I8" s="371"/>
      <c r="J8" s="106"/>
    </row>
    <row r="9" spans="1:10" ht="94.5">
      <c r="A9" s="147">
        <v>5</v>
      </c>
      <c r="B9" s="148" t="s">
        <v>230</v>
      </c>
      <c r="C9" s="149">
        <v>2</v>
      </c>
      <c r="D9" s="149" t="s">
        <v>215</v>
      </c>
      <c r="E9" s="149" t="s">
        <v>231</v>
      </c>
      <c r="F9" s="149">
        <v>1.3</v>
      </c>
      <c r="G9" s="149"/>
      <c r="H9" s="149" t="s">
        <v>232</v>
      </c>
      <c r="I9" s="149" t="s">
        <v>233</v>
      </c>
      <c r="J9" s="149"/>
    </row>
    <row r="11" spans="2:10" ht="12.75">
      <c r="B11" s="372" t="s">
        <v>234</v>
      </c>
      <c r="C11" s="372"/>
      <c r="D11" s="372"/>
      <c r="E11" s="372"/>
      <c r="F11" s="372"/>
      <c r="G11" s="372"/>
      <c r="H11" s="372"/>
      <c r="I11" s="372"/>
      <c r="J11" s="372"/>
    </row>
    <row r="14" ht="12.75">
      <c r="H14" s="102" t="s">
        <v>235</v>
      </c>
    </row>
  </sheetData>
  <sheetProtection/>
  <mergeCells count="8">
    <mergeCell ref="C8:I8"/>
    <mergeCell ref="B11:J11"/>
    <mergeCell ref="A1:J1"/>
    <mergeCell ref="A3:A4"/>
    <mergeCell ref="B3:B4"/>
    <mergeCell ref="C3:I3"/>
    <mergeCell ref="J3:J4"/>
    <mergeCell ref="C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msolohina</cp:lastModifiedBy>
  <cp:lastPrinted>2017-09-29T08:27:21Z</cp:lastPrinted>
  <dcterms:created xsi:type="dcterms:W3CDTF">2016-08-31T07:03:24Z</dcterms:created>
  <dcterms:modified xsi:type="dcterms:W3CDTF">2017-10-05T13:32:03Z</dcterms:modified>
  <cp:category/>
  <cp:version/>
  <cp:contentType/>
  <cp:contentStatus/>
</cp:coreProperties>
</file>