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0" windowWidth="20730" windowHeight="11760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<sst xmlns="http://schemas.openxmlformats.org/spreadsheetml/2006/main" count="504" uniqueCount="278">
  <si>
    <t>Ед.</t>
  </si>
  <si>
    <t>Розничная цена</t>
  </si>
  <si>
    <t>шт</t>
  </si>
  <si>
    <t xml:space="preserve">Наименование </t>
  </si>
  <si>
    <t>BCAA (8-1-1), 200гр, PINEAPPLE (Ананас)- пэт-тара</t>
  </si>
  <si>
    <t>BCAA (8-1-1), 200гр, MANGO (Манго)- пэт-тара</t>
  </si>
  <si>
    <t>BCAA (8-1-1), 200гр, LIME (Лайм)- пэт-тара</t>
  </si>
  <si>
    <t>BCAA (8-1-1), 200гр, COLA (Кола)- пэт-тара</t>
  </si>
  <si>
    <t>BCAA (8-1-1), 200гр, CHERRY (Вишня)- пэт-тара</t>
  </si>
  <si>
    <t>BCAA (8-1-1), 200гр, APPLE (Яблоко)- пэт-тара</t>
  </si>
  <si>
    <t>BCAA (8-1-1), 200гр, ORANGE (Апельсин)- пэт-тара</t>
  </si>
  <si>
    <t>BCAA (8-1-1), 200гр, GRAPE (Виноград)- пэт-тара</t>
  </si>
  <si>
    <t>BCAA (8-1-1), 200гр, FRUIT PUNCH (Фруктовый пунш)- пэт-тара</t>
  </si>
  <si>
    <t>AAKG, 200гр, APPLE (Яблоко)- пэт-тара</t>
  </si>
  <si>
    <t>AAKG, 200гр, PINEAPPLE (Ананас)- пэт-тара</t>
  </si>
  <si>
    <t>Витамин В5, 100гр</t>
  </si>
  <si>
    <t>D-Аспарагиновая кислота, 100гр</t>
  </si>
  <si>
    <t>Лизин, 100гр</t>
  </si>
  <si>
    <t>Глюкозамин, 50гр</t>
  </si>
  <si>
    <t>Хондроитин, 50гр</t>
  </si>
  <si>
    <t>Фирменный пакет KING PROTEIN (майка)- 1 штука</t>
  </si>
  <si>
    <t>Капсулы желатиновые разделенные размер '00'- 1000 капсул</t>
  </si>
  <si>
    <t>ИТОГ</t>
  </si>
  <si>
    <t>BCAA (8-1-1), 200гр, WATERMELON (Арбуз)- пэт-тара</t>
  </si>
  <si>
    <t>L-GLUTAMINE, 200гр, COLA (Кола)- пэт-тара</t>
  </si>
  <si>
    <t>L-GLUTAMINE, 200гр, GRAPE (Виноград)- пэт-тара</t>
  </si>
  <si>
    <t>L-GLUTAMINE, 200гр, LIME (Лайм)- пэт-тара</t>
  </si>
  <si>
    <t>L-GLUTAMINE, 200гр, MANGO (Манго)- пэт-тара</t>
  </si>
  <si>
    <t>L-GLUTAMINE, 200гр, WATERMELON (Арбуз)- пэт-тара</t>
  </si>
  <si>
    <t>KING COLLAGEN, 200гр, APPLE (Яблоко)- пэт-тара</t>
  </si>
  <si>
    <t>KING COLLAGEN, 200гр, CHERRY (Вишня)- пэт-тара</t>
  </si>
  <si>
    <t>KING COLLAGEN, 200гр, GRAPE (Виноград)- пэт-тара</t>
  </si>
  <si>
    <t>KING COLLAGEN, 200гр, LIME (Лайм)- пэт-тара</t>
  </si>
  <si>
    <t>KING COLLAGEN, 200гр, PINEAPPLE (Ананас)- пэт-тара</t>
  </si>
  <si>
    <t>KING COLLAGEN, 200гр, WATERMELON (Арбуз)- пэт-тара</t>
  </si>
  <si>
    <t>KING COLLAGEN, 200гр, COLA (Кола)- пэт-тара</t>
  </si>
  <si>
    <t>BCAA (2-1-1), 200гр, COLA (Кола)- пэт-тара</t>
  </si>
  <si>
    <t>BCAA (2-1-1), 200гр, WATERMELON (Арбуз)- пэт-тара</t>
  </si>
  <si>
    <t>AAKG, 200гр, COLA (Кола)- пэт-тара</t>
  </si>
  <si>
    <t>AAKG, 200гр, GRAPE (Виноград)- пэт-тара</t>
  </si>
  <si>
    <t>AAKG, 200гр, LIME (Лайм)- пэт-тара</t>
  </si>
  <si>
    <t>AAKG, 200гр, MANGO (Манго)- пэт-тара</t>
  </si>
  <si>
    <t>AAKG, 200гр, WATERMELON (Арбуз)- пэт-тара</t>
  </si>
  <si>
    <t>CREATINE, 200гр, GRAPE (Виноград)- пэт-тара</t>
  </si>
  <si>
    <t>ISOLATE PROTEIN, 900 г, FRENCH VANILLA (Ваниль французская)</t>
  </si>
  <si>
    <t>ISOLATE PROTEIN, 900 г, MILK CHOCOLATE (Молочный шоколад)</t>
  </si>
  <si>
    <t>TRIBU-TEC, 100 tabs</t>
  </si>
  <si>
    <t>BCAA (2-1-1) + GLUTAMINE, 200гр, CHERRY (Вишня)- пэт-тара</t>
  </si>
  <si>
    <t>BCAA (2-1-1) + GLUTAMINE, 200гр, COLA (Кола)- пэт-тара</t>
  </si>
  <si>
    <t>BCAA (2-1-1) + GLUTAMINE, 200гр, GRAPE (Виноград)- пэт-тара</t>
  </si>
  <si>
    <t>BCAA (2-1-1) + GLUTAMINE, 200гр, LIME (Лайм)- пэт-тара</t>
  </si>
  <si>
    <t>BCAA (2-1-1) + GLUTAMINE, 200гр, MANGO (Манго)- пэт-тара</t>
  </si>
  <si>
    <t>BCAA (2-1-1) + GLUTAMINE, 200гр, ORANGE (Апельсин)- пэт-тара</t>
  </si>
  <si>
    <t>BCAA (2-1-1) + GLUTAMINE, 200гр, PINEAPPLE (Ананас)- пэт-тара</t>
  </si>
  <si>
    <t>XFIRE PRO BCAA (8-1-1) FIZZY + BETA-ALANINE, 200гр, APPLE (Яблоко)- пэт-тара</t>
  </si>
  <si>
    <t>XFIRE PRO BCAA (8-1-1) FIZZY + BETA-ALANINE, 200гр, FRUIT PUNCH (Фруктовый пунш)- пэт-тара</t>
  </si>
  <si>
    <t>XFIRE PRO BCAA (8-1-1) FIZZY + BETA-ALANINE, 200гр, ORANGE (Апельсин)- пэт-тара</t>
  </si>
  <si>
    <t>XFIRE PRO BCAA (8-1-1) FIZZY + BETA-ALANINE, 200гр, PINEAPPLE (Ананас)- пэт-тара</t>
  </si>
  <si>
    <t>XFIRE PRO BCAA (8-1-1) FIZZY + BETA-ALANINE, 200гр, WATERMELON (Арбуз)- пэт-тара</t>
  </si>
  <si>
    <t>CASEIN PROTEIN, 900гр, FRENCH VANILLA (Ваниль французская)</t>
  </si>
  <si>
    <t>BCAA (2-1-1), 200гр, APPLE (Яблоко)- пэт-тара</t>
  </si>
  <si>
    <t>BCAA (2-1-1), 200гр, MANGO (Манго)- пэт-тара</t>
  </si>
  <si>
    <t>BCAA (2-1-1), 200гр, ORANGE (Апельсин)- пэт-тара</t>
  </si>
  <si>
    <t>CREATINE, 200гр, COLA (Кола)- пэт-тара</t>
  </si>
  <si>
    <t>FISH OIL + VITAMINE E, 90 softgels</t>
  </si>
  <si>
    <t>BCAA (2-1-1), 200гр, PINEAPPLE (Ананас)- пэт-тара</t>
  </si>
  <si>
    <t>AAKG, 150 tabs</t>
  </si>
  <si>
    <t>BCAA TABS (8-1-1), 150 tabs</t>
  </si>
  <si>
    <t>CREATINE, 150 tabs</t>
  </si>
  <si>
    <t>L-GLUTAMINE, 150 tabs</t>
  </si>
  <si>
    <t>Шейкер 700мл прозрачный стакан-синяя крышка-синяя защёлка</t>
  </si>
  <si>
    <t>CREATINE, 200гр, PINEAPPLE (Ананас)- пэт-тара</t>
  </si>
  <si>
    <t>Фирменный Шейкер 700мл прозрачный стакан-красная крышка-красная защёлка (KING PROTEIN)</t>
  </si>
  <si>
    <t>L-CARNITINE, 150 tabs</t>
  </si>
  <si>
    <t>WHEY PROTEIN, 900 г, FRENCH VANILLA (Ваниль французская)</t>
  </si>
  <si>
    <t>BCAA (2-1-1), 200гр, GRAPE (Виноград)- пэт-тара</t>
  </si>
  <si>
    <t>BCAA (2-1-1), 200гр, LIME (Лайм)- пэт-тара</t>
  </si>
  <si>
    <t>CASEIN PROTEIN, 900гр, COOKIE (Печенье)</t>
  </si>
  <si>
    <t>CASEIN PROTEIN, 900гр, PEACH (Персик)</t>
  </si>
  <si>
    <t>CREATINE, 200гр, APPLE (Яблоко)- пэт-тара</t>
  </si>
  <si>
    <t>CREATINE, 200гр, LIME (Лайм)- пэт-тара</t>
  </si>
  <si>
    <t>WHEY PROTEIN, 900 г, PEACH (Персик)</t>
  </si>
  <si>
    <t>Шейкер 600мл белый непрозрачный стакан-оранжевая крышка-чёрная защелка</t>
  </si>
  <si>
    <t>Шейкер 600мл белый полупрозрачный стакан-оранжевая крышка-оранжевая защелка</t>
  </si>
  <si>
    <t>Шейкер 600мл жёлтый прозрачный стакан-чёрная крышка-жёлтая защелка</t>
  </si>
  <si>
    <t>Шейкер 600мл оранжевый прозрачный стакан-чёрная крышка-оранжевая защелка</t>
  </si>
  <si>
    <t>Шейкер 600мл чёрный стакан-алая крышка-алая защелка</t>
  </si>
  <si>
    <t>Шейкер 700мл чёрный стакан-чёрная крышка-зелёная защёлка</t>
  </si>
  <si>
    <t>Таблетница-семь делений-прозрачная-без изображений</t>
  </si>
  <si>
    <t>Таблетница-семь делений-синяя-без изображений</t>
  </si>
  <si>
    <t>ISOLATE PROTEIN, 900 г, BANANA (Банан)</t>
  </si>
  <si>
    <t>ISOLATE PROTEIN, 900 г, CHOCOLATE (Шоколад)</t>
  </si>
  <si>
    <t>ISOLATE PROTEIN, 900 г, COOKIE (Печенье)</t>
  </si>
  <si>
    <t>ISOLATE PROTEIN, 900 г, PEACH (Персик)</t>
  </si>
  <si>
    <t>ISOLATE PROTEIN, 900 г, STRAWBERRY (Клубника)</t>
  </si>
  <si>
    <t>ПАМПИНГОВЫЕ КОМПЛЕКСЫ</t>
  </si>
  <si>
    <t>BLOODY SANTA, 100гр, FRUIT PUNCH (Фруктовый пунш)- пэт-тара (HARDCORE PUMPING)</t>
  </si>
  <si>
    <t>BLOODY SANTA, 100гр, GRAPE (Виноград)- пэт-тара (HARDCORE PUMPING)</t>
  </si>
  <si>
    <t>BLOODY SANTA, 100гр, KIWI (Киви)- пэт-тара (HARDCORE PUMPING)</t>
  </si>
  <si>
    <t>BLOODY SANTA, 100гр, MELON (Дыня)- пэт-тара (HARDCORE PUMPING)</t>
  </si>
  <si>
    <t>BLOODY SANTA, 100гр, PINA COLADA (Пина колада)- пэт-тара (HARDCORE PUMPING)</t>
  </si>
  <si>
    <t>BLOODY SANTA, 100гр, PINEAPPLE (Ананас)- пэт-тара (HARDCORE PUMPING)</t>
  </si>
  <si>
    <t>ЖИРОСЖИГАТЕЛИ</t>
  </si>
  <si>
    <t>APOCALYPSE, 100гр, MELON (Дыня)- пэт-тара (HARDCORE FAT BURNER)</t>
  </si>
  <si>
    <t>APOCALYPSE, 100гр, PEAR (Груша)- пэт-тара (HARDCORE FAT BURNER)</t>
  </si>
  <si>
    <t>APOCALYPSE, 100гр, PINA COLADA (Пина Колада)- пэт-тара (HARDCORE FAT BURNER)</t>
  </si>
  <si>
    <t>КРЕАТИНОВЫЕ МИКСЫ</t>
  </si>
  <si>
    <t>KILLER, 100гр, APPLE (Яблоко)- пэт-тара (HARDCORE CREATINE MIX)</t>
  </si>
  <si>
    <t>KILLER, 100гр, FRUIT PUNCH (Фруктовый пунш)- пэт-тара (HARDCORE CREATINE MIX)</t>
  </si>
  <si>
    <t>KILLER, 100гр, ORANGE (Апельсин)- пэт-тара (HARDCORE CREATINE MIX)</t>
  </si>
  <si>
    <t>KILLER, 100гр, PEAR (Груша)- пэт-тара (HARDCORE CREATINE MIX)</t>
  </si>
  <si>
    <t>KILLER, 100гр, PINA COLADA (Пина колада)- пэт-тара (HARDCORE CREATINE MIX)</t>
  </si>
  <si>
    <t>KILLER, 100гр, PINEAPPLE (Ананас)- пэт-тара (HARDCORE CREATINE MIX)</t>
  </si>
  <si>
    <t>BCAA (8-1-1)</t>
  </si>
  <si>
    <t>FIZZY BRAIN, 180гр, APPLE (Яблоко)- пэт-тара (HARD BCAA)</t>
  </si>
  <si>
    <t>FIZZY BRAIN, 180гр, FRUIT PUNCH (Фруктовый пунш)- пэт-тара (HARD BCAA)</t>
  </si>
  <si>
    <t>FIZZY BRAIN, 180гр, ORANGE (Апельсин)- пэт-тара (HARD BCAA)</t>
  </si>
  <si>
    <t>FIZZY BRAIN, 180гр, PINEAPPLE (Ананас)- пэт-тара (HARD BCAA)</t>
  </si>
  <si>
    <t>FIZZY BRAIN, 180гр, WATERMELON (Арбуз)- пэт-тара (HARD BCAA)</t>
  </si>
  <si>
    <t>АМИНОКИСЛОТНЫЕ КОМПЛЕКСЫ</t>
  </si>
  <si>
    <t>SCREAM, 125гр, APPLE (Яблоко)- пэт-тара (HARDCORE AMINO MIX)</t>
  </si>
  <si>
    <t xml:space="preserve">SCREAM, 125гр, FRUIT PUNCH (Фруктовый пунш)- пэт-тара (HARDCORE AMINO MIX) </t>
  </si>
  <si>
    <t>SCREAM, 125гр, ORANGE (Апельсин)- пэт-тара (HARDCORE AMINO MIX)</t>
  </si>
  <si>
    <t>SCREAM, 125гр, PINEAPPLE (Ананас)- пэт-тара (HARDCORE AMINO MIX)</t>
  </si>
  <si>
    <t>ПРОТЕИНЫ</t>
  </si>
  <si>
    <t>SWEET DEATH, 600гр, BANANA (Банан)- пэт-тара (FIZZY WHEY ZOMBI)</t>
  </si>
  <si>
    <t>SWEET DEATH, 600гр, FRENCH VANILLA (Ваниль французская)- пэт-тара (FIZZY WHEY ZOMBI)</t>
  </si>
  <si>
    <t>REVOLUTION, 900гр, BANANA (Банан)- пэт-тара (HARDCORE SUPER GAINER)</t>
  </si>
  <si>
    <t xml:space="preserve">REVOLUTION, 900гр, FRENCH VANILLA (Ваниль французская)- пэт-тара (HARDCORE SUPER GAINER) </t>
  </si>
  <si>
    <t>СОПУТСТВУЮЩИЕ ТОВАРЫ</t>
  </si>
  <si>
    <t>Фирменный пакет ZOMBI LAB (майка)- 1 штука</t>
  </si>
  <si>
    <t>SHIZOID, 150 TABS- пэт-тара (HARDCORE FAT BURNER)</t>
  </si>
  <si>
    <t>FIZZY BRAIN, 12гр, FRUIT PUNCH (Фруктовый пунш) - пробник</t>
  </si>
  <si>
    <t>SUСRALOSE, 50гр, UNFLAVORED (Без вкуса)- пэт-тара</t>
  </si>
  <si>
    <t>ПРЕДТРЕНИРОВОЧНЫЕ КОМПЛЕКСЫ</t>
  </si>
  <si>
    <t>MENTAL, 150 TABS- пэт-тара (MONSTER BCAA)</t>
  </si>
  <si>
    <t>VITAMIN C, 100гр, UNFLAVORED (Без вкуса)- пэт-тара</t>
  </si>
  <si>
    <t>BCAA TABS (2-1-1), 150 tabs</t>
  </si>
  <si>
    <t>EXTRACT LEUZEA, 50гр, UNFLAVORED (Без вкуса)- пэт-тара</t>
  </si>
  <si>
    <t>MANGOSTEEN, 100гр, UNFLAVORED (Без вкуса)- пэт-тара</t>
  </si>
  <si>
    <t>SPIRULINA, 100гр, UNFLAVORED (Без вкуса)- пэт-тара</t>
  </si>
  <si>
    <t>BETA-ALANINE, 100гр, UNFLAVORED (Без вкуса)- пэт-тара</t>
  </si>
  <si>
    <t xml:space="preserve">АМИНОКИСЛОТЫ </t>
  </si>
  <si>
    <t>ДЛЯ СУСТАВОВ И СВЯЗОК</t>
  </si>
  <si>
    <t>КРЕАТИН</t>
  </si>
  <si>
    <t>ТЕСТОСТЕРОНОВЫЕ БУСТЕРЫ</t>
  </si>
  <si>
    <t>Кол-во в коробке</t>
  </si>
  <si>
    <t>Вес ед.        грамм</t>
  </si>
  <si>
    <t>Сумма руб.</t>
  </si>
  <si>
    <t xml:space="preserve"> </t>
  </si>
  <si>
    <t>ВИТАМИНЫ И СУПЕРФУДЫ</t>
  </si>
  <si>
    <t>ПРОТЕИН</t>
  </si>
  <si>
    <t>ГЕЙНЕР</t>
  </si>
  <si>
    <t>KING PROTEIN</t>
  </si>
  <si>
    <t>ZOMBI LAB</t>
  </si>
  <si>
    <t>СТОИМОСТЬ:</t>
  </si>
  <si>
    <t>18 тыс. руб.</t>
  </si>
  <si>
    <t>36 тыс. руб.</t>
  </si>
  <si>
    <t>72 тыс. руб.</t>
  </si>
  <si>
    <t>100 тыс. руб.</t>
  </si>
  <si>
    <t>СКИДОЧНАЯ СИСТЕМА                   общая сумма заказа от:</t>
  </si>
  <si>
    <t>ЗАПОЛНИТЕ КОЛИЧЕСТВО           ВЫБРАННЫХ ТОВАРОВ</t>
  </si>
  <si>
    <r>
      <t xml:space="preserve">Продукция представлена на сайте: </t>
    </r>
    <r>
      <rPr>
        <sz val="12"/>
        <color indexed="12"/>
        <rFont val="Calibri"/>
        <family val="2"/>
      </rPr>
      <t>www.kingprotein.ru</t>
    </r>
  </si>
  <si>
    <t>Кол-во единиц</t>
  </si>
  <si>
    <t>Вес кг</t>
  </si>
  <si>
    <t xml:space="preserve">Внимание! Отгружаем любой ассортимент продукции в любом количестве. </t>
  </si>
  <si>
    <t xml:space="preserve">Сумма и вес заказа рассчитываются автоматически. </t>
  </si>
  <si>
    <t>Цена за ед.</t>
  </si>
  <si>
    <t>ВЕС (КГ):</t>
  </si>
  <si>
    <t>CREATINE, 200гр, FRUIT PUNCH (Фруктовый пунш)- пэт-тара</t>
  </si>
  <si>
    <t>BCAA (2-1-1), 200гр, CHERRY (Вишня)- пэт-тара</t>
  </si>
  <si>
    <t>CRASHER, 100гр, FRUIT PUNCH (Фруктовый пунш)- пэт-тара (HARDCORE PRE-WORKOUT FORMULA)</t>
  </si>
  <si>
    <t>CRASHER, 100гр, APPLE (Яблоко)- пэт-тара (HARDCORE PRE-WORKOUT FORMULA)</t>
  </si>
  <si>
    <t>APOCALYPSE, 100гр, FRUIT PUNCH (Фруктовый пунш)- пэт-тара (HARDCORE FAT BURNER)</t>
  </si>
  <si>
    <t>APOCALYPSE, 100гр, PINEAPPLE (Ананас)- пэт-тара (HARDCORE FAT BURNER)</t>
  </si>
  <si>
    <t>KING COLLAGEN, 200гр, FRUIT PUNCH (Фруктовый пунш)- пэт-тара</t>
  </si>
  <si>
    <t>KING COLLAGEN, 200гр, ORANGE (Апельсин)- пэт-тара</t>
  </si>
  <si>
    <t>L-GLUTAMINE, 200гр, APPLE (Яблоко)- пэт-тара</t>
  </si>
  <si>
    <t>L-GLUTAMINE, 200гр, CHERRY (Вишня)- пэт-тара</t>
  </si>
  <si>
    <t>L-GLUTAMINE, 200гр, FRUIT PUNCH (Фруктовый пунш)- пэт-тара</t>
  </si>
  <si>
    <t>L-GLUTAMINE, 200гр, ORANGE (Апельсин)- пэт-тара</t>
  </si>
  <si>
    <t>ГЕЙНЕРЫ</t>
  </si>
  <si>
    <t>ULTRA MASS GAINER, 900гр, FRENCH VANILLA (Ваниль французская)</t>
  </si>
  <si>
    <t>ULTRA MASS GAINER, 900гр, MILK CHOCOLATE (Молочный шоколад)</t>
  </si>
  <si>
    <t>CRASHER, 100гр, KIWI (Киви)- пэт-тара (HARDCORE PRE-WORKOUT FORMULA)</t>
  </si>
  <si>
    <t>CRASHER, 100гр, MELON (Дыня)- пэт-тара (HARDCORE PRE-WORKOUT FORMULA)</t>
  </si>
  <si>
    <t>CRASHER, 100гр, MOJITO (Мохито)- пэт-тара (HARDCORE PRE-WORKOUT FORMULA)</t>
  </si>
  <si>
    <t>CRASHER, 100гр, ORANGE (Апельсин)- пэт-тара (HARDCORE PRE-WORKOUT FORMULA)</t>
  </si>
  <si>
    <t>CRASHER, 100гр, PEAR (Груша)- пэт-тара (HARDCORE PRE-WORKOUT FORMULA)</t>
  </si>
  <si>
    <t>APOCALYPSE, 100гр, STRAWBERRY (Клубника)- пэт-тара (HARDCORE FAT BURNER)</t>
  </si>
  <si>
    <t>TAURINE, 100гр, UNFLAVORED (Без вкуса)- пэт-тара</t>
  </si>
  <si>
    <t>CREATINE, 200гр, MANGO (Манго)- пэт-тара</t>
  </si>
  <si>
    <t>CREATINE, 200гр, ORANGE (Апельсин)- пэт-тара</t>
  </si>
  <si>
    <t>CREATINE, 200гр, WATERMELON (Арбуз)- пэт-тара</t>
  </si>
  <si>
    <t>EXTRACT GUARANA, 50гр, UNFLAVORED (Без вкуса)- пэт-тара</t>
  </si>
  <si>
    <t>Маржинальность %</t>
  </si>
  <si>
    <t>KING MASS GAINER, 900гр, FRENCH VANILLA (Ваниль французская)</t>
  </si>
  <si>
    <t>CASEIN PROTEIN, 900гр, BANANA (Банан)</t>
  </si>
  <si>
    <t>CASEIN PROTEIN, 900гр, STRAWBERRY (Клубника)</t>
  </si>
  <si>
    <t>CASEIN PROTEIN, 900гр, MILK CHOCOLATE (Молочный шоколад)</t>
  </si>
  <si>
    <t>CASEIN PROTEIN, 900гр, CHOCOLATE (Шоколад)</t>
  </si>
  <si>
    <t>ЭНЕРГЕТИКИ</t>
  </si>
  <si>
    <t>Капсулы Ginseng Kianpi pil (ORIGINAL), 60 шт</t>
  </si>
  <si>
    <t>Капсулы Samyun wan (ORIGINAL), 20 шт</t>
  </si>
  <si>
    <t>KING MASS GAINER, 900гр, BANANA (Банан)</t>
  </si>
  <si>
    <t>KING MASS GAINER, 900гр, MILK CHOCOLATE (Молочный шоколад)</t>
  </si>
  <si>
    <t>KING MASS GAINER, 900гр, CARAMEL (Карамель)</t>
  </si>
  <si>
    <t>Завтрак культуриста, 250гр, шоколадные шарики</t>
  </si>
  <si>
    <t>ПРОТЕИНОВЫЕ ЗАВТРАКИ</t>
  </si>
  <si>
    <t>Шейкер 600мл белый непрозрачный стакан-черная крышка-белая защелка</t>
  </si>
  <si>
    <t>Шейкер 600мл белый полупрозрачный стакан-белая крышка-белая защелка</t>
  </si>
  <si>
    <t>Шейкер 600мл белый полупрозрачный стакан-черная крышка-белая защелка</t>
  </si>
  <si>
    <t>Шейкер 600мл оранжевый стакан-черная крышка-оранжевая защелка</t>
  </si>
  <si>
    <t>Шейкер 600мл прозрачный матовый стакан-красная крышка-черная защелка</t>
  </si>
  <si>
    <t>Шейкер 600мл прозрачный матовый стакан-черная крышка-красная защелка</t>
  </si>
  <si>
    <t>Шейкер 600мл прозрачный стакан-красная крышка-белая защелка</t>
  </si>
  <si>
    <t>Шейкер 600мл синий стакан-оранжевая крышка-синяя защелка-оранжевый отсек для порошка</t>
  </si>
  <si>
    <t>Шейкер 600мл цветовое ассорти</t>
  </si>
  <si>
    <t>Шейкер 600мл черный непрозрачный стакан-черная крышка-ярко-зеленая защелка</t>
  </si>
  <si>
    <t>Шейкер 600мл черный полупрозрачный стакан-черная крышка-красная защелка</t>
  </si>
  <si>
    <t>Шейкер 600мл черный стакан-черная крышка-бежевая защелка</t>
  </si>
  <si>
    <t>Шейкер 600мл черный стакан-черная крышка-желтая защелка</t>
  </si>
  <si>
    <t>Шейкер 600мл черный стакан-черная крышка-красная защелка</t>
  </si>
  <si>
    <t>Шейкер 600мл черный стакан-черная крышка-черная защелка</t>
  </si>
  <si>
    <t xml:space="preserve">*оплачиваем доставку в пределах 1000 руб. до терминала транспортной компании Вашего города. </t>
  </si>
  <si>
    <t>ТЕСТОСТЕРОВЫЙ БУСТЕР</t>
  </si>
  <si>
    <t>TORN, 100 TABS- пэт-тара (MONSTER TEST BOOSTER)</t>
  </si>
  <si>
    <t>L-CARNITINE, 100гр, LIME (Лайм)- пэт-тара</t>
  </si>
  <si>
    <t>L-CARNITINE, 100гр, APPLE (Яблоко)- пэт-тара</t>
  </si>
  <si>
    <t>L-CARNITINE, 100гр, CHERRY (Вишня)- пэт-тара</t>
  </si>
  <si>
    <t>L-CARNITINE, 100гр, COLA (Кола)- пэт-тара</t>
  </si>
  <si>
    <t>L-CARNITINE, 100гр, FRUIT PUNCH (Фруктовый пунш)- пэт-тара</t>
  </si>
  <si>
    <t>L-CARNITINE, 100гр, GRAPE (Виноград)- пэт-тара</t>
  </si>
  <si>
    <t>L-CARNITINE, 100гр, MANGO (Манго)- пэт-тара</t>
  </si>
  <si>
    <t>L-CARNITINE, 100гр, PINEAPPLE (Ананас) - пэт-тара</t>
  </si>
  <si>
    <t>L-CARNITINE, 100гр, WATERMELON (Арбуз)- пэт-тара</t>
  </si>
  <si>
    <t>CRASHER, 7гр, APPLE (Яблоко) - пробник</t>
  </si>
  <si>
    <t>CRASHER, 7гр, FRUIT PUNCH (Фруктовый пунш) - пробник</t>
  </si>
  <si>
    <t>CRASHER, 7гр, PEAR (Груша) - пробник</t>
  </si>
  <si>
    <t>CRASHER, 7гр, ORANGE (Апельсин) - пробник</t>
  </si>
  <si>
    <t>APOCALYPSE, 7гр, FRUIT PUNCH (Фруктовый пунш) - пробник</t>
  </si>
  <si>
    <t>APOCALYPSE, 7гр, PEAR (Груша) - пробник</t>
  </si>
  <si>
    <t>APOCALYPSE, 7гр, PINA COLADA (Пина Колада) - пробник</t>
  </si>
  <si>
    <t>AAKG, 200гр, CHERRY (Вишня)- пэт-тара</t>
  </si>
  <si>
    <t>AAKG, 200гр, FRUIT PUNCH (Фруктовый пунш)- пэт-тара</t>
  </si>
  <si>
    <t>AAKG, 200гр, ORANGE (Апельсин)- пэт-тара</t>
  </si>
  <si>
    <t>L-CARNITINE, 100гр, ORANGE (Апельсин)- пэт-тара</t>
  </si>
  <si>
    <t>L-GLUTAMINE, 200гр, PINEAPPLE (Ананас)- пэт-тара</t>
  </si>
  <si>
    <t>CREATINE, 200гр, CHERRY (Вишня)- пэт-тара</t>
  </si>
  <si>
    <t>ULTRA MASS GAINER, 900гр, BANANA (Банан)</t>
  </si>
  <si>
    <t>ULTRA MASS GAINER, 900гр, COOKIE (Печенье)</t>
  </si>
  <si>
    <t>ULTRA MASS GAINER, 900гр, CHOCOLATE (Шоколад)</t>
  </si>
  <si>
    <t>ULTRA MASS GAINER, 900гр, STRAWBERRY (Клубника)</t>
  </si>
  <si>
    <t>KING COLLAGEN, 200гр, MANGO (Манго)- пэт-тара</t>
  </si>
  <si>
    <t>Цены установлены на 02.10.2017</t>
  </si>
  <si>
    <t xml:space="preserve">                             КАПСУЛЫ ДЛЯ НАБОРА ВЕСА</t>
  </si>
  <si>
    <t xml:space="preserve">                             ГЕЛЕВЫЕ КАПСУЛЫ</t>
  </si>
  <si>
    <t xml:space="preserve">                             ТАБЛЕТИРОВАННЫЕ ПРОДУКТЫ</t>
  </si>
  <si>
    <t>ПРОТЕИНОВЫЕ БАТОНЧИКИ</t>
  </si>
  <si>
    <t>BOMBBAR протеиновый батончик 60 гр (банан-манго)</t>
  </si>
  <si>
    <t>BOMBBAR протеиновый батончик 60 гр (гречишный)</t>
  </si>
  <si>
    <t>BOMBBAR протеиновый батончик 60 гр (датский бисквит)</t>
  </si>
  <si>
    <t>BOMBBAR протеиновый батончик 60 гр (кокос)</t>
  </si>
  <si>
    <t>BOMBBAR протеиновый батончик 60 гр (малиновый чизкейк)</t>
  </si>
  <si>
    <t xml:space="preserve">BOMBBAR протеиновый батончик 60 гр (овсяный) </t>
  </si>
  <si>
    <t xml:space="preserve">BOMBBAR протеиновый батончик 60 гр (рисовый) </t>
  </si>
  <si>
    <t xml:space="preserve">BOMBBAR протеиновый батончик 60 гр (шоколад) </t>
  </si>
  <si>
    <t>BOMBBAR SLIM ( ананас и вишня) 35 гр</t>
  </si>
  <si>
    <t>BOMBBAR SLIM (арахис и фундук) 35 гр</t>
  </si>
  <si>
    <t>BOMBBAR SLIM (клюква и ягоды годжи) 35 гр</t>
  </si>
  <si>
    <t>BOMBBAR протеиновый батончик 60 гр (яблоко  корица (синнабон))</t>
  </si>
  <si>
    <t>BOMBbar</t>
  </si>
  <si>
    <t>Спортивная бутылка 2200мл</t>
  </si>
  <si>
    <t>WHEY PROTEIN, 900 г, BANANA (Банан)</t>
  </si>
  <si>
    <t>WHEY PROTEIN, 900 г, CHOCOLATE (Шоколад)</t>
  </si>
  <si>
    <t>WHEY PROTEIN, 900 г, COOKIE (Печенье)</t>
  </si>
  <si>
    <t>WHEY PROTEIN, 900 г, MILK CHOCOLATE (Молочный шоколад)</t>
  </si>
  <si>
    <t>WHEY PROTEIN, 900 г, STRAWBERRY (Клубника)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</si>
</sst>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&quot;₽&quot;"/>
    <numFmt numFmtId="181" formatCode="#,##0.00\ [$₽-419]"/>
    <numFmt numFmtId="182" formatCode="#,##0\ _р_у_б_."/>
    <numFmt numFmtId="183" formatCode="#,##0.00\ &quot;руб.&quot;"/>
    <numFmt numFmtId="184" formatCode="#,##0\ &quot;руб.&quot;"/>
    <numFmt numFmtId="185" formatCode="#,##0.00\ _р_у_б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name val="Calibri"/>
      <family val="0"/>
    </font>
    <font>
      <b/>
      <sz val="12"/>
      <name val="Calibri"/>
      <family val="0"/>
    </font>
    <font>
      <b/>
      <sz val="18"/>
      <name val="Calibri"/>
      <family val="2"/>
    </font>
    <font>
      <sz val="12"/>
      <name val="Calibri"/>
      <family val="0"/>
    </font>
    <font>
      <sz val="12"/>
      <color indexed="12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37"/>
      <name val="Calibri"/>
      <family val="2"/>
    </font>
    <font>
      <b/>
      <sz val="16"/>
      <color indexed="3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0"/>
    </font>
    <font>
      <sz val="14"/>
      <color theme="1"/>
      <name val="Calibri"/>
      <family val="2"/>
    </font>
    <font>
      <b/>
      <sz val="14"/>
      <color rgb="FFCC0000"/>
      <name val="Calibri"/>
      <family val="2"/>
    </font>
    <font>
      <b/>
      <sz val="14"/>
      <color rgb="FF800000"/>
      <name val="Calibri"/>
      <family val="2"/>
    </font>
    <font>
      <b/>
      <sz val="16"/>
      <color rgb="FF800000"/>
      <name val="Calibri"/>
      <family val="2"/>
    </font>
    <font>
      <b/>
      <sz val="14"/>
      <color rgb="FFE03B22"/>
      <name val="Calibri"/>
      <family val="2"/>
    </font>
    <font>
      <sz val="12"/>
      <color theme="1"/>
      <name val="Calibri"/>
      <family val="2"/>
    </font>
    <font>
      <sz val="14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E03B22"/>
      <name val="Calibri"/>
      <family val="2"/>
    </font>
    <font>
      <b/>
      <sz val="14"/>
      <color rgb="FFFF0000"/>
      <name val="Calibri"/>
      <family val="0"/>
    </font>
    <font>
      <b/>
      <sz val="12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3DEFF"/>
        <bgColor indexed="64"/>
      </patternFill>
    </fill>
    <fill>
      <patternFill patternType="solid">
        <fgColor rgb="FFFFECD4"/>
        <bgColor indexed="64"/>
      </patternFill>
    </fill>
    <fill>
      <patternFill patternType="solid">
        <fgColor rgb="FFF7F7E6"/>
        <bgColor indexed="64"/>
      </patternFill>
    </fill>
    <fill>
      <patternFill patternType="solid">
        <fgColor rgb="FFE3E2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4DE"/>
        <bgColor indexed="64"/>
      </patternFill>
    </fill>
    <fill>
      <patternFill patternType="solid">
        <fgColor rgb="FFFEFFE6"/>
        <bgColor indexed="64"/>
      </patternFill>
    </fill>
    <fill>
      <patternFill patternType="solid">
        <fgColor rgb="FFFFF4E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FF9"/>
        <bgColor indexed="64"/>
      </patternFill>
    </fill>
    <fill>
      <patternFill patternType="solid">
        <fgColor rgb="FFDDEBF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Font="1" applyAlignment="1">
      <alignment/>
    </xf>
    <xf numFmtId="0" fontId="4" fillId="33" borderId="0" xfId="55" applyFont="1" applyFill="1" applyBorder="1" applyAlignment="1" applyProtection="1">
      <alignment horizontal="center" vertical="center"/>
      <protection hidden="1"/>
    </xf>
    <xf numFmtId="3" fontId="4" fillId="33" borderId="0" xfId="55" applyNumberFormat="1" applyFont="1" applyFill="1" applyBorder="1" applyAlignment="1" applyProtection="1">
      <alignment horizontal="center" vertical="center"/>
      <protection hidden="1"/>
    </xf>
    <xf numFmtId="180" fontId="4" fillId="33" borderId="0" xfId="55" applyNumberFormat="1" applyFont="1" applyFill="1" applyBorder="1" applyAlignment="1" applyProtection="1">
      <alignment horizontal="center" vertical="center"/>
      <protection hidden="1"/>
    </xf>
    <xf numFmtId="4" fontId="4" fillId="33" borderId="0" xfId="55" applyNumberFormat="1" applyFont="1" applyFill="1" applyBorder="1" applyAlignment="1" applyProtection="1">
      <alignment horizontal="center" vertical="center"/>
      <protection hidden="1"/>
    </xf>
    <xf numFmtId="0" fontId="5" fillId="33" borderId="0" xfId="33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>
      <alignment horizontal="center" vertical="center"/>
    </xf>
    <xf numFmtId="181" fontId="4" fillId="33" borderId="0" xfId="55" applyNumberFormat="1" applyFont="1" applyFill="1" applyBorder="1" applyAlignment="1" applyProtection="1">
      <alignment horizontal="center" vertical="center"/>
      <protection hidden="1"/>
    </xf>
    <xf numFmtId="181" fontId="5" fillId="33" borderId="0" xfId="55" applyNumberFormat="1" applyFont="1" applyFill="1" applyBorder="1" applyAlignment="1" applyProtection="1">
      <alignment horizontal="center" vertical="center"/>
      <protection hidden="1"/>
    </xf>
    <xf numFmtId="180" fontId="4" fillId="5" borderId="0" xfId="55" applyNumberFormat="1" applyFont="1" applyFill="1" applyBorder="1" applyAlignment="1" applyProtection="1">
      <alignment horizontal="center" vertical="center"/>
      <protection hidden="1"/>
    </xf>
    <xf numFmtId="49" fontId="4" fillId="33" borderId="0" xfId="55" applyNumberFormat="1" applyFont="1" applyFill="1" applyBorder="1" applyAlignment="1" applyProtection="1">
      <alignment horizontal="center" vertical="center"/>
      <protection hidden="1"/>
    </xf>
    <xf numFmtId="0" fontId="4" fillId="33" borderId="0" xfId="55" applyFont="1" applyFill="1" applyProtection="1">
      <alignment/>
      <protection hidden="1"/>
    </xf>
    <xf numFmtId="0" fontId="4" fillId="33" borderId="0" xfId="55" applyFont="1" applyFill="1" applyAlignment="1" applyProtection="1">
      <alignment horizontal="left"/>
      <protection hidden="1"/>
    </xf>
    <xf numFmtId="0" fontId="4" fillId="33" borderId="0" xfId="55" applyFont="1" applyFill="1" applyBorder="1" applyProtection="1">
      <alignment/>
      <protection hidden="1"/>
    </xf>
    <xf numFmtId="9" fontId="4" fillId="33" borderId="0" xfId="55" applyNumberFormat="1" applyFont="1" applyFill="1" applyBorder="1" applyAlignment="1" applyProtection="1">
      <alignment horizontal="left"/>
      <protection hidden="1"/>
    </xf>
    <xf numFmtId="0" fontId="4" fillId="33" borderId="0" xfId="55" applyFont="1" applyFill="1" applyBorder="1" applyAlignment="1" applyProtection="1">
      <alignment horizontal="left"/>
      <protection hidden="1"/>
    </xf>
    <xf numFmtId="0" fontId="4" fillId="33" borderId="0" xfId="55" applyFont="1" applyFill="1" applyBorder="1" applyAlignment="1" applyProtection="1">
      <alignment horizontal="center" vertical="center" wrapText="1"/>
      <protection hidden="1"/>
    </xf>
    <xf numFmtId="0" fontId="4" fillId="33" borderId="0" xfId="55" applyFont="1" applyFill="1" applyBorder="1" applyAlignment="1" applyProtection="1">
      <alignment horizontal="left" vertical="center" wrapText="1"/>
      <protection hidden="1"/>
    </xf>
    <xf numFmtId="0" fontId="4" fillId="33" borderId="0" xfId="55" applyFont="1" applyFill="1" applyBorder="1" applyAlignment="1" applyProtection="1">
      <alignment vertical="center"/>
      <protection hidden="1"/>
    </xf>
    <xf numFmtId="0" fontId="4" fillId="33" borderId="0" xfId="55" applyFont="1" applyFill="1" applyBorder="1" applyAlignment="1" applyProtection="1">
      <alignment horizontal="left" vertical="center"/>
      <protection hidden="1"/>
    </xf>
    <xf numFmtId="0" fontId="4" fillId="33" borderId="0" xfId="55" applyFont="1" applyFill="1" applyAlignment="1" applyProtection="1">
      <alignment horizontal="center"/>
      <protection hidden="1"/>
    </xf>
    <xf numFmtId="3" fontId="4" fillId="33" borderId="0" xfId="55" applyNumberFormat="1" applyFont="1" applyFill="1" applyAlignment="1" applyProtection="1">
      <alignment horizontal="center"/>
      <protection hidden="1"/>
    </xf>
    <xf numFmtId="181" fontId="4" fillId="33" borderId="0" xfId="55" applyNumberFormat="1" applyFont="1" applyFill="1" applyAlignment="1" applyProtection="1">
      <alignment horizontal="center"/>
      <protection hidden="1"/>
    </xf>
    <xf numFmtId="180" fontId="4" fillId="33" borderId="0" xfId="55" applyNumberFormat="1" applyFont="1" applyFill="1" applyAlignment="1" applyProtection="1">
      <alignment horizontal="center"/>
      <protection hidden="1"/>
    </xf>
    <xf numFmtId="4" fontId="4" fillId="33" borderId="0" xfId="55" applyNumberFormat="1" applyFont="1" applyFill="1" applyAlignment="1" applyProtection="1">
      <alignment horizontal="center"/>
      <protection hidden="1"/>
    </xf>
    <xf numFmtId="0" fontId="57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180" fontId="58" fillId="34" borderId="0" xfId="0" applyNumberFormat="1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58" fillId="5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left"/>
    </xf>
    <xf numFmtId="180" fontId="58" fillId="33" borderId="0" xfId="0" applyNumberFormat="1" applyFont="1" applyFill="1" applyBorder="1" applyAlignment="1">
      <alignment horizontal="center"/>
    </xf>
    <xf numFmtId="180" fontId="58" fillId="35" borderId="0" xfId="0" applyNumberFormat="1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7" borderId="0" xfId="54" applyFont="1" applyFill="1" applyBorder="1" applyAlignment="1">
      <alignment horizontal="center" vertical="center" wrapText="1"/>
      <protection/>
    </xf>
    <xf numFmtId="180" fontId="4" fillId="7" borderId="0" xfId="55" applyNumberFormat="1" applyFont="1" applyFill="1" applyBorder="1" applyAlignment="1" applyProtection="1">
      <alignment horizontal="center" vertical="center"/>
      <protection hidden="1"/>
    </xf>
    <xf numFmtId="181" fontId="4" fillId="5" borderId="0" xfId="55" applyNumberFormat="1" applyFont="1" applyFill="1" applyBorder="1" applyAlignment="1" applyProtection="1">
      <alignment horizontal="center" vertical="center"/>
      <protection hidden="1"/>
    </xf>
    <xf numFmtId="180" fontId="4" fillId="2" borderId="0" xfId="55" applyNumberFormat="1" applyFont="1" applyFill="1" applyBorder="1" applyAlignment="1" applyProtection="1">
      <alignment horizontal="center" vertical="center"/>
      <protection hidden="1"/>
    </xf>
    <xf numFmtId="3" fontId="4" fillId="2" borderId="0" xfId="55" applyNumberFormat="1" applyFont="1" applyFill="1" applyBorder="1" applyAlignment="1" applyProtection="1">
      <alignment horizontal="center" vertical="center"/>
      <protection hidden="1"/>
    </xf>
    <xf numFmtId="0" fontId="4" fillId="33" borderId="0" xfId="55" applyFont="1" applyFill="1" applyBorder="1" applyAlignment="1" applyProtection="1">
      <alignment horizontal="center"/>
      <protection hidden="1"/>
    </xf>
    <xf numFmtId="0" fontId="4" fillId="5" borderId="11" xfId="55" applyFont="1" applyFill="1" applyBorder="1" applyAlignment="1" applyProtection="1">
      <alignment horizontal="center" vertical="center"/>
      <protection hidden="1"/>
    </xf>
    <xf numFmtId="3" fontId="4" fillId="5" borderId="11" xfId="55" applyNumberFormat="1" applyFont="1" applyFill="1" applyBorder="1" applyAlignment="1" applyProtection="1">
      <alignment horizontal="center" vertical="center"/>
      <protection hidden="1"/>
    </xf>
    <xf numFmtId="3" fontId="4" fillId="5" borderId="0" xfId="55" applyNumberFormat="1" applyFont="1" applyFill="1" applyBorder="1" applyAlignment="1" applyProtection="1">
      <alignment horizontal="center" vertical="center"/>
      <protection hidden="1"/>
    </xf>
    <xf numFmtId="0" fontId="4" fillId="5" borderId="0" xfId="55" applyFont="1" applyFill="1" applyBorder="1" applyAlignment="1" applyProtection="1">
      <alignment horizontal="center" vertical="center"/>
      <protection hidden="1"/>
    </xf>
    <xf numFmtId="0" fontId="4" fillId="2" borderId="0" xfId="55" applyFont="1" applyFill="1" applyBorder="1" applyAlignment="1" applyProtection="1">
      <alignment horizontal="center" vertical="center"/>
      <protection hidden="1"/>
    </xf>
    <xf numFmtId="181" fontId="4" fillId="2" borderId="0" xfId="55" applyNumberFormat="1" applyFont="1" applyFill="1" applyBorder="1" applyAlignment="1" applyProtection="1">
      <alignment horizontal="center" vertical="center"/>
      <protection hidden="1"/>
    </xf>
    <xf numFmtId="4" fontId="4" fillId="2" borderId="0" xfId="55" applyNumberFormat="1" applyFont="1" applyFill="1" applyBorder="1" applyAlignment="1" applyProtection="1">
      <alignment horizontal="center" vertical="center"/>
      <protection hidden="1"/>
    </xf>
    <xf numFmtId="0" fontId="4" fillId="33" borderId="0" xfId="54" applyFont="1" applyFill="1" applyBorder="1" applyAlignment="1">
      <alignment horizontal="left" vertical="center" wrapText="1"/>
      <protection/>
    </xf>
    <xf numFmtId="0" fontId="4" fillId="36" borderId="0" xfId="55" applyFont="1" applyFill="1" applyBorder="1" applyAlignment="1" applyProtection="1">
      <alignment horizontal="center" vertical="center"/>
      <protection hidden="1"/>
    </xf>
    <xf numFmtId="3" fontId="4" fillId="36" borderId="0" xfId="55" applyNumberFormat="1" applyFont="1" applyFill="1" applyBorder="1" applyAlignment="1" applyProtection="1">
      <alignment horizontal="center" vertical="center"/>
      <protection hidden="1"/>
    </xf>
    <xf numFmtId="181" fontId="4" fillId="36" borderId="0" xfId="55" applyNumberFormat="1" applyFont="1" applyFill="1" applyBorder="1" applyAlignment="1" applyProtection="1">
      <alignment horizontal="center" vertical="center"/>
      <protection hidden="1"/>
    </xf>
    <xf numFmtId="4" fontId="4" fillId="36" borderId="0" xfId="55" applyNumberFormat="1" applyFont="1" applyFill="1" applyBorder="1" applyAlignment="1" applyProtection="1">
      <alignment horizontal="center" vertical="center"/>
      <protection hidden="1"/>
    </xf>
    <xf numFmtId="180" fontId="4" fillId="36" borderId="0" xfId="55" applyNumberFormat="1" applyFont="1" applyFill="1" applyBorder="1" applyAlignment="1" applyProtection="1">
      <alignment horizontal="center" vertical="center"/>
      <protection hidden="1"/>
    </xf>
    <xf numFmtId="0" fontId="4" fillId="7" borderId="0" xfId="55" applyFont="1" applyFill="1" applyBorder="1" applyAlignment="1" applyProtection="1">
      <alignment horizontal="center" vertical="center"/>
      <protection hidden="1"/>
    </xf>
    <xf numFmtId="3" fontId="4" fillId="7" borderId="0" xfId="55" applyNumberFormat="1" applyFont="1" applyFill="1" applyBorder="1" applyAlignment="1" applyProtection="1">
      <alignment horizontal="center" vertical="center"/>
      <protection hidden="1"/>
    </xf>
    <xf numFmtId="181" fontId="4" fillId="7" borderId="0" xfId="55" applyNumberFormat="1" applyFont="1" applyFill="1" applyBorder="1" applyAlignment="1" applyProtection="1">
      <alignment horizontal="center" vertical="center"/>
      <protection hidden="1"/>
    </xf>
    <xf numFmtId="0" fontId="4" fillId="3" borderId="0" xfId="55" applyFont="1" applyFill="1" applyBorder="1" applyAlignment="1" applyProtection="1">
      <alignment horizontal="center" vertical="center"/>
      <protection hidden="1"/>
    </xf>
    <xf numFmtId="3" fontId="4" fillId="3" borderId="0" xfId="55" applyNumberFormat="1" applyFont="1" applyFill="1" applyBorder="1" applyAlignment="1" applyProtection="1">
      <alignment horizontal="center" vertical="center"/>
      <protection hidden="1"/>
    </xf>
    <xf numFmtId="0" fontId="4" fillId="33" borderId="0" xfId="55" applyNumberFormat="1" applyFont="1" applyFill="1" applyBorder="1" applyAlignment="1" applyProtection="1">
      <alignment horizontal="center" vertical="center"/>
      <protection hidden="1"/>
    </xf>
    <xf numFmtId="181" fontId="4" fillId="3" borderId="0" xfId="54" applyNumberFormat="1" applyFont="1" applyFill="1" applyBorder="1" applyAlignment="1">
      <alignment horizontal="center" vertical="center"/>
      <protection/>
    </xf>
    <xf numFmtId="4" fontId="4" fillId="5" borderId="0" xfId="55" applyNumberFormat="1" applyFont="1" applyFill="1" applyBorder="1" applyAlignment="1" applyProtection="1">
      <alignment horizontal="center" vertical="center"/>
      <protection hidden="1"/>
    </xf>
    <xf numFmtId="181" fontId="4" fillId="33" borderId="0" xfId="54" applyNumberFormat="1" applyFont="1" applyFill="1" applyBorder="1" applyAlignment="1">
      <alignment horizontal="center" vertical="center" wrapText="1"/>
      <protection/>
    </xf>
    <xf numFmtId="4" fontId="4" fillId="7" borderId="0" xfId="55" applyNumberFormat="1" applyFont="1" applyFill="1" applyBorder="1" applyAlignment="1" applyProtection="1">
      <alignment horizontal="center" vertical="center"/>
      <protection hidden="1"/>
    </xf>
    <xf numFmtId="181" fontId="4" fillId="7" borderId="0" xfId="54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left" vertical="center"/>
    </xf>
    <xf numFmtId="181" fontId="4" fillId="33" borderId="0" xfId="0" applyNumberFormat="1" applyFont="1" applyFill="1" applyBorder="1" applyAlignment="1">
      <alignment horizontal="center" vertical="center"/>
    </xf>
    <xf numFmtId="4" fontId="4" fillId="3" borderId="0" xfId="55" applyNumberFormat="1" applyFont="1" applyFill="1" applyBorder="1" applyAlignment="1" applyProtection="1">
      <alignment horizontal="center" vertical="center"/>
      <protection hidden="1"/>
    </xf>
    <xf numFmtId="180" fontId="4" fillId="3" borderId="0" xfId="55" applyNumberFormat="1" applyFont="1" applyFill="1" applyBorder="1" applyAlignment="1" applyProtection="1">
      <alignment horizontal="center" vertical="center"/>
      <protection hidden="1"/>
    </xf>
    <xf numFmtId="0" fontId="6" fillId="2" borderId="0" xfId="54" applyFont="1" applyFill="1" applyBorder="1" applyAlignment="1">
      <alignment horizontal="left" vertical="center" wrapText="1"/>
      <protection/>
    </xf>
    <xf numFmtId="0" fontId="4" fillId="2" borderId="0" xfId="54" applyFont="1" applyFill="1" applyBorder="1" applyAlignment="1">
      <alignment horizontal="center" vertical="center" wrapText="1"/>
      <protection/>
    </xf>
    <xf numFmtId="181" fontId="4" fillId="2" borderId="0" xfId="54" applyNumberFormat="1" applyFont="1" applyFill="1" applyBorder="1" applyAlignment="1">
      <alignment horizontal="center" vertical="center" wrapText="1"/>
      <protection/>
    </xf>
    <xf numFmtId="0" fontId="6" fillId="2" borderId="0" xfId="55" applyFont="1" applyFill="1" applyBorder="1" applyAlignment="1" applyProtection="1">
      <alignment horizontal="left" vertical="center"/>
      <protection hidden="1"/>
    </xf>
    <xf numFmtId="0" fontId="4" fillId="5" borderId="12" xfId="54" applyFont="1" applyFill="1" applyBorder="1" applyAlignment="1">
      <alignment horizontal="left" vertical="center" wrapText="1"/>
      <protection/>
    </xf>
    <xf numFmtId="0" fontId="4" fillId="5" borderId="13" xfId="55" applyFont="1" applyFill="1" applyBorder="1" applyAlignment="1" applyProtection="1">
      <alignment horizontal="center" vertical="center"/>
      <protection hidden="1"/>
    </xf>
    <xf numFmtId="3" fontId="4" fillId="5" borderId="13" xfId="55" applyNumberFormat="1" applyFont="1" applyFill="1" applyBorder="1" applyAlignment="1" applyProtection="1">
      <alignment horizontal="center" vertical="center"/>
      <protection hidden="1"/>
    </xf>
    <xf numFmtId="0" fontId="4" fillId="5" borderId="14" xfId="54" applyFont="1" applyFill="1" applyBorder="1" applyAlignment="1">
      <alignment horizontal="left" vertical="center" wrapText="1"/>
      <protection/>
    </xf>
    <xf numFmtId="0" fontId="4" fillId="5" borderId="15" xfId="54" applyFont="1" applyFill="1" applyBorder="1" applyAlignment="1">
      <alignment horizontal="left" vertical="center" wrapText="1"/>
      <protection/>
    </xf>
    <xf numFmtId="0" fontId="4" fillId="5" borderId="16" xfId="55" applyFont="1" applyFill="1" applyBorder="1" applyAlignment="1" applyProtection="1">
      <alignment horizontal="center" vertical="center"/>
      <protection hidden="1"/>
    </xf>
    <xf numFmtId="3" fontId="4" fillId="5" borderId="16" xfId="55" applyNumberFormat="1" applyFont="1" applyFill="1" applyBorder="1" applyAlignment="1" applyProtection="1">
      <alignment horizontal="center" vertical="center"/>
      <protection hidden="1"/>
    </xf>
    <xf numFmtId="181" fontId="4" fillId="5" borderId="13" xfId="55" applyNumberFormat="1" applyFont="1" applyFill="1" applyBorder="1" applyAlignment="1" applyProtection="1">
      <alignment horizontal="center" vertical="center"/>
      <protection hidden="1"/>
    </xf>
    <xf numFmtId="4" fontId="4" fillId="5" borderId="13" xfId="55" applyNumberFormat="1" applyFont="1" applyFill="1" applyBorder="1" applyAlignment="1" applyProtection="1">
      <alignment horizontal="center" vertical="center"/>
      <protection hidden="1"/>
    </xf>
    <xf numFmtId="180" fontId="4" fillId="5" borderId="13" xfId="55" applyNumberFormat="1" applyFont="1" applyFill="1" applyBorder="1" applyAlignment="1" applyProtection="1">
      <alignment horizontal="center" vertical="center"/>
      <protection hidden="1"/>
    </xf>
    <xf numFmtId="181" fontId="4" fillId="5" borderId="16" xfId="55" applyNumberFormat="1" applyFont="1" applyFill="1" applyBorder="1" applyAlignment="1" applyProtection="1">
      <alignment horizontal="center" vertical="center"/>
      <protection hidden="1"/>
    </xf>
    <xf numFmtId="4" fontId="4" fillId="5" borderId="16" xfId="55" applyNumberFormat="1" applyFont="1" applyFill="1" applyBorder="1" applyAlignment="1" applyProtection="1">
      <alignment horizontal="center" vertical="center"/>
      <protection hidden="1"/>
    </xf>
    <xf numFmtId="180" fontId="4" fillId="5" borderId="16" xfId="55" applyNumberFormat="1" applyFont="1" applyFill="1" applyBorder="1" applyAlignment="1" applyProtection="1">
      <alignment horizontal="center" vertical="center"/>
      <protection hidden="1"/>
    </xf>
    <xf numFmtId="0" fontId="4" fillId="5" borderId="17" xfId="54" applyFont="1" applyFill="1" applyBorder="1" applyAlignment="1">
      <alignment horizontal="left" vertical="center" wrapText="1"/>
      <protection/>
    </xf>
    <xf numFmtId="181" fontId="4" fillId="5" borderId="11" xfId="55" applyNumberFormat="1" applyFont="1" applyFill="1" applyBorder="1" applyAlignment="1" applyProtection="1">
      <alignment horizontal="center" vertical="center"/>
      <protection hidden="1"/>
    </xf>
    <xf numFmtId="4" fontId="4" fillId="5" borderId="11" xfId="55" applyNumberFormat="1" applyFont="1" applyFill="1" applyBorder="1" applyAlignment="1" applyProtection="1">
      <alignment horizontal="center" vertical="center"/>
      <protection hidden="1"/>
    </xf>
    <xf numFmtId="180" fontId="4" fillId="5" borderId="11" xfId="55" applyNumberFormat="1" applyFont="1" applyFill="1" applyBorder="1" applyAlignment="1" applyProtection="1">
      <alignment horizontal="center" vertical="center"/>
      <protection hidden="1"/>
    </xf>
    <xf numFmtId="0" fontId="4" fillId="5" borderId="11" xfId="55" applyNumberFormat="1" applyFont="1" applyFill="1" applyBorder="1" applyAlignment="1" applyProtection="1">
      <alignment horizontal="center" vertical="center"/>
      <protection hidden="1"/>
    </xf>
    <xf numFmtId="0" fontId="58" fillId="36" borderId="12" xfId="0" applyFont="1" applyFill="1" applyBorder="1" applyAlignment="1">
      <alignment horizontal="left"/>
    </xf>
    <xf numFmtId="0" fontId="4" fillId="36" borderId="13" xfId="55" applyFont="1" applyFill="1" applyBorder="1" applyAlignment="1" applyProtection="1">
      <alignment horizontal="center" vertical="center"/>
      <protection hidden="1"/>
    </xf>
    <xf numFmtId="3" fontId="4" fillId="36" borderId="13" xfId="55" applyNumberFormat="1" applyFont="1" applyFill="1" applyBorder="1" applyAlignment="1" applyProtection="1">
      <alignment horizontal="center" vertical="center"/>
      <protection hidden="1"/>
    </xf>
    <xf numFmtId="181" fontId="4" fillId="36" borderId="13" xfId="55" applyNumberFormat="1" applyFont="1" applyFill="1" applyBorder="1" applyAlignment="1" applyProtection="1">
      <alignment horizontal="center" vertical="center"/>
      <protection hidden="1"/>
    </xf>
    <xf numFmtId="4" fontId="4" fillId="36" borderId="13" xfId="55" applyNumberFormat="1" applyFont="1" applyFill="1" applyBorder="1" applyAlignment="1" applyProtection="1">
      <alignment horizontal="center" vertical="center"/>
      <protection hidden="1"/>
    </xf>
    <xf numFmtId="180" fontId="4" fillId="36" borderId="13" xfId="55" applyNumberFormat="1" applyFont="1" applyFill="1" applyBorder="1" applyAlignment="1" applyProtection="1">
      <alignment horizontal="center" vertical="center"/>
      <protection hidden="1"/>
    </xf>
    <xf numFmtId="0" fontId="58" fillId="36" borderId="14" xfId="0" applyFont="1" applyFill="1" applyBorder="1" applyAlignment="1">
      <alignment horizontal="left"/>
    </xf>
    <xf numFmtId="0" fontId="58" fillId="36" borderId="15" xfId="0" applyFont="1" applyFill="1" applyBorder="1" applyAlignment="1">
      <alignment horizontal="left"/>
    </xf>
    <xf numFmtId="0" fontId="4" fillId="36" borderId="16" xfId="55" applyFont="1" applyFill="1" applyBorder="1" applyAlignment="1" applyProtection="1">
      <alignment horizontal="center" vertical="center"/>
      <protection hidden="1"/>
    </xf>
    <xf numFmtId="3" fontId="4" fillId="36" borderId="16" xfId="55" applyNumberFormat="1" applyFont="1" applyFill="1" applyBorder="1" applyAlignment="1" applyProtection="1">
      <alignment horizontal="center" vertical="center"/>
      <protection hidden="1"/>
    </xf>
    <xf numFmtId="181" fontId="4" fillId="36" borderId="16" xfId="55" applyNumberFormat="1" applyFont="1" applyFill="1" applyBorder="1" applyAlignment="1" applyProtection="1">
      <alignment horizontal="center" vertical="center"/>
      <protection hidden="1"/>
    </xf>
    <xf numFmtId="4" fontId="4" fillId="36" borderId="16" xfId="55" applyNumberFormat="1" applyFont="1" applyFill="1" applyBorder="1" applyAlignment="1" applyProtection="1">
      <alignment horizontal="center" vertical="center"/>
      <protection hidden="1"/>
    </xf>
    <xf numFmtId="180" fontId="4" fillId="36" borderId="16" xfId="55" applyNumberFormat="1" applyFont="1" applyFill="1" applyBorder="1" applyAlignment="1" applyProtection="1">
      <alignment horizontal="center" vertical="center"/>
      <protection hidden="1"/>
    </xf>
    <xf numFmtId="0" fontId="58" fillId="7" borderId="12" xfId="0" applyFont="1" applyFill="1" applyBorder="1" applyAlignment="1">
      <alignment horizontal="left" wrapText="1"/>
    </xf>
    <xf numFmtId="0" fontId="4" fillId="7" borderId="13" xfId="55" applyFont="1" applyFill="1" applyBorder="1" applyAlignment="1" applyProtection="1">
      <alignment horizontal="center" vertical="center"/>
      <protection hidden="1"/>
    </xf>
    <xf numFmtId="3" fontId="4" fillId="7" borderId="13" xfId="55" applyNumberFormat="1" applyFont="1" applyFill="1" applyBorder="1" applyAlignment="1" applyProtection="1">
      <alignment horizontal="center" vertical="center"/>
      <protection hidden="1"/>
    </xf>
    <xf numFmtId="181" fontId="4" fillId="7" borderId="13" xfId="55" applyNumberFormat="1" applyFont="1" applyFill="1" applyBorder="1" applyAlignment="1" applyProtection="1">
      <alignment horizontal="center" vertical="center"/>
      <protection hidden="1"/>
    </xf>
    <xf numFmtId="4" fontId="4" fillId="7" borderId="13" xfId="55" applyNumberFormat="1" applyFont="1" applyFill="1" applyBorder="1" applyAlignment="1" applyProtection="1">
      <alignment horizontal="center" vertical="center"/>
      <protection hidden="1"/>
    </xf>
    <xf numFmtId="180" fontId="4" fillId="7" borderId="13" xfId="55" applyNumberFormat="1" applyFont="1" applyFill="1" applyBorder="1" applyAlignment="1" applyProtection="1">
      <alignment horizontal="center" vertical="center"/>
      <protection hidden="1"/>
    </xf>
    <xf numFmtId="0" fontId="58" fillId="7" borderId="14" xfId="0" applyFont="1" applyFill="1" applyBorder="1" applyAlignment="1">
      <alignment horizontal="left"/>
    </xf>
    <xf numFmtId="0" fontId="58" fillId="7" borderId="15" xfId="0" applyFont="1" applyFill="1" applyBorder="1" applyAlignment="1">
      <alignment horizontal="left"/>
    </xf>
    <xf numFmtId="0" fontId="4" fillId="7" borderId="16" xfId="55" applyFont="1" applyFill="1" applyBorder="1" applyAlignment="1" applyProtection="1">
      <alignment horizontal="center" vertical="center"/>
      <protection hidden="1"/>
    </xf>
    <xf numFmtId="3" fontId="4" fillId="7" borderId="16" xfId="55" applyNumberFormat="1" applyFont="1" applyFill="1" applyBorder="1" applyAlignment="1" applyProtection="1">
      <alignment horizontal="center" vertical="center"/>
      <protection hidden="1"/>
    </xf>
    <xf numFmtId="181" fontId="4" fillId="7" borderId="16" xfId="55" applyNumberFormat="1" applyFont="1" applyFill="1" applyBorder="1" applyAlignment="1" applyProtection="1">
      <alignment horizontal="center" vertical="center"/>
      <protection hidden="1"/>
    </xf>
    <xf numFmtId="4" fontId="4" fillId="7" borderId="16" xfId="55" applyNumberFormat="1" applyFont="1" applyFill="1" applyBorder="1" applyAlignment="1" applyProtection="1">
      <alignment horizontal="center" vertical="center"/>
      <protection hidden="1"/>
    </xf>
    <xf numFmtId="180" fontId="4" fillId="7" borderId="16" xfId="55" applyNumberFormat="1" applyFont="1" applyFill="1" applyBorder="1" applyAlignment="1" applyProtection="1">
      <alignment horizontal="center" vertical="center"/>
      <protection hidden="1"/>
    </xf>
    <xf numFmtId="0" fontId="4" fillId="3" borderId="17" xfId="54" applyFont="1" applyFill="1" applyBorder="1" applyAlignment="1">
      <alignment horizontal="left" vertical="center" wrapText="1"/>
      <protection/>
    </xf>
    <xf numFmtId="0" fontId="4" fillId="3" borderId="11" xfId="55" applyFont="1" applyFill="1" applyBorder="1" applyAlignment="1" applyProtection="1">
      <alignment horizontal="center" vertical="center"/>
      <protection hidden="1"/>
    </xf>
    <xf numFmtId="0" fontId="4" fillId="3" borderId="11" xfId="55" applyNumberFormat="1" applyFont="1" applyFill="1" applyBorder="1" applyAlignment="1" applyProtection="1">
      <alignment horizontal="center" vertical="center"/>
      <protection hidden="1"/>
    </xf>
    <xf numFmtId="3" fontId="4" fillId="3" borderId="11" xfId="55" applyNumberFormat="1" applyFont="1" applyFill="1" applyBorder="1" applyAlignment="1" applyProtection="1">
      <alignment horizontal="center" vertical="center"/>
      <protection hidden="1"/>
    </xf>
    <xf numFmtId="181" fontId="4" fillId="3" borderId="11" xfId="55" applyNumberFormat="1" applyFont="1" applyFill="1" applyBorder="1" applyAlignment="1" applyProtection="1">
      <alignment horizontal="center" vertical="center"/>
      <protection hidden="1"/>
    </xf>
    <xf numFmtId="4" fontId="4" fillId="3" borderId="11" xfId="55" applyNumberFormat="1" applyFont="1" applyFill="1" applyBorder="1" applyAlignment="1" applyProtection="1">
      <alignment horizontal="center" vertical="center"/>
      <protection hidden="1"/>
    </xf>
    <xf numFmtId="180" fontId="4" fillId="3" borderId="11" xfId="55" applyNumberFormat="1" applyFont="1" applyFill="1" applyBorder="1" applyAlignment="1" applyProtection="1">
      <alignment horizontal="center" vertical="center"/>
      <protection hidden="1"/>
    </xf>
    <xf numFmtId="0" fontId="4" fillId="3" borderId="12" xfId="54" applyFont="1" applyFill="1" applyBorder="1" applyAlignment="1">
      <alignment horizontal="left" vertical="center" wrapText="1"/>
      <protection/>
    </xf>
    <xf numFmtId="0" fontId="4" fillId="3" borderId="13" xfId="55" applyFont="1" applyFill="1" applyBorder="1" applyAlignment="1" applyProtection="1">
      <alignment horizontal="center" vertical="center"/>
      <protection hidden="1"/>
    </xf>
    <xf numFmtId="3" fontId="4" fillId="3" borderId="13" xfId="55" applyNumberFormat="1" applyFont="1" applyFill="1" applyBorder="1" applyAlignment="1" applyProtection="1">
      <alignment horizontal="center" vertical="center"/>
      <protection hidden="1"/>
    </xf>
    <xf numFmtId="181" fontId="4" fillId="3" borderId="13" xfId="54" applyNumberFormat="1" applyFont="1" applyFill="1" applyBorder="1" applyAlignment="1">
      <alignment horizontal="center" vertical="center"/>
      <protection/>
    </xf>
    <xf numFmtId="4" fontId="4" fillId="3" borderId="13" xfId="55" applyNumberFormat="1" applyFont="1" applyFill="1" applyBorder="1" applyAlignment="1" applyProtection="1">
      <alignment horizontal="center" vertical="center"/>
      <protection hidden="1"/>
    </xf>
    <xf numFmtId="180" fontId="4" fillId="3" borderId="13" xfId="55" applyNumberFormat="1" applyFont="1" applyFill="1" applyBorder="1" applyAlignment="1" applyProtection="1">
      <alignment horizontal="center" vertical="center"/>
      <protection hidden="1"/>
    </xf>
    <xf numFmtId="0" fontId="4" fillId="3" borderId="14" xfId="54" applyFont="1" applyFill="1" applyBorder="1" applyAlignment="1">
      <alignment horizontal="left" vertical="center" wrapText="1"/>
      <protection/>
    </xf>
    <xf numFmtId="0" fontId="4" fillId="3" borderId="15" xfId="54" applyFont="1" applyFill="1" applyBorder="1" applyAlignment="1">
      <alignment horizontal="left" vertical="center" wrapText="1"/>
      <protection/>
    </xf>
    <xf numFmtId="0" fontId="4" fillId="3" borderId="16" xfId="55" applyFont="1" applyFill="1" applyBorder="1" applyAlignment="1" applyProtection="1">
      <alignment horizontal="center" vertical="center"/>
      <protection hidden="1"/>
    </xf>
    <xf numFmtId="3" fontId="4" fillId="3" borderId="16" xfId="55" applyNumberFormat="1" applyFont="1" applyFill="1" applyBorder="1" applyAlignment="1" applyProtection="1">
      <alignment horizontal="center" vertical="center"/>
      <protection hidden="1"/>
    </xf>
    <xf numFmtId="181" fontId="4" fillId="3" borderId="16" xfId="54" applyNumberFormat="1" applyFont="1" applyFill="1" applyBorder="1" applyAlignment="1">
      <alignment horizontal="center" vertical="center"/>
      <protection/>
    </xf>
    <xf numFmtId="4" fontId="4" fillId="3" borderId="16" xfId="55" applyNumberFormat="1" applyFont="1" applyFill="1" applyBorder="1" applyAlignment="1" applyProtection="1">
      <alignment horizontal="center" vertical="center"/>
      <protection hidden="1"/>
    </xf>
    <xf numFmtId="180" fontId="4" fillId="3" borderId="16" xfId="55" applyNumberFormat="1" applyFont="1" applyFill="1" applyBorder="1" applyAlignment="1" applyProtection="1">
      <alignment horizontal="center" vertical="center"/>
      <protection hidden="1"/>
    </xf>
    <xf numFmtId="0" fontId="58" fillId="5" borderId="12" xfId="0" applyFont="1" applyFill="1" applyBorder="1" applyAlignment="1">
      <alignment horizontal="left"/>
    </xf>
    <xf numFmtId="0" fontId="58" fillId="5" borderId="14" xfId="0" applyFont="1" applyFill="1" applyBorder="1" applyAlignment="1">
      <alignment horizontal="left"/>
    </xf>
    <xf numFmtId="0" fontId="58" fillId="5" borderId="15" xfId="0" applyFont="1" applyFill="1" applyBorder="1" applyAlignment="1">
      <alignment horizontal="left"/>
    </xf>
    <xf numFmtId="0" fontId="4" fillId="7" borderId="12" xfId="54" applyFont="1" applyFill="1" applyBorder="1" applyAlignment="1">
      <alignment horizontal="left" vertical="center" wrapText="1"/>
      <protection/>
    </xf>
    <xf numFmtId="181" fontId="4" fillId="7" borderId="13" xfId="54" applyNumberFormat="1" applyFont="1" applyFill="1" applyBorder="1" applyAlignment="1">
      <alignment horizontal="center" vertical="center" wrapText="1"/>
      <protection/>
    </xf>
    <xf numFmtId="0" fontId="4" fillId="7" borderId="14" xfId="54" applyFont="1" applyFill="1" applyBorder="1" applyAlignment="1">
      <alignment horizontal="left" vertical="center" wrapText="1"/>
      <protection/>
    </xf>
    <xf numFmtId="0" fontId="4" fillId="7" borderId="15" xfId="54" applyFont="1" applyFill="1" applyBorder="1" applyAlignment="1">
      <alignment horizontal="left" vertical="center" wrapText="1"/>
      <protection/>
    </xf>
    <xf numFmtId="181" fontId="4" fillId="7" borderId="16" xfId="54" applyNumberFormat="1" applyFont="1" applyFill="1" applyBorder="1" applyAlignment="1">
      <alignment horizontal="center" vertical="center" wrapText="1"/>
      <protection/>
    </xf>
    <xf numFmtId="0" fontId="4" fillId="7" borderId="16" xfId="54" applyFont="1" applyFill="1" applyBorder="1" applyAlignment="1">
      <alignment horizontal="center" vertical="center" wrapText="1"/>
      <protection/>
    </xf>
    <xf numFmtId="0" fontId="4" fillId="7" borderId="17" xfId="54" applyFont="1" applyFill="1" applyBorder="1" applyAlignment="1">
      <alignment horizontal="left" vertical="center" wrapText="1"/>
      <protection/>
    </xf>
    <xf numFmtId="0" fontId="4" fillId="7" borderId="11" xfId="55" applyFont="1" applyFill="1" applyBorder="1" applyAlignment="1" applyProtection="1">
      <alignment horizontal="center" vertical="center"/>
      <protection hidden="1"/>
    </xf>
    <xf numFmtId="3" fontId="4" fillId="7" borderId="11" xfId="55" applyNumberFormat="1" applyFont="1" applyFill="1" applyBorder="1" applyAlignment="1" applyProtection="1">
      <alignment horizontal="center" vertical="center"/>
      <protection hidden="1"/>
    </xf>
    <xf numFmtId="4" fontId="4" fillId="7" borderId="11" xfId="55" applyNumberFormat="1" applyFont="1" applyFill="1" applyBorder="1" applyAlignment="1" applyProtection="1">
      <alignment horizontal="center" vertical="center"/>
      <protection hidden="1"/>
    </xf>
    <xf numFmtId="180" fontId="4" fillId="7" borderId="11" xfId="55" applyNumberFormat="1" applyFont="1" applyFill="1" applyBorder="1" applyAlignment="1" applyProtection="1">
      <alignment horizontal="center" vertical="center"/>
      <protection hidden="1"/>
    </xf>
    <xf numFmtId="0" fontId="4" fillId="7" borderId="11" xfId="55" applyNumberFormat="1" applyFont="1" applyFill="1" applyBorder="1" applyAlignment="1" applyProtection="1">
      <alignment horizontal="center" vertical="center"/>
      <protection hidden="1"/>
    </xf>
    <xf numFmtId="181" fontId="4" fillId="7" borderId="11" xfId="55" applyNumberFormat="1" applyFont="1" applyFill="1" applyBorder="1" applyAlignment="1" applyProtection="1">
      <alignment horizontal="center" vertical="center"/>
      <protection hidden="1"/>
    </xf>
    <xf numFmtId="0" fontId="4" fillId="5" borderId="16" xfId="54" applyFont="1" applyFill="1" applyBorder="1" applyAlignment="1">
      <alignment horizontal="center" vertical="center" wrapText="1"/>
      <protection/>
    </xf>
    <xf numFmtId="181" fontId="4" fillId="5" borderId="16" xfId="54" applyNumberFormat="1" applyFont="1" applyFill="1" applyBorder="1" applyAlignment="1">
      <alignment horizontal="center" vertical="center" wrapText="1"/>
      <protection/>
    </xf>
    <xf numFmtId="0" fontId="4" fillId="2" borderId="12" xfId="54" applyFont="1" applyFill="1" applyBorder="1" applyAlignment="1">
      <alignment horizontal="left" vertical="center" wrapText="1"/>
      <protection/>
    </xf>
    <xf numFmtId="0" fontId="4" fillId="2" borderId="13" xfId="55" applyFont="1" applyFill="1" applyBorder="1" applyAlignment="1" applyProtection="1">
      <alignment horizontal="center" vertical="center"/>
      <protection hidden="1"/>
    </xf>
    <xf numFmtId="3" fontId="4" fillId="2" borderId="13" xfId="55" applyNumberFormat="1" applyFont="1" applyFill="1" applyBorder="1" applyAlignment="1" applyProtection="1">
      <alignment horizontal="center" vertical="center"/>
      <protection hidden="1"/>
    </xf>
    <xf numFmtId="181" fontId="4" fillId="2" borderId="13" xfId="55" applyNumberFormat="1" applyFont="1" applyFill="1" applyBorder="1" applyAlignment="1" applyProtection="1">
      <alignment horizontal="center" vertical="center"/>
      <protection hidden="1"/>
    </xf>
    <xf numFmtId="4" fontId="4" fillId="2" borderId="13" xfId="55" applyNumberFormat="1" applyFont="1" applyFill="1" applyBorder="1" applyAlignment="1" applyProtection="1">
      <alignment horizontal="center" vertical="center"/>
      <protection hidden="1"/>
    </xf>
    <xf numFmtId="180" fontId="4" fillId="2" borderId="13" xfId="55" applyNumberFormat="1" applyFont="1" applyFill="1" applyBorder="1" applyAlignment="1" applyProtection="1">
      <alignment horizontal="center" vertical="center"/>
      <protection hidden="1"/>
    </xf>
    <xf numFmtId="0" fontId="4" fillId="2" borderId="14" xfId="54" applyFont="1" applyFill="1" applyBorder="1" applyAlignment="1">
      <alignment horizontal="left" vertical="center" wrapText="1"/>
      <protection/>
    </xf>
    <xf numFmtId="0" fontId="4" fillId="2" borderId="15" xfId="54" applyFont="1" applyFill="1" applyBorder="1" applyAlignment="1">
      <alignment horizontal="left" vertical="center" wrapText="1"/>
      <protection/>
    </xf>
    <xf numFmtId="0" fontId="4" fillId="2" borderId="16" xfId="55" applyFont="1" applyFill="1" applyBorder="1" applyAlignment="1" applyProtection="1">
      <alignment horizontal="center" vertical="center"/>
      <protection hidden="1"/>
    </xf>
    <xf numFmtId="3" fontId="4" fillId="2" borderId="16" xfId="55" applyNumberFormat="1" applyFont="1" applyFill="1" applyBorder="1" applyAlignment="1" applyProtection="1">
      <alignment horizontal="center" vertical="center"/>
      <protection hidden="1"/>
    </xf>
    <xf numFmtId="181" fontId="4" fillId="2" borderId="16" xfId="55" applyNumberFormat="1" applyFont="1" applyFill="1" applyBorder="1" applyAlignment="1" applyProtection="1">
      <alignment horizontal="center" vertical="center"/>
      <protection hidden="1"/>
    </xf>
    <xf numFmtId="4" fontId="4" fillId="2" borderId="16" xfId="55" applyNumberFormat="1" applyFont="1" applyFill="1" applyBorder="1" applyAlignment="1" applyProtection="1">
      <alignment horizontal="center" vertical="center"/>
      <protection hidden="1"/>
    </xf>
    <xf numFmtId="180" fontId="4" fillId="2" borderId="16" xfId="55" applyNumberFormat="1" applyFont="1" applyFill="1" applyBorder="1" applyAlignment="1" applyProtection="1">
      <alignment horizontal="center" vertical="center"/>
      <protection hidden="1"/>
    </xf>
    <xf numFmtId="0" fontId="4" fillId="37" borderId="12" xfId="54" applyFont="1" applyFill="1" applyBorder="1" applyAlignment="1">
      <alignment horizontal="left" vertical="center" wrapText="1"/>
      <protection/>
    </xf>
    <xf numFmtId="0" fontId="4" fillId="37" borderId="13" xfId="55" applyFont="1" applyFill="1" applyBorder="1" applyAlignment="1" applyProtection="1">
      <alignment horizontal="center" vertical="center"/>
      <protection hidden="1"/>
    </xf>
    <xf numFmtId="3" fontId="4" fillId="37" borderId="13" xfId="55" applyNumberFormat="1" applyFont="1" applyFill="1" applyBorder="1" applyAlignment="1" applyProtection="1">
      <alignment horizontal="center" vertical="center"/>
      <protection hidden="1"/>
    </xf>
    <xf numFmtId="181" fontId="4" fillId="37" borderId="13" xfId="55" applyNumberFormat="1" applyFont="1" applyFill="1" applyBorder="1" applyAlignment="1" applyProtection="1">
      <alignment horizontal="center" vertical="center"/>
      <protection hidden="1"/>
    </xf>
    <xf numFmtId="4" fontId="4" fillId="37" borderId="13" xfId="55" applyNumberFormat="1" applyFont="1" applyFill="1" applyBorder="1" applyAlignment="1" applyProtection="1">
      <alignment horizontal="center" vertical="center"/>
      <protection hidden="1"/>
    </xf>
    <xf numFmtId="180" fontId="4" fillId="37" borderId="13" xfId="55" applyNumberFormat="1" applyFont="1" applyFill="1" applyBorder="1" applyAlignment="1" applyProtection="1">
      <alignment horizontal="center" vertical="center"/>
      <protection hidden="1"/>
    </xf>
    <xf numFmtId="0" fontId="4" fillId="37" borderId="15" xfId="54" applyFont="1" applyFill="1" applyBorder="1" applyAlignment="1">
      <alignment horizontal="left" vertical="center" wrapText="1"/>
      <protection/>
    </xf>
    <xf numFmtId="0" fontId="4" fillId="37" borderId="16" xfId="55" applyFont="1" applyFill="1" applyBorder="1" applyAlignment="1" applyProtection="1">
      <alignment horizontal="center" vertical="center"/>
      <protection hidden="1"/>
    </xf>
    <xf numFmtId="3" fontId="4" fillId="37" borderId="16" xfId="55" applyNumberFormat="1" applyFont="1" applyFill="1" applyBorder="1" applyAlignment="1" applyProtection="1">
      <alignment horizontal="center" vertical="center"/>
      <protection hidden="1"/>
    </xf>
    <xf numFmtId="181" fontId="4" fillId="37" borderId="16" xfId="55" applyNumberFormat="1" applyFont="1" applyFill="1" applyBorder="1" applyAlignment="1" applyProtection="1">
      <alignment horizontal="center" vertical="center"/>
      <protection hidden="1"/>
    </xf>
    <xf numFmtId="4" fontId="4" fillId="37" borderId="16" xfId="55" applyNumberFormat="1" applyFont="1" applyFill="1" applyBorder="1" applyAlignment="1" applyProtection="1">
      <alignment horizontal="center" vertical="center"/>
      <protection hidden="1"/>
    </xf>
    <xf numFmtId="180" fontId="4" fillId="37" borderId="16" xfId="55" applyNumberFormat="1" applyFont="1" applyFill="1" applyBorder="1" applyAlignment="1" applyProtection="1">
      <alignment horizontal="center" vertical="center"/>
      <protection hidden="1"/>
    </xf>
    <xf numFmtId="181" fontId="4" fillId="3" borderId="13" xfId="55" applyNumberFormat="1" applyFont="1" applyFill="1" applyBorder="1" applyAlignment="1" applyProtection="1">
      <alignment horizontal="center" vertical="center"/>
      <protection hidden="1"/>
    </xf>
    <xf numFmtId="181" fontId="4" fillId="3" borderId="16" xfId="55" applyNumberFormat="1" applyFont="1" applyFill="1" applyBorder="1" applyAlignment="1" applyProtection="1">
      <alignment horizontal="center" vertical="center"/>
      <protection hidden="1"/>
    </xf>
    <xf numFmtId="0" fontId="4" fillId="7" borderId="12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180" fontId="4" fillId="33" borderId="0" xfId="55" applyNumberFormat="1" applyFont="1" applyFill="1" applyBorder="1" applyAlignment="1" applyProtection="1">
      <alignment horizontal="center"/>
      <protection hidden="1"/>
    </xf>
    <xf numFmtId="180" fontId="4" fillId="2" borderId="0" xfId="55" applyNumberFormat="1" applyFont="1" applyFill="1" applyBorder="1" applyAlignment="1" applyProtection="1">
      <alignment horizontal="center"/>
      <protection hidden="1"/>
    </xf>
    <xf numFmtId="0" fontId="59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80" fontId="58" fillId="35" borderId="18" xfId="0" applyNumberFormat="1" applyFont="1" applyFill="1" applyBorder="1" applyAlignment="1">
      <alignment horizontal="center"/>
    </xf>
    <xf numFmtId="180" fontId="58" fillId="35" borderId="19" xfId="0" applyNumberFormat="1" applyFont="1" applyFill="1" applyBorder="1" applyAlignment="1">
      <alignment horizontal="center"/>
    </xf>
    <xf numFmtId="180" fontId="58" fillId="35" borderId="20" xfId="0" applyNumberFormat="1" applyFont="1" applyFill="1" applyBorder="1" applyAlignment="1">
      <alignment horizontal="center"/>
    </xf>
    <xf numFmtId="180" fontId="58" fillId="35" borderId="21" xfId="0" applyNumberFormat="1" applyFont="1" applyFill="1" applyBorder="1" applyAlignment="1">
      <alignment horizontal="center"/>
    </xf>
    <xf numFmtId="0" fontId="58" fillId="5" borderId="0" xfId="0" applyFont="1" applyFill="1" applyBorder="1" applyAlignment="1">
      <alignment horizontal="left"/>
    </xf>
    <xf numFmtId="180" fontId="58" fillId="5" borderId="0" xfId="0" applyNumberFormat="1" applyFon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0" fontId="60" fillId="38" borderId="0" xfId="0" applyFont="1" applyFill="1" applyBorder="1" applyAlignment="1">
      <alignment horizontal="left"/>
    </xf>
    <xf numFmtId="0" fontId="58" fillId="38" borderId="0" xfId="0" applyFont="1" applyFill="1" applyBorder="1" applyAlignment="1">
      <alignment horizontal="center"/>
    </xf>
    <xf numFmtId="2" fontId="4" fillId="38" borderId="0" xfId="0" applyNumberFormat="1" applyFont="1" applyFill="1" applyBorder="1" applyAlignment="1">
      <alignment horizontal="center"/>
    </xf>
    <xf numFmtId="0" fontId="58" fillId="5" borderId="13" xfId="0" applyFont="1" applyFill="1" applyBorder="1" applyAlignment="1">
      <alignment horizontal="left"/>
    </xf>
    <xf numFmtId="0" fontId="58" fillId="5" borderId="13" xfId="0" applyFont="1" applyFill="1" applyBorder="1" applyAlignment="1">
      <alignment horizontal="center"/>
    </xf>
    <xf numFmtId="3" fontId="58" fillId="5" borderId="13" xfId="0" applyNumberFormat="1" applyFont="1" applyFill="1" applyBorder="1" applyAlignment="1">
      <alignment horizontal="center"/>
    </xf>
    <xf numFmtId="2" fontId="4" fillId="5" borderId="13" xfId="0" applyNumberFormat="1" applyFont="1" applyFill="1" applyBorder="1" applyAlignment="1">
      <alignment horizontal="center"/>
    </xf>
    <xf numFmtId="180" fontId="58" fillId="5" borderId="13" xfId="0" applyNumberFormat="1" applyFont="1" applyFill="1" applyBorder="1" applyAlignment="1">
      <alignment horizontal="center"/>
    </xf>
    <xf numFmtId="0" fontId="58" fillId="5" borderId="16" xfId="0" applyFont="1" applyFill="1" applyBorder="1" applyAlignment="1">
      <alignment horizontal="left"/>
    </xf>
    <xf numFmtId="0" fontId="58" fillId="5" borderId="16" xfId="0" applyFont="1" applyFill="1" applyBorder="1" applyAlignment="1">
      <alignment horizontal="center"/>
    </xf>
    <xf numFmtId="3" fontId="58" fillId="5" borderId="16" xfId="0" applyNumberFormat="1" applyFont="1" applyFill="1" applyBorder="1" applyAlignment="1">
      <alignment horizontal="center"/>
    </xf>
    <xf numFmtId="2" fontId="4" fillId="5" borderId="16" xfId="0" applyNumberFormat="1" applyFont="1" applyFill="1" applyBorder="1" applyAlignment="1">
      <alignment horizontal="center"/>
    </xf>
    <xf numFmtId="180" fontId="58" fillId="5" borderId="16" xfId="0" applyNumberFormat="1" applyFont="1" applyFill="1" applyBorder="1" applyAlignment="1">
      <alignment horizontal="center"/>
    </xf>
    <xf numFmtId="0" fontId="58" fillId="5" borderId="17" xfId="0" applyFont="1" applyFill="1" applyBorder="1" applyAlignment="1">
      <alignment horizontal="left"/>
    </xf>
    <xf numFmtId="0" fontId="58" fillId="5" borderId="11" xfId="0" applyFont="1" applyFill="1" applyBorder="1" applyAlignment="1">
      <alignment horizontal="left"/>
    </xf>
    <xf numFmtId="0" fontId="58" fillId="5" borderId="11" xfId="0" applyFont="1" applyFill="1" applyBorder="1" applyAlignment="1">
      <alignment horizontal="center"/>
    </xf>
    <xf numFmtId="180" fontId="58" fillId="5" borderId="11" xfId="0" applyNumberFormat="1" applyFont="1" applyFill="1" applyBorder="1" applyAlignment="1">
      <alignment horizontal="center"/>
    </xf>
    <xf numFmtId="2" fontId="4" fillId="5" borderId="11" xfId="0" applyNumberFormat="1" applyFont="1" applyFill="1" applyBorder="1" applyAlignment="1">
      <alignment horizontal="center"/>
    </xf>
    <xf numFmtId="0" fontId="61" fillId="38" borderId="0" xfId="0" applyFont="1" applyFill="1" applyBorder="1" applyAlignment="1">
      <alignment horizontal="left"/>
    </xf>
    <xf numFmtId="3" fontId="5" fillId="33" borderId="0" xfId="55" applyNumberFormat="1" applyFont="1" applyFill="1" applyBorder="1" applyAlignment="1" applyProtection="1">
      <alignment horizontal="center" vertical="center"/>
      <protection hidden="1"/>
    </xf>
    <xf numFmtId="49" fontId="4" fillId="33" borderId="0" xfId="55" applyNumberFormat="1" applyFont="1" applyFill="1" applyBorder="1" applyAlignment="1" applyProtection="1">
      <alignment horizontal="center" vertical="center"/>
      <protection hidden="1"/>
    </xf>
    <xf numFmtId="9" fontId="4" fillId="5" borderId="22" xfId="55" applyNumberFormat="1" applyFont="1" applyFill="1" applyBorder="1" applyAlignment="1" applyProtection="1">
      <alignment horizontal="center" vertical="center"/>
      <protection hidden="1"/>
    </xf>
    <xf numFmtId="9" fontId="4" fillId="33" borderId="0" xfId="55" applyNumberFormat="1" applyFont="1" applyFill="1" applyBorder="1" applyAlignment="1" applyProtection="1">
      <alignment horizontal="center" vertical="center"/>
      <protection hidden="1"/>
    </xf>
    <xf numFmtId="9" fontId="4" fillId="5" borderId="23" xfId="55" applyNumberFormat="1" applyFont="1" applyFill="1" applyBorder="1" applyAlignment="1" applyProtection="1">
      <alignment horizontal="center" vertical="center"/>
      <protection hidden="1"/>
    </xf>
    <xf numFmtId="9" fontId="4" fillId="5" borderId="24" xfId="55" applyNumberFormat="1" applyFont="1" applyFill="1" applyBorder="1" applyAlignment="1" applyProtection="1">
      <alignment horizontal="center" vertical="center"/>
      <protection hidden="1"/>
    </xf>
    <xf numFmtId="9" fontId="4" fillId="7" borderId="23" xfId="55" applyNumberFormat="1" applyFont="1" applyFill="1" applyBorder="1" applyAlignment="1" applyProtection="1">
      <alignment horizontal="center" vertical="center"/>
      <protection hidden="1"/>
    </xf>
    <xf numFmtId="9" fontId="4" fillId="7" borderId="24" xfId="55" applyNumberFormat="1" applyFont="1" applyFill="1" applyBorder="1" applyAlignment="1" applyProtection="1">
      <alignment horizontal="center" vertical="center"/>
      <protection hidden="1"/>
    </xf>
    <xf numFmtId="9" fontId="4" fillId="33" borderId="0" xfId="55" applyNumberFormat="1" applyFont="1" applyFill="1" applyBorder="1" applyAlignment="1" applyProtection="1">
      <alignment horizontal="center"/>
      <protection hidden="1"/>
    </xf>
    <xf numFmtId="9" fontId="4" fillId="3" borderId="23" xfId="55" applyNumberFormat="1" applyFont="1" applyFill="1" applyBorder="1" applyAlignment="1" applyProtection="1">
      <alignment horizontal="center" vertical="center"/>
      <protection hidden="1"/>
    </xf>
    <xf numFmtId="9" fontId="4" fillId="3" borderId="24" xfId="55" applyNumberFormat="1" applyFont="1" applyFill="1" applyBorder="1" applyAlignment="1" applyProtection="1">
      <alignment horizontal="center" vertical="center"/>
      <protection hidden="1"/>
    </xf>
    <xf numFmtId="9" fontId="4" fillId="2" borderId="0" xfId="55" applyNumberFormat="1" applyFont="1" applyFill="1" applyBorder="1" applyAlignment="1" applyProtection="1">
      <alignment horizontal="center"/>
      <protection hidden="1"/>
    </xf>
    <xf numFmtId="9" fontId="4" fillId="7" borderId="22" xfId="55" applyNumberFormat="1" applyFont="1" applyFill="1" applyBorder="1" applyAlignment="1" applyProtection="1">
      <alignment horizontal="center" vertical="center"/>
      <protection hidden="1"/>
    </xf>
    <xf numFmtId="9" fontId="4" fillId="2" borderId="0" xfId="55" applyNumberFormat="1" applyFont="1" applyFill="1" applyBorder="1" applyAlignment="1" applyProtection="1">
      <alignment horizontal="center" vertical="center"/>
      <protection hidden="1"/>
    </xf>
    <xf numFmtId="9" fontId="4" fillId="33" borderId="0" xfId="55" applyNumberFormat="1" applyFont="1" applyFill="1" applyAlignment="1" applyProtection="1">
      <alignment horizontal="center"/>
      <protection hidden="1"/>
    </xf>
    <xf numFmtId="9" fontId="57" fillId="33" borderId="0" xfId="0" applyNumberFormat="1" applyFont="1" applyFill="1" applyBorder="1" applyAlignment="1">
      <alignment horizontal="center" vertical="center" wrapText="1"/>
    </xf>
    <xf numFmtId="9" fontId="58" fillId="38" borderId="0" xfId="0" applyNumberFormat="1" applyFont="1" applyFill="1" applyBorder="1" applyAlignment="1">
      <alignment horizontal="center"/>
    </xf>
    <xf numFmtId="9" fontId="58" fillId="33" borderId="0" xfId="0" applyNumberFormat="1" applyFont="1" applyFill="1" applyBorder="1" applyAlignment="1">
      <alignment horizontal="center"/>
    </xf>
    <xf numFmtId="180" fontId="4" fillId="7" borderId="0" xfId="55" applyNumberFormat="1" applyFont="1" applyFill="1" applyBorder="1" applyAlignment="1" applyProtection="1">
      <alignment horizontal="center"/>
      <protection hidden="1"/>
    </xf>
    <xf numFmtId="180" fontId="4" fillId="5" borderId="16" xfId="55" applyNumberFormat="1" applyFont="1" applyFill="1" applyBorder="1" applyAlignment="1" applyProtection="1">
      <alignment horizontal="center"/>
      <protection hidden="1"/>
    </xf>
    <xf numFmtId="0" fontId="4" fillId="33" borderId="25" xfId="55" applyFont="1" applyFill="1" applyBorder="1" applyAlignment="1" applyProtection="1">
      <alignment horizontal="center" vertical="center"/>
      <protection hidden="1"/>
    </xf>
    <xf numFmtId="3" fontId="4" fillId="2" borderId="25" xfId="55" applyNumberFormat="1" applyFont="1" applyFill="1" applyBorder="1" applyAlignment="1" applyProtection="1">
      <alignment horizontal="center" vertical="center"/>
      <protection hidden="1"/>
    </xf>
    <xf numFmtId="3" fontId="62" fillId="3" borderId="26" xfId="55" applyNumberFormat="1" applyFont="1" applyFill="1" applyBorder="1" applyAlignment="1" applyProtection="1">
      <alignment horizontal="center" vertical="center"/>
      <protection hidden="1"/>
    </xf>
    <xf numFmtId="3" fontId="62" fillId="3" borderId="25" xfId="55" applyNumberFormat="1" applyFont="1" applyFill="1" applyBorder="1" applyAlignment="1" applyProtection="1">
      <alignment horizontal="center" vertical="center"/>
      <protection hidden="1"/>
    </xf>
    <xf numFmtId="3" fontId="62" fillId="3" borderId="27" xfId="55" applyNumberFormat="1" applyFont="1" applyFill="1" applyBorder="1" applyAlignment="1" applyProtection="1">
      <alignment horizontal="center" vertical="center"/>
      <protection hidden="1"/>
    </xf>
    <xf numFmtId="0" fontId="62" fillId="33" borderId="25" xfId="55" applyFont="1" applyFill="1" applyBorder="1" applyAlignment="1" applyProtection="1">
      <alignment horizontal="center" vertical="center"/>
      <protection hidden="1"/>
    </xf>
    <xf numFmtId="0" fontId="62" fillId="36" borderId="25" xfId="55" applyFont="1" applyFill="1" applyBorder="1" applyAlignment="1" applyProtection="1">
      <alignment horizontal="center" vertical="center"/>
      <protection hidden="1"/>
    </xf>
    <xf numFmtId="0" fontId="62" fillId="36" borderId="27" xfId="55" applyFont="1" applyFill="1" applyBorder="1" applyAlignment="1" applyProtection="1">
      <alignment horizontal="center" vertical="center"/>
      <protection hidden="1"/>
    </xf>
    <xf numFmtId="3" fontId="62" fillId="5" borderId="28" xfId="55" applyNumberFormat="1" applyFont="1" applyFill="1" applyBorder="1" applyAlignment="1" applyProtection="1">
      <alignment horizontal="center" vertical="center"/>
      <protection hidden="1"/>
    </xf>
    <xf numFmtId="3" fontId="62" fillId="33" borderId="25" xfId="55" applyNumberFormat="1" applyFont="1" applyFill="1" applyBorder="1" applyAlignment="1" applyProtection="1">
      <alignment horizontal="center" vertical="center"/>
      <protection hidden="1"/>
    </xf>
    <xf numFmtId="0" fontId="62" fillId="33" borderId="25" xfId="54" applyFont="1" applyFill="1" applyBorder="1" applyAlignment="1">
      <alignment horizontal="center" vertical="center" wrapText="1"/>
      <protection/>
    </xf>
    <xf numFmtId="0" fontId="62" fillId="2" borderId="25" xfId="54" applyFont="1" applyFill="1" applyBorder="1" applyAlignment="1">
      <alignment horizontal="center" vertical="center" wrapText="1"/>
      <protection/>
    </xf>
    <xf numFmtId="3" fontId="62" fillId="7" borderId="28" xfId="55" applyNumberFormat="1" applyFont="1" applyFill="1" applyBorder="1" applyAlignment="1" applyProtection="1">
      <alignment horizontal="center" vertical="center"/>
      <protection hidden="1"/>
    </xf>
    <xf numFmtId="3" fontId="62" fillId="7" borderId="26" xfId="55" applyNumberFormat="1" applyFont="1" applyFill="1" applyBorder="1" applyAlignment="1" applyProtection="1">
      <alignment horizontal="center" vertical="center"/>
      <protection hidden="1"/>
    </xf>
    <xf numFmtId="3" fontId="62" fillId="7" borderId="25" xfId="55" applyNumberFormat="1" applyFont="1" applyFill="1" applyBorder="1" applyAlignment="1" applyProtection="1">
      <alignment horizontal="center" vertical="center"/>
      <protection hidden="1"/>
    </xf>
    <xf numFmtId="3" fontId="62" fillId="7" borderId="27" xfId="55" applyNumberFormat="1" applyFont="1" applyFill="1" applyBorder="1" applyAlignment="1" applyProtection="1">
      <alignment horizontal="center" vertical="center"/>
      <protection hidden="1"/>
    </xf>
    <xf numFmtId="3" fontId="62" fillId="5" borderId="26" xfId="55" applyNumberFormat="1" applyFont="1" applyFill="1" applyBorder="1" applyAlignment="1" applyProtection="1">
      <alignment horizontal="center" vertical="center"/>
      <protection hidden="1"/>
    </xf>
    <xf numFmtId="3" fontId="62" fillId="5" borderId="25" xfId="55" applyNumberFormat="1" applyFont="1" applyFill="1" applyBorder="1" applyAlignment="1" applyProtection="1">
      <alignment horizontal="center" vertical="center"/>
      <protection hidden="1"/>
    </xf>
    <xf numFmtId="0" fontId="62" fillId="5" borderId="27" xfId="54" applyFont="1" applyFill="1" applyBorder="1" applyAlignment="1">
      <alignment horizontal="center" vertical="center" wrapText="1"/>
      <protection/>
    </xf>
    <xf numFmtId="3" fontId="62" fillId="2" borderId="26" xfId="55" applyNumberFormat="1" applyFont="1" applyFill="1" applyBorder="1" applyAlignment="1" applyProtection="1">
      <alignment horizontal="center" vertical="center"/>
      <protection hidden="1"/>
    </xf>
    <xf numFmtId="3" fontId="62" fillId="2" borderId="27" xfId="55" applyNumberFormat="1" applyFont="1" applyFill="1" applyBorder="1" applyAlignment="1" applyProtection="1">
      <alignment horizontal="center" vertical="center"/>
      <protection hidden="1"/>
    </xf>
    <xf numFmtId="3" fontId="62" fillId="37" borderId="26" xfId="55" applyNumberFormat="1" applyFont="1" applyFill="1" applyBorder="1" applyAlignment="1" applyProtection="1">
      <alignment horizontal="center" vertical="center"/>
      <protection hidden="1"/>
    </xf>
    <xf numFmtId="3" fontId="62" fillId="37" borderId="27" xfId="55" applyNumberFormat="1" applyFont="1" applyFill="1" applyBorder="1" applyAlignment="1" applyProtection="1">
      <alignment horizontal="center" vertical="center"/>
      <protection hidden="1"/>
    </xf>
    <xf numFmtId="3" fontId="62" fillId="5" borderId="27" xfId="55" applyNumberFormat="1" applyFont="1" applyFill="1" applyBorder="1" applyAlignment="1" applyProtection="1">
      <alignment horizontal="center" vertical="center"/>
      <protection hidden="1"/>
    </xf>
    <xf numFmtId="3" fontId="62" fillId="2" borderId="25" xfId="55" applyNumberFormat="1" applyFont="1" applyFill="1" applyBorder="1" applyAlignment="1" applyProtection="1">
      <alignment horizontal="center" vertical="center"/>
      <protection hidden="1"/>
    </xf>
    <xf numFmtId="0" fontId="62" fillId="2" borderId="25" xfId="55" applyFont="1" applyFill="1" applyBorder="1" applyAlignment="1" applyProtection="1">
      <alignment horizontal="center" vertical="center"/>
      <protection hidden="1"/>
    </xf>
    <xf numFmtId="0" fontId="62" fillId="33" borderId="25" xfId="0" applyFont="1" applyFill="1" applyBorder="1" applyAlignment="1">
      <alignment horizontal="center" vertical="center"/>
    </xf>
    <xf numFmtId="0" fontId="62" fillId="5" borderId="27" xfId="0" applyFont="1" applyFill="1" applyBorder="1" applyAlignment="1">
      <alignment horizontal="center"/>
    </xf>
    <xf numFmtId="0" fontId="62" fillId="33" borderId="25" xfId="0" applyFont="1" applyFill="1" applyBorder="1" applyAlignment="1">
      <alignment horizontal="center" vertical="center" wrapText="1"/>
    </xf>
    <xf numFmtId="0" fontId="62" fillId="38" borderId="25" xfId="0" applyFont="1" applyFill="1" applyBorder="1" applyAlignment="1">
      <alignment horizontal="center"/>
    </xf>
    <xf numFmtId="0" fontId="62" fillId="5" borderId="26" xfId="0" applyFont="1" applyFill="1" applyBorder="1" applyAlignment="1">
      <alignment horizontal="center"/>
    </xf>
    <xf numFmtId="0" fontId="62" fillId="5" borderId="25" xfId="0" applyFont="1" applyFill="1" applyBorder="1" applyAlignment="1">
      <alignment horizontal="center"/>
    </xf>
    <xf numFmtId="0" fontId="62" fillId="33" borderId="25" xfId="0" applyFont="1" applyFill="1" applyBorder="1" applyAlignment="1">
      <alignment horizontal="center"/>
    </xf>
    <xf numFmtId="0" fontId="62" fillId="5" borderId="28" xfId="0" applyFont="1" applyFill="1" applyBorder="1" applyAlignment="1">
      <alignment horizontal="center"/>
    </xf>
    <xf numFmtId="0" fontId="62" fillId="5" borderId="28" xfId="55" applyFont="1" applyFill="1" applyBorder="1" applyAlignment="1" applyProtection="1">
      <alignment horizontal="center" vertical="center"/>
      <protection hidden="1"/>
    </xf>
    <xf numFmtId="3" fontId="62" fillId="36" borderId="26" xfId="55" applyNumberFormat="1" applyFont="1" applyFill="1" applyBorder="1" applyAlignment="1" applyProtection="1">
      <alignment horizontal="center" vertical="center"/>
      <protection hidden="1"/>
    </xf>
    <xf numFmtId="3" fontId="62" fillId="36" borderId="25" xfId="55" applyNumberFormat="1" applyFont="1" applyFill="1" applyBorder="1" applyAlignment="1" applyProtection="1">
      <alignment horizontal="center" vertical="center"/>
      <protection hidden="1"/>
    </xf>
    <xf numFmtId="3" fontId="62" fillId="36" borderId="27" xfId="55" applyNumberFormat="1" applyFont="1" applyFill="1" applyBorder="1" applyAlignment="1" applyProtection="1">
      <alignment horizontal="center" vertical="center"/>
      <protection hidden="1"/>
    </xf>
    <xf numFmtId="3" fontId="62" fillId="3" borderId="28" xfId="55" applyNumberFormat="1" applyFont="1" applyFill="1" applyBorder="1" applyAlignment="1" applyProtection="1">
      <alignment horizontal="center" vertical="center"/>
      <protection hidden="1"/>
    </xf>
    <xf numFmtId="0" fontId="8" fillId="33" borderId="0" xfId="33" applyFont="1" applyFill="1" applyBorder="1" applyAlignment="1" applyProtection="1">
      <alignment horizontal="center" vertical="center"/>
      <protection hidden="1"/>
    </xf>
    <xf numFmtId="3" fontId="5" fillId="33" borderId="0" xfId="55" applyNumberFormat="1" applyFont="1" applyFill="1" applyBorder="1" applyAlignment="1" applyProtection="1">
      <alignment horizontal="center" vertical="center" wrapText="1"/>
      <protection hidden="1"/>
    </xf>
    <xf numFmtId="180" fontId="4" fillId="36" borderId="0" xfId="55" applyNumberFormat="1" applyFont="1" applyFill="1" applyBorder="1" applyAlignment="1" applyProtection="1">
      <alignment horizontal="center"/>
      <protection hidden="1"/>
    </xf>
    <xf numFmtId="180" fontId="4" fillId="36" borderId="16" xfId="55" applyNumberFormat="1" applyFont="1" applyFill="1" applyBorder="1" applyAlignment="1" applyProtection="1">
      <alignment horizontal="center"/>
      <protection hidden="1"/>
    </xf>
    <xf numFmtId="0" fontId="4" fillId="36" borderId="17" xfId="54" applyFont="1" applyFill="1" applyBorder="1" applyAlignment="1">
      <alignment horizontal="left" vertical="center" wrapText="1"/>
      <protection/>
    </xf>
    <xf numFmtId="0" fontId="4" fillId="36" borderId="11" xfId="55" applyFont="1" applyFill="1" applyBorder="1" applyAlignment="1" applyProtection="1">
      <alignment horizontal="center" vertical="center"/>
      <protection hidden="1"/>
    </xf>
    <xf numFmtId="0" fontId="4" fillId="36" borderId="11" xfId="55" applyNumberFormat="1" applyFont="1" applyFill="1" applyBorder="1" applyAlignment="1" applyProtection="1">
      <alignment horizontal="center" vertical="center"/>
      <protection hidden="1"/>
    </xf>
    <xf numFmtId="3" fontId="4" fillId="36" borderId="11" xfId="55" applyNumberFormat="1" applyFont="1" applyFill="1" applyBorder="1" applyAlignment="1" applyProtection="1">
      <alignment horizontal="center" vertical="center"/>
      <protection hidden="1"/>
    </xf>
    <xf numFmtId="181" fontId="4" fillId="36" borderId="11" xfId="55" applyNumberFormat="1" applyFont="1" applyFill="1" applyBorder="1" applyAlignment="1" applyProtection="1">
      <alignment horizontal="center" vertical="center"/>
      <protection hidden="1"/>
    </xf>
    <xf numFmtId="180" fontId="4" fillId="36" borderId="11" xfId="55" applyNumberFormat="1" applyFont="1" applyFill="1" applyBorder="1" applyAlignment="1" applyProtection="1">
      <alignment horizontal="center" vertical="center"/>
      <protection hidden="1"/>
    </xf>
    <xf numFmtId="3" fontId="62" fillId="36" borderId="28" xfId="55" applyNumberFormat="1" applyFont="1" applyFill="1" applyBorder="1" applyAlignment="1" applyProtection="1">
      <alignment horizontal="center" vertical="center"/>
      <protection hidden="1"/>
    </xf>
    <xf numFmtId="4" fontId="4" fillId="36" borderId="11" xfId="55" applyNumberFormat="1" applyFont="1" applyFill="1" applyBorder="1" applyAlignment="1" applyProtection="1">
      <alignment horizontal="center" vertical="center"/>
      <protection hidden="1"/>
    </xf>
    <xf numFmtId="9" fontId="4" fillId="36" borderId="22" xfId="55" applyNumberFormat="1" applyFont="1" applyFill="1" applyBorder="1" applyAlignment="1" applyProtection="1">
      <alignment horizontal="center" vertical="center"/>
      <protection hidden="1"/>
    </xf>
    <xf numFmtId="9" fontId="4" fillId="36" borderId="29" xfId="55" applyNumberFormat="1" applyFont="1" applyFill="1" applyBorder="1" applyAlignment="1" applyProtection="1">
      <alignment horizontal="center" vertical="center"/>
      <protection hidden="1"/>
    </xf>
    <xf numFmtId="9" fontId="4" fillId="36" borderId="24" xfId="55" applyNumberFormat="1" applyFont="1" applyFill="1" applyBorder="1" applyAlignment="1" applyProtection="1">
      <alignment horizontal="center" vertical="center"/>
      <protection hidden="1"/>
    </xf>
    <xf numFmtId="9" fontId="4" fillId="35" borderId="22" xfId="55" applyNumberFormat="1" applyFont="1" applyFill="1" applyBorder="1" applyAlignment="1" applyProtection="1">
      <alignment horizontal="center" vertical="center"/>
      <protection hidden="1"/>
    </xf>
    <xf numFmtId="180" fontId="4" fillId="35" borderId="11" xfId="55" applyNumberFormat="1" applyFont="1" applyFill="1" applyBorder="1" applyAlignment="1" applyProtection="1">
      <alignment horizontal="center" vertical="center"/>
      <protection hidden="1"/>
    </xf>
    <xf numFmtId="0" fontId="4" fillId="35" borderId="17" xfId="54" applyFont="1" applyFill="1" applyBorder="1" applyAlignment="1">
      <alignment horizontal="left" vertical="center" wrapText="1"/>
      <protection/>
    </xf>
    <xf numFmtId="0" fontId="4" fillId="35" borderId="11" xfId="55" applyFont="1" applyFill="1" applyBorder="1" applyAlignment="1" applyProtection="1">
      <alignment horizontal="center" vertical="center"/>
      <protection hidden="1"/>
    </xf>
    <xf numFmtId="3" fontId="4" fillId="35" borderId="11" xfId="55" applyNumberFormat="1" applyFont="1" applyFill="1" applyBorder="1" applyAlignment="1" applyProtection="1">
      <alignment horizontal="center" vertical="center"/>
      <protection hidden="1"/>
    </xf>
    <xf numFmtId="181" fontId="4" fillId="35" borderId="11" xfId="55" applyNumberFormat="1" applyFont="1" applyFill="1" applyBorder="1" applyAlignment="1" applyProtection="1">
      <alignment horizontal="center" vertical="center"/>
      <protection hidden="1"/>
    </xf>
    <xf numFmtId="3" fontId="62" fillId="35" borderId="28" xfId="55" applyNumberFormat="1" applyFont="1" applyFill="1" applyBorder="1" applyAlignment="1" applyProtection="1">
      <alignment horizontal="center" vertical="center"/>
      <protection hidden="1"/>
    </xf>
    <xf numFmtId="4" fontId="4" fillId="35" borderId="11" xfId="55" applyNumberFormat="1" applyFont="1" applyFill="1" applyBorder="1" applyAlignment="1" applyProtection="1">
      <alignment horizontal="center" vertical="center"/>
      <protection hidden="1"/>
    </xf>
    <xf numFmtId="0" fontId="9" fillId="33" borderId="0" xfId="55" applyFont="1" applyFill="1" applyBorder="1" applyAlignment="1" applyProtection="1">
      <alignment horizontal="left" vertical="center"/>
      <protection hidden="1"/>
    </xf>
    <xf numFmtId="0" fontId="9" fillId="33" borderId="0" xfId="55" applyFont="1" applyFill="1" applyBorder="1" applyAlignment="1" applyProtection="1">
      <alignment horizontal="center" vertical="center"/>
      <protection hidden="1"/>
    </xf>
    <xf numFmtId="3" fontId="9" fillId="33" borderId="0" xfId="55" applyNumberFormat="1" applyFont="1" applyFill="1" applyBorder="1" applyAlignment="1" applyProtection="1">
      <alignment horizontal="center" vertical="center"/>
      <protection hidden="1"/>
    </xf>
    <xf numFmtId="180" fontId="4" fillId="39" borderId="13" xfId="55" applyNumberFormat="1" applyFont="1" applyFill="1" applyBorder="1" applyAlignment="1" applyProtection="1">
      <alignment horizontal="center" vertical="center"/>
      <protection hidden="1"/>
    </xf>
    <xf numFmtId="180" fontId="4" fillId="39" borderId="0" xfId="55" applyNumberFormat="1" applyFont="1" applyFill="1" applyBorder="1" applyAlignment="1" applyProtection="1">
      <alignment horizontal="center" vertical="center"/>
      <protection hidden="1"/>
    </xf>
    <xf numFmtId="180" fontId="4" fillId="39" borderId="16" xfId="55" applyNumberFormat="1" applyFont="1" applyFill="1" applyBorder="1" applyAlignment="1" applyProtection="1">
      <alignment horizontal="center" vertical="center"/>
      <protection hidden="1"/>
    </xf>
    <xf numFmtId="9" fontId="4" fillId="39" borderId="24" xfId="55" applyNumberFormat="1" applyFont="1" applyFill="1" applyBorder="1" applyAlignment="1" applyProtection="1">
      <alignment horizontal="center" vertical="center"/>
      <protection hidden="1"/>
    </xf>
    <xf numFmtId="9" fontId="4" fillId="40" borderId="23" xfId="0" applyNumberFormat="1" applyFont="1" applyFill="1" applyBorder="1" applyAlignment="1" applyProtection="1">
      <alignment horizontal="center" vertical="center"/>
      <protection hidden="1"/>
    </xf>
    <xf numFmtId="9" fontId="4" fillId="41" borderId="23" xfId="0" applyNumberFormat="1" applyFont="1" applyFill="1" applyBorder="1" applyAlignment="1" applyProtection="1">
      <alignment horizontal="center" vertical="center"/>
      <protection hidden="1"/>
    </xf>
    <xf numFmtId="9" fontId="4" fillId="41" borderId="22" xfId="0" applyNumberFormat="1" applyFont="1" applyFill="1" applyBorder="1" applyAlignment="1" applyProtection="1">
      <alignment horizontal="center" vertical="center"/>
      <protection hidden="1"/>
    </xf>
    <xf numFmtId="183" fontId="7" fillId="33" borderId="0" xfId="55" applyNumberFormat="1" applyFont="1" applyFill="1" applyBorder="1" applyAlignment="1" applyProtection="1">
      <alignment horizontal="center" vertical="center" wrapText="1"/>
      <protection hidden="1" locked="0"/>
    </xf>
    <xf numFmtId="183" fontId="9" fillId="33" borderId="0" xfId="0" applyNumberFormat="1" applyFont="1" applyFill="1" applyBorder="1" applyAlignment="1">
      <alignment horizontal="center" vertical="center" wrapText="1"/>
    </xf>
    <xf numFmtId="184" fontId="7" fillId="33" borderId="0" xfId="55" applyNumberFormat="1" applyFont="1" applyFill="1" applyBorder="1" applyAlignment="1" applyProtection="1">
      <alignment horizontal="center" vertical="center" wrapText="1"/>
      <protection hidden="1" locked="0"/>
    </xf>
    <xf numFmtId="184" fontId="9" fillId="33" borderId="0" xfId="0" applyNumberFormat="1" applyFont="1" applyFill="1" applyBorder="1" applyAlignment="1">
      <alignment horizontal="center" vertical="center" wrapText="1"/>
    </xf>
    <xf numFmtId="0" fontId="11" fillId="33" borderId="0" xfId="33" applyFont="1" applyFill="1" applyBorder="1" applyAlignment="1" applyProtection="1">
      <alignment horizontal="left" vertical="center"/>
      <protection hidden="1"/>
    </xf>
    <xf numFmtId="0" fontId="11" fillId="33" borderId="0" xfId="55" applyNumberFormat="1" applyFont="1" applyFill="1" applyBorder="1" applyAlignment="1" applyProtection="1">
      <alignment horizontal="left" vertical="center"/>
      <protection hidden="1"/>
    </xf>
    <xf numFmtId="9" fontId="4" fillId="3" borderId="22" xfId="55" applyNumberFormat="1" applyFont="1" applyFill="1" applyBorder="1" applyAlignment="1" applyProtection="1">
      <alignment horizontal="center" vertical="center"/>
      <protection hidden="1"/>
    </xf>
    <xf numFmtId="0" fontId="58" fillId="42" borderId="12" xfId="0" applyFont="1" applyFill="1" applyBorder="1" applyAlignment="1">
      <alignment horizontal="left"/>
    </xf>
    <xf numFmtId="0" fontId="4" fillId="42" borderId="13" xfId="55" applyFont="1" applyFill="1" applyBorder="1" applyAlignment="1" applyProtection="1">
      <alignment horizontal="center" vertical="center"/>
      <protection hidden="1"/>
    </xf>
    <xf numFmtId="181" fontId="4" fillId="42" borderId="13" xfId="55" applyNumberFormat="1" applyFont="1" applyFill="1" applyBorder="1" applyAlignment="1" applyProtection="1">
      <alignment horizontal="center" vertical="center"/>
      <protection hidden="1"/>
    </xf>
    <xf numFmtId="0" fontId="62" fillId="42" borderId="26" xfId="55" applyFont="1" applyFill="1" applyBorder="1" applyAlignment="1" applyProtection="1">
      <alignment horizontal="center" vertical="center"/>
      <protection hidden="1"/>
    </xf>
    <xf numFmtId="4" fontId="4" fillId="42" borderId="13" xfId="55" applyNumberFormat="1" applyFont="1" applyFill="1" applyBorder="1" applyAlignment="1" applyProtection="1">
      <alignment horizontal="center" vertical="center"/>
      <protection hidden="1"/>
    </xf>
    <xf numFmtId="180" fontId="4" fillId="42" borderId="13" xfId="55" applyNumberFormat="1" applyFont="1" applyFill="1" applyBorder="1" applyAlignment="1" applyProtection="1">
      <alignment horizontal="center" vertical="center"/>
      <protection hidden="1"/>
    </xf>
    <xf numFmtId="180" fontId="4" fillId="42" borderId="13" xfId="55" applyNumberFormat="1" applyFont="1" applyFill="1" applyBorder="1" applyAlignment="1" applyProtection="1">
      <alignment horizontal="center"/>
      <protection hidden="1"/>
    </xf>
    <xf numFmtId="9" fontId="4" fillId="42" borderId="23" xfId="55" applyNumberFormat="1" applyFont="1" applyFill="1" applyBorder="1" applyAlignment="1" applyProtection="1">
      <alignment horizontal="center" vertical="center"/>
      <protection hidden="1"/>
    </xf>
    <xf numFmtId="0" fontId="58" fillId="42" borderId="14" xfId="0" applyFont="1" applyFill="1" applyBorder="1" applyAlignment="1">
      <alignment horizontal="left"/>
    </xf>
    <xf numFmtId="0" fontId="4" fillId="42" borderId="0" xfId="55" applyFont="1" applyFill="1" applyBorder="1" applyAlignment="1" applyProtection="1">
      <alignment horizontal="center" vertical="center"/>
      <protection hidden="1"/>
    </xf>
    <xf numFmtId="181" fontId="4" fillId="42" borderId="0" xfId="55" applyNumberFormat="1" applyFont="1" applyFill="1" applyBorder="1" applyAlignment="1" applyProtection="1">
      <alignment horizontal="center" vertical="center"/>
      <protection hidden="1"/>
    </xf>
    <xf numFmtId="0" fontId="62" fillId="42" borderId="25" xfId="55" applyFont="1" applyFill="1" applyBorder="1" applyAlignment="1" applyProtection="1">
      <alignment horizontal="center" vertical="center"/>
      <protection hidden="1"/>
    </xf>
    <xf numFmtId="4" fontId="4" fillId="42" borderId="0" xfId="55" applyNumberFormat="1" applyFont="1" applyFill="1" applyBorder="1" applyAlignment="1" applyProtection="1">
      <alignment horizontal="center" vertical="center"/>
      <protection hidden="1"/>
    </xf>
    <xf numFmtId="180" fontId="4" fillId="42" borderId="0" xfId="55" applyNumberFormat="1" applyFont="1" applyFill="1" applyBorder="1" applyAlignment="1" applyProtection="1">
      <alignment horizontal="center" vertical="center"/>
      <protection hidden="1"/>
    </xf>
    <xf numFmtId="180" fontId="4" fillId="42" borderId="0" xfId="55" applyNumberFormat="1" applyFont="1" applyFill="1" applyBorder="1" applyAlignment="1" applyProtection="1">
      <alignment horizontal="center"/>
      <protection hidden="1"/>
    </xf>
    <xf numFmtId="0" fontId="58" fillId="42" borderId="15" xfId="0" applyFont="1" applyFill="1" applyBorder="1" applyAlignment="1">
      <alignment horizontal="left"/>
    </xf>
    <xf numFmtId="0" fontId="4" fillId="42" borderId="16" xfId="55" applyFont="1" applyFill="1" applyBorder="1" applyAlignment="1" applyProtection="1">
      <alignment horizontal="center" vertical="center"/>
      <protection hidden="1"/>
    </xf>
    <xf numFmtId="181" fontId="4" fillId="42" borderId="16" xfId="55" applyNumberFormat="1" applyFont="1" applyFill="1" applyBorder="1" applyAlignment="1" applyProtection="1">
      <alignment horizontal="center" vertical="center"/>
      <protection hidden="1"/>
    </xf>
    <xf numFmtId="0" fontId="62" fillId="42" borderId="27" xfId="55" applyFont="1" applyFill="1" applyBorder="1" applyAlignment="1" applyProtection="1">
      <alignment horizontal="center" vertical="center"/>
      <protection hidden="1"/>
    </xf>
    <xf numFmtId="4" fontId="4" fillId="42" borderId="16" xfId="55" applyNumberFormat="1" applyFont="1" applyFill="1" applyBorder="1" applyAlignment="1" applyProtection="1">
      <alignment horizontal="center" vertical="center"/>
      <protection hidden="1"/>
    </xf>
    <xf numFmtId="180" fontId="4" fillId="42" borderId="16" xfId="55" applyNumberFormat="1" applyFont="1" applyFill="1" applyBorder="1" applyAlignment="1" applyProtection="1">
      <alignment horizontal="center" vertical="center"/>
      <protection hidden="1"/>
    </xf>
    <xf numFmtId="180" fontId="4" fillId="42" borderId="16" xfId="55" applyNumberFormat="1" applyFont="1" applyFill="1" applyBorder="1" applyAlignment="1" applyProtection="1">
      <alignment horizontal="center"/>
      <protection hidden="1"/>
    </xf>
    <xf numFmtId="9" fontId="4" fillId="42" borderId="24" xfId="55" applyNumberFormat="1" applyFont="1" applyFill="1" applyBorder="1" applyAlignment="1" applyProtection="1">
      <alignment horizontal="center" vertical="center"/>
      <protection hidden="1"/>
    </xf>
    <xf numFmtId="181" fontId="4" fillId="3" borderId="0" xfId="55" applyNumberFormat="1" applyFont="1" applyFill="1" applyBorder="1" applyAlignment="1" applyProtection="1">
      <alignment horizontal="center" vertical="center"/>
      <protection hidden="1"/>
    </xf>
    <xf numFmtId="9" fontId="63" fillId="33" borderId="0" xfId="0" applyNumberFormat="1" applyFont="1" applyFill="1" applyBorder="1" applyAlignment="1">
      <alignment horizontal="center" vertical="center"/>
    </xf>
    <xf numFmtId="180" fontId="5" fillId="33" borderId="30" xfId="55" applyNumberFormat="1" applyFont="1" applyFill="1" applyBorder="1" applyAlignment="1" applyProtection="1">
      <alignment horizontal="center" vertical="center"/>
      <protection hidden="1"/>
    </xf>
    <xf numFmtId="4" fontId="5" fillId="33" borderId="30" xfId="55" applyNumberFormat="1" applyFont="1" applyFill="1" applyBorder="1" applyAlignment="1" applyProtection="1">
      <alignment horizontal="center" vertical="center"/>
      <protection hidden="1"/>
    </xf>
    <xf numFmtId="0" fontId="11" fillId="33" borderId="0" xfId="55" applyFont="1" applyFill="1" applyBorder="1" applyProtection="1">
      <alignment/>
      <protection hidden="1"/>
    </xf>
    <xf numFmtId="0" fontId="12" fillId="2" borderId="30" xfId="55" applyNumberFormat="1" applyFont="1" applyFill="1" applyBorder="1" applyAlignment="1" applyProtection="1">
      <alignment horizontal="center" vertical="center" wrapText="1"/>
      <protection hidden="1"/>
    </xf>
    <xf numFmtId="3" fontId="12" fillId="2" borderId="30" xfId="55" applyNumberFormat="1" applyFont="1" applyFill="1" applyBorder="1" applyAlignment="1" applyProtection="1">
      <alignment horizontal="center" vertical="center" wrapText="1"/>
      <protection hidden="1"/>
    </xf>
    <xf numFmtId="181" fontId="12" fillId="2" borderId="11" xfId="55" applyNumberFormat="1" applyFont="1" applyFill="1" applyBorder="1" applyAlignment="1" applyProtection="1">
      <alignment horizontal="center" vertical="center" wrapText="1"/>
      <protection hidden="1"/>
    </xf>
    <xf numFmtId="3" fontId="12" fillId="2" borderId="31" xfId="55" applyNumberFormat="1" applyFont="1" applyFill="1" applyBorder="1" applyAlignment="1" applyProtection="1">
      <alignment horizontal="center" vertical="center" wrapText="1"/>
      <protection hidden="1"/>
    </xf>
    <xf numFmtId="4" fontId="12" fillId="2" borderId="11" xfId="55" applyNumberFormat="1" applyFont="1" applyFill="1" applyBorder="1" applyAlignment="1" applyProtection="1">
      <alignment horizontal="center" vertical="center" wrapText="1"/>
      <protection hidden="1"/>
    </xf>
    <xf numFmtId="180" fontId="12" fillId="2" borderId="30" xfId="55" applyNumberFormat="1" applyFont="1" applyFill="1" applyBorder="1" applyAlignment="1" applyProtection="1">
      <alignment horizontal="center" vertical="center" wrapText="1"/>
      <protection hidden="1"/>
    </xf>
    <xf numFmtId="4" fontId="12" fillId="2" borderId="30" xfId="55" applyNumberFormat="1" applyFont="1" applyFill="1" applyBorder="1" applyAlignment="1" applyProtection="1">
      <alignment horizontal="center" vertical="center" wrapText="1"/>
      <protection hidden="1"/>
    </xf>
    <xf numFmtId="0" fontId="63" fillId="33" borderId="0" xfId="0" applyFont="1" applyFill="1" applyBorder="1" applyAlignment="1">
      <alignment horizontal="center"/>
    </xf>
    <xf numFmtId="180" fontId="64" fillId="41" borderId="13" xfId="0" applyNumberFormat="1" applyFont="1" applyFill="1" applyBorder="1" applyAlignment="1">
      <alignment horizontal="center"/>
    </xf>
    <xf numFmtId="0" fontId="61" fillId="43" borderId="0" xfId="0" applyFont="1" applyFill="1" applyBorder="1" applyAlignment="1">
      <alignment horizontal="left" vertical="center" wrapText="1"/>
    </xf>
    <xf numFmtId="0" fontId="65" fillId="43" borderId="0" xfId="0" applyFont="1" applyFill="1" applyBorder="1" applyAlignment="1">
      <alignment horizontal="center" vertical="center" wrapText="1"/>
    </xf>
    <xf numFmtId="0" fontId="66" fillId="43" borderId="0" xfId="0" applyFont="1" applyFill="1" applyBorder="1" applyAlignment="1">
      <alignment horizontal="center" vertical="center" wrapText="1"/>
    </xf>
    <xf numFmtId="0" fontId="65" fillId="43" borderId="0" xfId="0" applyFont="1" applyFill="1" applyBorder="1" applyAlignment="1">
      <alignment horizontal="center"/>
    </xf>
    <xf numFmtId="9" fontId="65" fillId="43" borderId="0" xfId="0" applyNumberFormat="1" applyFont="1" applyFill="1" applyBorder="1" applyAlignment="1">
      <alignment horizontal="center" vertical="center" wrapText="1"/>
    </xf>
    <xf numFmtId="0" fontId="4" fillId="33" borderId="11" xfId="54" applyFont="1" applyFill="1" applyBorder="1" applyAlignment="1">
      <alignment horizontal="left" vertical="center" wrapText="1"/>
      <protection/>
    </xf>
    <xf numFmtId="0" fontId="4" fillId="33" borderId="11" xfId="55" applyFont="1" applyFill="1" applyBorder="1" applyAlignment="1" applyProtection="1">
      <alignment horizontal="center" vertical="center"/>
      <protection hidden="1"/>
    </xf>
    <xf numFmtId="3" fontId="4" fillId="33" borderId="11" xfId="55" applyNumberFormat="1" applyFont="1" applyFill="1" applyBorder="1" applyAlignment="1" applyProtection="1">
      <alignment horizontal="center" vertical="center"/>
      <protection hidden="1"/>
    </xf>
    <xf numFmtId="181" fontId="4" fillId="33" borderId="11" xfId="55" applyNumberFormat="1" applyFont="1" applyFill="1" applyBorder="1" applyAlignment="1" applyProtection="1">
      <alignment horizontal="center" vertical="center"/>
      <protection hidden="1"/>
    </xf>
    <xf numFmtId="3" fontId="62" fillId="33" borderId="28" xfId="55" applyNumberFormat="1" applyFont="1" applyFill="1" applyBorder="1" applyAlignment="1" applyProtection="1">
      <alignment horizontal="center" vertical="center"/>
      <protection hidden="1"/>
    </xf>
    <xf numFmtId="4" fontId="4" fillId="33" borderId="11" xfId="55" applyNumberFormat="1" applyFont="1" applyFill="1" applyBorder="1" applyAlignment="1" applyProtection="1">
      <alignment horizontal="center" vertical="center"/>
      <protection hidden="1"/>
    </xf>
    <xf numFmtId="180" fontId="4" fillId="33" borderId="11" xfId="55" applyNumberFormat="1" applyFont="1" applyFill="1" applyBorder="1" applyAlignment="1" applyProtection="1">
      <alignment horizontal="center" vertical="center"/>
      <protection hidden="1"/>
    </xf>
    <xf numFmtId="9" fontId="4" fillId="33" borderId="11" xfId="55" applyNumberFormat="1" applyFont="1" applyFill="1" applyBorder="1" applyAlignment="1" applyProtection="1">
      <alignment horizontal="center" vertical="center"/>
      <protection hidden="1"/>
    </xf>
    <xf numFmtId="2" fontId="4" fillId="5" borderId="32" xfId="0" applyNumberFormat="1" applyFont="1" applyFill="1" applyBorder="1" applyAlignment="1">
      <alignment horizontal="center"/>
    </xf>
    <xf numFmtId="2" fontId="4" fillId="5" borderId="33" xfId="0" applyNumberFormat="1" applyFont="1" applyFill="1" applyBorder="1" applyAlignment="1">
      <alignment horizontal="center"/>
    </xf>
    <xf numFmtId="0" fontId="4" fillId="33" borderId="11" xfId="55" applyFont="1" applyFill="1" applyBorder="1" applyAlignment="1" applyProtection="1">
      <alignment horizontal="left" vertical="center"/>
      <protection hidden="1"/>
    </xf>
    <xf numFmtId="0" fontId="62" fillId="33" borderId="28" xfId="55" applyFont="1" applyFill="1" applyBorder="1" applyAlignment="1" applyProtection="1">
      <alignment horizontal="center" vertical="center"/>
      <protection hidden="1"/>
    </xf>
    <xf numFmtId="3" fontId="58" fillId="5" borderId="0" xfId="0" applyNumberFormat="1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 vertical="center" wrapText="1"/>
    </xf>
    <xf numFmtId="0" fontId="4" fillId="44" borderId="0" xfId="55" applyFont="1" applyFill="1" applyBorder="1" applyAlignment="1" applyProtection="1">
      <alignment horizontal="center" vertical="center"/>
      <protection hidden="1"/>
    </xf>
    <xf numFmtId="0" fontId="4" fillId="44" borderId="0" xfId="54" applyFont="1" applyFill="1" applyBorder="1" applyAlignment="1">
      <alignment horizontal="center" vertical="center" wrapText="1"/>
      <protection/>
    </xf>
    <xf numFmtId="3" fontId="62" fillId="44" borderId="25" xfId="55" applyNumberFormat="1" applyFont="1" applyFill="1" applyBorder="1" applyAlignment="1" applyProtection="1">
      <alignment horizontal="center" vertical="center"/>
      <protection hidden="1"/>
    </xf>
    <xf numFmtId="4" fontId="4" fillId="44" borderId="0" xfId="55" applyNumberFormat="1" applyFont="1" applyFill="1" applyBorder="1" applyAlignment="1" applyProtection="1">
      <alignment horizontal="center" vertical="center"/>
      <protection hidden="1"/>
    </xf>
    <xf numFmtId="180" fontId="4" fillId="44" borderId="0" xfId="55" applyNumberFormat="1" applyFont="1" applyFill="1" applyBorder="1" applyAlignment="1" applyProtection="1">
      <alignment horizontal="center" vertical="center"/>
      <protection hidden="1"/>
    </xf>
    <xf numFmtId="180" fontId="4" fillId="44" borderId="0" xfId="55" applyNumberFormat="1" applyFont="1" applyFill="1" applyBorder="1" applyAlignment="1" applyProtection="1">
      <alignment horizontal="center"/>
      <protection hidden="1"/>
    </xf>
    <xf numFmtId="0" fontId="4" fillId="44" borderId="12" xfId="54" applyFont="1" applyFill="1" applyBorder="1" applyAlignment="1">
      <alignment horizontal="left" vertical="center" wrapText="1"/>
      <protection/>
    </xf>
    <xf numFmtId="0" fontId="4" fillId="44" borderId="13" xfId="55" applyFont="1" applyFill="1" applyBorder="1" applyAlignment="1" applyProtection="1">
      <alignment horizontal="center" vertical="center"/>
      <protection hidden="1"/>
    </xf>
    <xf numFmtId="0" fontId="4" fillId="44" borderId="13" xfId="54" applyFont="1" applyFill="1" applyBorder="1" applyAlignment="1">
      <alignment horizontal="center" vertical="center" wrapText="1"/>
      <protection/>
    </xf>
    <xf numFmtId="4" fontId="4" fillId="44" borderId="13" xfId="55" applyNumberFormat="1" applyFont="1" applyFill="1" applyBorder="1" applyAlignment="1" applyProtection="1">
      <alignment horizontal="center" vertical="center"/>
      <protection hidden="1"/>
    </xf>
    <xf numFmtId="180" fontId="4" fillId="44" borderId="13" xfId="55" applyNumberFormat="1" applyFont="1" applyFill="1" applyBorder="1" applyAlignment="1" applyProtection="1">
      <alignment horizontal="center" vertical="center"/>
      <protection hidden="1"/>
    </xf>
    <xf numFmtId="180" fontId="4" fillId="44" borderId="13" xfId="55" applyNumberFormat="1" applyFont="1" applyFill="1" applyBorder="1" applyAlignment="1" applyProtection="1">
      <alignment horizontal="center"/>
      <protection hidden="1"/>
    </xf>
    <xf numFmtId="0" fontId="4" fillId="44" borderId="14" xfId="54" applyFont="1" applyFill="1" applyBorder="1" applyAlignment="1">
      <alignment horizontal="left" vertical="center" wrapText="1"/>
      <protection/>
    </xf>
    <xf numFmtId="0" fontId="4" fillId="44" borderId="15" xfId="54" applyFont="1" applyFill="1" applyBorder="1" applyAlignment="1">
      <alignment horizontal="left" vertical="center" wrapText="1"/>
      <protection/>
    </xf>
    <xf numFmtId="0" fontId="4" fillId="44" borderId="16" xfId="55" applyFont="1" applyFill="1" applyBorder="1" applyAlignment="1" applyProtection="1">
      <alignment horizontal="center" vertical="center"/>
      <protection hidden="1"/>
    </xf>
    <xf numFmtId="0" fontId="4" fillId="44" borderId="16" xfId="54" applyFont="1" applyFill="1" applyBorder="1" applyAlignment="1">
      <alignment horizontal="center" vertical="center" wrapText="1"/>
      <protection/>
    </xf>
    <xf numFmtId="4" fontId="4" fillId="44" borderId="16" xfId="55" applyNumberFormat="1" applyFont="1" applyFill="1" applyBorder="1" applyAlignment="1" applyProtection="1">
      <alignment horizontal="center" vertical="center"/>
      <protection hidden="1"/>
    </xf>
    <xf numFmtId="180" fontId="4" fillId="44" borderId="16" xfId="55" applyNumberFormat="1" applyFont="1" applyFill="1" applyBorder="1" applyAlignment="1" applyProtection="1">
      <alignment horizontal="center" vertical="center"/>
      <protection hidden="1"/>
    </xf>
    <xf numFmtId="180" fontId="4" fillId="44" borderId="16" xfId="55" applyNumberFormat="1" applyFont="1" applyFill="1" applyBorder="1" applyAlignment="1" applyProtection="1">
      <alignment horizontal="center"/>
      <protection hidden="1"/>
    </xf>
    <xf numFmtId="3" fontId="62" fillId="44" borderId="26" xfId="55" applyNumberFormat="1" applyFont="1" applyFill="1" applyBorder="1" applyAlignment="1" applyProtection="1">
      <alignment horizontal="center" vertical="center"/>
      <protection hidden="1"/>
    </xf>
    <xf numFmtId="3" fontId="62" fillId="44" borderId="27" xfId="55" applyNumberFormat="1" applyFont="1" applyFill="1" applyBorder="1" applyAlignment="1" applyProtection="1">
      <alignment horizontal="center" vertical="center"/>
      <protection hidden="1"/>
    </xf>
    <xf numFmtId="4" fontId="12" fillId="2" borderId="30" xfId="55" applyNumberFormat="1" applyFont="1" applyFill="1" applyBorder="1" applyAlignment="1" applyProtection="1">
      <alignment horizontal="center" vertical="center" wrapText="1"/>
      <protection hidden="1"/>
    </xf>
    <xf numFmtId="9" fontId="4" fillId="36" borderId="23" xfId="55" applyNumberFormat="1" applyFont="1" applyFill="1" applyBorder="1" applyAlignment="1" applyProtection="1">
      <alignment horizontal="center" vertical="center"/>
      <protection hidden="1"/>
    </xf>
    <xf numFmtId="9" fontId="4" fillId="0" borderId="22" xfId="55" applyNumberFormat="1" applyFont="1" applyFill="1" applyBorder="1" applyAlignment="1" applyProtection="1">
      <alignment horizontal="center" vertical="center"/>
      <protection hidden="1"/>
    </xf>
    <xf numFmtId="9" fontId="4" fillId="41" borderId="0" xfId="0" applyNumberFormat="1" applyFont="1" applyFill="1" applyBorder="1" applyAlignment="1" applyProtection="1">
      <alignment horizontal="center" vertical="center"/>
      <protection hidden="1"/>
    </xf>
    <xf numFmtId="9" fontId="4" fillId="41" borderId="16" xfId="0" applyNumberFormat="1" applyFont="1" applyFill="1" applyBorder="1" applyAlignment="1" applyProtection="1">
      <alignment horizontal="center" vertical="center"/>
      <protection hidden="1"/>
    </xf>
    <xf numFmtId="9" fontId="4" fillId="3" borderId="29" xfId="55" applyNumberFormat="1" applyFont="1" applyFill="1" applyBorder="1" applyAlignment="1" applyProtection="1">
      <alignment horizontal="center" vertical="center"/>
      <protection hidden="1"/>
    </xf>
    <xf numFmtId="9" fontId="4" fillId="2" borderId="23" xfId="55" applyNumberFormat="1" applyFont="1" applyFill="1" applyBorder="1" applyAlignment="1" applyProtection="1">
      <alignment horizontal="center" vertical="center"/>
      <protection hidden="1"/>
    </xf>
    <xf numFmtId="9" fontId="4" fillId="2" borderId="29" xfId="55" applyNumberFormat="1" applyFont="1" applyFill="1" applyBorder="1" applyAlignment="1" applyProtection="1">
      <alignment horizontal="center" vertical="center"/>
      <protection hidden="1"/>
    </xf>
    <xf numFmtId="9" fontId="4" fillId="2" borderId="24" xfId="55" applyNumberFormat="1" applyFont="1" applyFill="1" applyBorder="1" applyAlignment="1" applyProtection="1">
      <alignment horizontal="center" vertical="center"/>
      <protection hidden="1"/>
    </xf>
    <xf numFmtId="181" fontId="4" fillId="44" borderId="13" xfId="54" applyNumberFormat="1" applyFont="1" applyFill="1" applyBorder="1" applyAlignment="1">
      <alignment horizontal="center" vertical="center" wrapText="1"/>
      <protection/>
    </xf>
    <xf numFmtId="181" fontId="4" fillId="44" borderId="0" xfId="54" applyNumberFormat="1" applyFont="1" applyFill="1" applyBorder="1" applyAlignment="1">
      <alignment horizontal="center" vertical="center" wrapText="1"/>
      <protection/>
    </xf>
    <xf numFmtId="181" fontId="4" fillId="44" borderId="16" xfId="54" applyNumberFormat="1" applyFont="1" applyFill="1" applyBorder="1" applyAlignment="1">
      <alignment horizontal="center" vertical="center" wrapText="1"/>
      <protection/>
    </xf>
    <xf numFmtId="3" fontId="62" fillId="7" borderId="34" xfId="55" applyNumberFormat="1" applyFont="1" applyFill="1" applyBorder="1" applyAlignment="1" applyProtection="1">
      <alignment horizontal="center" vertical="center"/>
      <protection hidden="1"/>
    </xf>
    <xf numFmtId="9" fontId="4" fillId="5" borderId="29" xfId="55" applyNumberFormat="1" applyFont="1" applyFill="1" applyBorder="1" applyAlignment="1" applyProtection="1">
      <alignment horizontal="center" vertical="center"/>
      <protection hidden="1"/>
    </xf>
    <xf numFmtId="9" fontId="4" fillId="7" borderId="29" xfId="55" applyNumberFormat="1" applyFont="1" applyFill="1" applyBorder="1" applyAlignment="1" applyProtection="1">
      <alignment horizontal="center" vertical="center"/>
      <protection hidden="1"/>
    </xf>
    <xf numFmtId="9" fontId="4" fillId="42" borderId="29" xfId="55" applyNumberFormat="1" applyFont="1" applyFill="1" applyBorder="1" applyAlignment="1" applyProtection="1">
      <alignment horizontal="center" vertical="center"/>
      <protection hidden="1"/>
    </xf>
    <xf numFmtId="9" fontId="4" fillId="39" borderId="23" xfId="55" applyNumberFormat="1" applyFont="1" applyFill="1" applyBorder="1" applyAlignment="1" applyProtection="1">
      <alignment horizontal="center" vertical="center"/>
      <protection hidden="1"/>
    </xf>
    <xf numFmtId="9" fontId="4" fillId="44" borderId="23" xfId="55" applyNumberFormat="1" applyFont="1" applyFill="1" applyBorder="1" applyAlignment="1" applyProtection="1">
      <alignment horizontal="center" vertical="center"/>
      <protection hidden="1"/>
    </xf>
    <xf numFmtId="9" fontId="4" fillId="44" borderId="29" xfId="55" applyNumberFormat="1" applyFont="1" applyFill="1" applyBorder="1" applyAlignment="1" applyProtection="1">
      <alignment horizontal="center" vertical="center"/>
      <protection hidden="1"/>
    </xf>
    <xf numFmtId="9" fontId="4" fillId="44" borderId="24" xfId="55" applyNumberFormat="1" applyFont="1" applyFill="1" applyBorder="1" applyAlignment="1" applyProtection="1">
      <alignment horizontal="center" vertical="center"/>
      <protection hidden="1"/>
    </xf>
    <xf numFmtId="9" fontId="4" fillId="40" borderId="24" xfId="0" applyNumberFormat="1" applyFont="1" applyFill="1" applyBorder="1" applyAlignment="1" applyProtection="1">
      <alignment horizontal="center" vertical="center"/>
      <protection hidden="1"/>
    </xf>
    <xf numFmtId="0" fontId="58" fillId="5" borderId="12" xfId="0" applyFont="1" applyFill="1" applyBorder="1" applyAlignment="1">
      <alignment horizontal="left" wrapText="1"/>
    </xf>
    <xf numFmtId="180" fontId="58" fillId="33" borderId="18" xfId="0" applyNumberFormat="1" applyFont="1" applyFill="1" applyBorder="1" applyAlignment="1">
      <alignment horizontal="center"/>
    </xf>
    <xf numFmtId="9" fontId="4" fillId="45" borderId="23" xfId="0" applyNumberFormat="1" applyFont="1" applyFill="1" applyBorder="1" applyAlignment="1" applyProtection="1">
      <alignment horizontal="center" vertical="center"/>
      <protection hidden="1"/>
    </xf>
    <xf numFmtId="9" fontId="4" fillId="45" borderId="0" xfId="0" applyNumberFormat="1" applyFont="1" applyFill="1" applyBorder="1" applyAlignment="1" applyProtection="1">
      <alignment horizontal="center" vertical="center"/>
      <protection hidden="1"/>
    </xf>
    <xf numFmtId="9" fontId="4" fillId="45" borderId="16" xfId="0" applyNumberFormat="1" applyFont="1" applyFill="1" applyBorder="1" applyAlignment="1" applyProtection="1">
      <alignment horizontal="center" vertical="center"/>
      <protection hidden="1"/>
    </xf>
    <xf numFmtId="180" fontId="58" fillId="33" borderId="19" xfId="0" applyNumberFormat="1" applyFont="1" applyFill="1" applyBorder="1" applyAlignment="1">
      <alignment horizontal="center"/>
    </xf>
    <xf numFmtId="0" fontId="58" fillId="33" borderId="0" xfId="0" applyFont="1" applyFill="1" applyBorder="1" applyAlignment="1">
      <alignment horizontal="left"/>
    </xf>
    <xf numFmtId="0" fontId="58" fillId="33" borderId="0" xfId="0" applyFont="1" applyFill="1" applyBorder="1" applyAlignment="1">
      <alignment horizontal="center"/>
    </xf>
    <xf numFmtId="9" fontId="58" fillId="33" borderId="0" xfId="0" applyNumberFormat="1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38" borderId="0" xfId="0" applyFont="1" applyFill="1" applyBorder="1" applyAlignment="1">
      <alignment horizontal="center"/>
    </xf>
    <xf numFmtId="9" fontId="58" fillId="38" borderId="0" xfId="0" applyNumberFormat="1" applyFont="1" applyFill="1" applyBorder="1" applyAlignment="1">
      <alignment horizontal="center"/>
    </xf>
    <xf numFmtId="0" fontId="58" fillId="5" borderId="17" xfId="0" applyFont="1" applyFill="1" applyBorder="1" applyAlignment="1">
      <alignment horizontal="left"/>
    </xf>
    <xf numFmtId="0" fontId="58" fillId="5" borderId="11" xfId="0" applyFont="1" applyFill="1" applyBorder="1" applyAlignment="1">
      <alignment horizontal="left"/>
    </xf>
    <xf numFmtId="0" fontId="58" fillId="5" borderId="11" xfId="0" applyFont="1" applyFill="1" applyBorder="1" applyAlignment="1">
      <alignment horizontal="center"/>
    </xf>
    <xf numFmtId="180" fontId="58" fillId="5" borderId="11" xfId="0" applyNumberFormat="1" applyFont="1" applyFill="1" applyBorder="1" applyAlignment="1">
      <alignment horizontal="center"/>
    </xf>
    <xf numFmtId="9" fontId="4" fillId="45" borderId="22" xfId="0" applyNumberFormat="1" applyFont="1" applyFill="1" applyBorder="1" applyAlignment="1" applyProtection="1">
      <alignment horizontal="center" vertical="center"/>
      <protection hidden="1"/>
    </xf>
    <xf numFmtId="0" fontId="67" fillId="5" borderId="26" xfId="55" applyFont="1" applyFill="1" applyBorder="1" applyAlignment="1" applyProtection="1">
      <alignment horizontal="center" vertical="center"/>
      <protection hidden="1"/>
    </xf>
    <xf numFmtId="180" fontId="4" fillId="5" borderId="13" xfId="55" applyNumberFormat="1" applyFont="1" applyFill="1" applyBorder="1" applyAlignment="1" applyProtection="1">
      <alignment horizontal="center"/>
      <protection hidden="1"/>
    </xf>
    <xf numFmtId="0" fontId="67" fillId="5" borderId="25" xfId="55" applyFont="1" applyFill="1" applyBorder="1" applyAlignment="1" applyProtection="1">
      <alignment horizontal="center" vertical="center"/>
      <protection hidden="1"/>
    </xf>
    <xf numFmtId="180" fontId="4" fillId="5" borderId="0" xfId="55" applyNumberFormat="1" applyFont="1" applyFill="1" applyBorder="1" applyAlignment="1" applyProtection="1">
      <alignment horizontal="center"/>
      <protection hidden="1"/>
    </xf>
    <xf numFmtId="0" fontId="67" fillId="5" borderId="27" xfId="55" applyFont="1" applyFill="1" applyBorder="1" applyAlignment="1" applyProtection="1">
      <alignment horizontal="center" vertical="center"/>
      <protection hidden="1"/>
    </xf>
    <xf numFmtId="9" fontId="4" fillId="41" borderId="29" xfId="0" applyNumberFormat="1" applyFont="1" applyFill="1" applyBorder="1" applyAlignment="1" applyProtection="1">
      <alignment horizontal="center" vertical="center"/>
      <protection hidden="1"/>
    </xf>
    <xf numFmtId="9" fontId="4" fillId="41" borderId="24" xfId="0" applyNumberFormat="1" applyFont="1" applyFill="1" applyBorder="1" applyAlignment="1" applyProtection="1">
      <alignment horizontal="center" vertical="center"/>
      <protection hidden="1"/>
    </xf>
    <xf numFmtId="0" fontId="64" fillId="41" borderId="13" xfId="0" applyFont="1" applyFill="1" applyBorder="1" applyAlignment="1">
      <alignment horizontal="left"/>
    </xf>
    <xf numFmtId="0" fontId="64" fillId="41" borderId="13" xfId="0" applyFont="1" applyFill="1" applyBorder="1" applyAlignment="1">
      <alignment horizontal="center"/>
    </xf>
    <xf numFmtId="0" fontId="62" fillId="41" borderId="26" xfId="0" applyFont="1" applyFill="1" applyBorder="1" applyAlignment="1">
      <alignment horizontal="center"/>
    </xf>
    <xf numFmtId="2" fontId="4" fillId="41" borderId="13" xfId="0" applyNumberFormat="1" applyFont="1" applyFill="1" applyBorder="1" applyAlignment="1">
      <alignment horizontal="center"/>
    </xf>
    <xf numFmtId="0" fontId="64" fillId="41" borderId="0" xfId="0" applyFont="1" applyFill="1" applyBorder="1" applyAlignment="1">
      <alignment horizontal="left"/>
    </xf>
    <xf numFmtId="0" fontId="64" fillId="41" borderId="0" xfId="0" applyFont="1" applyFill="1" applyBorder="1" applyAlignment="1">
      <alignment horizontal="center"/>
    </xf>
    <xf numFmtId="180" fontId="64" fillId="41" borderId="0" xfId="0" applyNumberFormat="1" applyFont="1" applyFill="1" applyBorder="1" applyAlignment="1">
      <alignment horizontal="center"/>
    </xf>
    <xf numFmtId="0" fontId="62" fillId="41" borderId="25" xfId="0" applyFont="1" applyFill="1" applyBorder="1" applyAlignment="1">
      <alignment horizontal="center"/>
    </xf>
    <xf numFmtId="2" fontId="4" fillId="41" borderId="0" xfId="0" applyNumberFormat="1" applyFont="1" applyFill="1" applyBorder="1" applyAlignment="1">
      <alignment horizontal="center"/>
    </xf>
    <xf numFmtId="0" fontId="64" fillId="41" borderId="16" xfId="0" applyFont="1" applyFill="1" applyBorder="1" applyAlignment="1">
      <alignment horizontal="left"/>
    </xf>
    <xf numFmtId="0" fontId="64" fillId="41" borderId="16" xfId="0" applyFont="1" applyFill="1" applyBorder="1" applyAlignment="1">
      <alignment horizontal="center"/>
    </xf>
    <xf numFmtId="180" fontId="64" fillId="41" borderId="16" xfId="0" applyNumberFormat="1" applyFont="1" applyFill="1" applyBorder="1" applyAlignment="1">
      <alignment horizontal="center"/>
    </xf>
    <xf numFmtId="0" fontId="62" fillId="41" borderId="27" xfId="0" applyFont="1" applyFill="1" applyBorder="1" applyAlignment="1">
      <alignment horizontal="center"/>
    </xf>
    <xf numFmtId="2" fontId="4" fillId="41" borderId="16" xfId="0" applyNumberFormat="1" applyFont="1" applyFill="1" applyBorder="1" applyAlignment="1">
      <alignment horizontal="center"/>
    </xf>
    <xf numFmtId="8" fontId="64" fillId="41" borderId="13" xfId="0" applyNumberFormat="1" applyFont="1" applyFill="1" applyBorder="1" applyAlignment="1">
      <alignment horizontal="center"/>
    </xf>
    <xf numFmtId="8" fontId="64" fillId="41" borderId="0" xfId="0" applyNumberFormat="1" applyFont="1" applyFill="1" applyBorder="1" applyAlignment="1">
      <alignment horizontal="center"/>
    </xf>
    <xf numFmtId="8" fontId="64" fillId="41" borderId="16" xfId="0" applyNumberFormat="1" applyFont="1" applyFill="1" applyBorder="1" applyAlignment="1">
      <alignment horizontal="center"/>
    </xf>
    <xf numFmtId="9" fontId="4" fillId="5" borderId="0" xfId="55" applyNumberFormat="1" applyFont="1" applyFill="1" applyBorder="1" applyAlignment="1" applyProtection="1">
      <alignment horizontal="center" vertical="center"/>
      <protection hidden="1"/>
    </xf>
    <xf numFmtId="9" fontId="4" fillId="0" borderId="16" xfId="0" applyNumberFormat="1" applyFont="1" applyFill="1" applyBorder="1" applyAlignment="1" applyProtection="1">
      <alignment horizontal="center" vertical="center"/>
      <protection hidden="1"/>
    </xf>
    <xf numFmtId="9" fontId="4" fillId="0" borderId="0" xfId="0" applyNumberFormat="1" applyFont="1" applyFill="1" applyBorder="1" applyAlignment="1" applyProtection="1">
      <alignment horizontal="center" vertical="center"/>
      <protection hidden="1"/>
    </xf>
    <xf numFmtId="9" fontId="4" fillId="37" borderId="23" xfId="55" applyNumberFormat="1" applyFont="1" applyFill="1" applyBorder="1" applyAlignment="1" applyProtection="1">
      <alignment horizontal="center" vertical="center"/>
      <protection hidden="1"/>
    </xf>
    <xf numFmtId="9" fontId="4" fillId="37" borderId="24" xfId="55" applyNumberFormat="1" applyFont="1" applyFill="1" applyBorder="1" applyAlignment="1" applyProtection="1">
      <alignment horizontal="center" vertical="center"/>
      <protection hidden="1"/>
    </xf>
    <xf numFmtId="9" fontId="4" fillId="43" borderId="0" xfId="55" applyNumberFormat="1" applyFont="1" applyFill="1" applyProtection="1">
      <alignment/>
      <protection hidden="1"/>
    </xf>
    <xf numFmtId="9" fontId="4" fillId="39" borderId="0" xfId="55" applyNumberFormat="1" applyFont="1" applyFill="1" applyBorder="1" applyAlignment="1" applyProtection="1">
      <alignment horizontal="center" vertical="center"/>
      <protection hidden="1"/>
    </xf>
    <xf numFmtId="0" fontId="62" fillId="36" borderId="26" xfId="55" applyFont="1" applyFill="1" applyBorder="1" applyAlignment="1" applyProtection="1">
      <alignment horizontal="center" vertical="center"/>
      <protection hidden="1"/>
    </xf>
    <xf numFmtId="180" fontId="4" fillId="36" borderId="13" xfId="55" applyNumberFormat="1" applyFont="1" applyFill="1" applyBorder="1" applyAlignment="1" applyProtection="1">
      <alignment horizontal="center"/>
      <protection hidden="1"/>
    </xf>
    <xf numFmtId="9" fontId="4" fillId="0" borderId="24" xfId="55" applyNumberFormat="1" applyFont="1" applyFill="1" applyBorder="1" applyAlignment="1" applyProtection="1">
      <alignment horizontal="center" vertical="center"/>
      <protection hidden="1"/>
    </xf>
    <xf numFmtId="0" fontId="4" fillId="7" borderId="13" xfId="54" applyFont="1" applyFill="1" applyBorder="1" applyAlignment="1">
      <alignment horizontal="center" vertical="center" wrapText="1"/>
      <protection/>
    </xf>
    <xf numFmtId="0" fontId="62" fillId="7" borderId="26" xfId="54" applyFont="1" applyFill="1" applyBorder="1" applyAlignment="1">
      <alignment horizontal="center" vertical="center" wrapText="1"/>
      <protection/>
    </xf>
    <xf numFmtId="9" fontId="4" fillId="0" borderId="29" xfId="55" applyNumberFormat="1" applyFont="1" applyFill="1" applyBorder="1" applyAlignment="1" applyProtection="1">
      <alignment horizontal="center" vertical="center"/>
      <protection hidden="1"/>
    </xf>
    <xf numFmtId="9" fontId="4" fillId="2" borderId="16" xfId="55" applyNumberFormat="1" applyFont="1" applyFill="1" applyBorder="1" applyAlignment="1" applyProtection="1">
      <alignment horizontal="center"/>
      <protection hidden="1"/>
    </xf>
    <xf numFmtId="0" fontId="4" fillId="2" borderId="0" xfId="55" applyNumberFormat="1" applyFont="1" applyFill="1" applyBorder="1" applyAlignment="1" applyProtection="1">
      <alignment horizontal="center" vertical="center"/>
      <protection hidden="1"/>
    </xf>
    <xf numFmtId="49" fontId="7" fillId="2" borderId="30" xfId="55" applyNumberFormat="1" applyFont="1" applyFill="1" applyBorder="1" applyAlignment="1" applyProtection="1">
      <alignment horizontal="center" vertical="center"/>
      <protection hidden="1"/>
    </xf>
    <xf numFmtId="49" fontId="7" fillId="2" borderId="30" xfId="55" applyNumberFormat="1" applyFont="1" applyFill="1" applyBorder="1" applyAlignment="1" applyProtection="1">
      <alignment horizontal="center" vertical="center"/>
      <protection hidden="1"/>
    </xf>
    <xf numFmtId="9" fontId="4" fillId="46" borderId="0" xfId="0" applyNumberFormat="1" applyFont="1" applyFill="1" applyBorder="1" applyAlignment="1" applyProtection="1">
      <alignment horizontal="center" vertical="center"/>
      <protection hidden="1"/>
    </xf>
    <xf numFmtId="0" fontId="58" fillId="7" borderId="0" xfId="0" applyFont="1" applyFill="1" applyBorder="1" applyAlignment="1">
      <alignment horizontal="left"/>
    </xf>
    <xf numFmtId="3" fontId="58" fillId="7" borderId="0" xfId="0" applyNumberFormat="1" applyFont="1" applyFill="1" applyBorder="1" applyAlignment="1">
      <alignment horizontal="center"/>
    </xf>
    <xf numFmtId="0" fontId="58" fillId="7" borderId="0" xfId="0" applyFont="1" applyFill="1" applyBorder="1" applyAlignment="1">
      <alignment horizontal="center"/>
    </xf>
    <xf numFmtId="180" fontId="58" fillId="7" borderId="0" xfId="0" applyNumberFormat="1" applyFont="1" applyFill="1" applyBorder="1" applyAlignment="1">
      <alignment horizontal="center"/>
    </xf>
    <xf numFmtId="0" fontId="62" fillId="7" borderId="25" xfId="0" applyFon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9" fontId="4" fillId="40" borderId="29" xfId="0" applyNumberFormat="1" applyFont="1" applyFill="1" applyBorder="1" applyAlignment="1" applyProtection="1">
      <alignment horizontal="center" vertical="center"/>
      <protection hidden="1"/>
    </xf>
    <xf numFmtId="0" fontId="58" fillId="7" borderId="16" xfId="0" applyFont="1" applyFill="1" applyBorder="1" applyAlignment="1">
      <alignment horizontal="left"/>
    </xf>
    <xf numFmtId="3" fontId="58" fillId="7" borderId="16" xfId="0" applyNumberFormat="1" applyFont="1" applyFill="1" applyBorder="1" applyAlignment="1">
      <alignment horizontal="center"/>
    </xf>
    <xf numFmtId="0" fontId="58" fillId="7" borderId="16" xfId="0" applyFont="1" applyFill="1" applyBorder="1" applyAlignment="1">
      <alignment horizontal="center"/>
    </xf>
    <xf numFmtId="180" fontId="58" fillId="7" borderId="16" xfId="0" applyNumberFormat="1" applyFont="1" applyFill="1" applyBorder="1" applyAlignment="1">
      <alignment horizontal="center"/>
    </xf>
    <xf numFmtId="0" fontId="62" fillId="7" borderId="34" xfId="0" applyFont="1" applyFill="1" applyBorder="1" applyAlignment="1">
      <alignment horizontal="center"/>
    </xf>
    <xf numFmtId="2" fontId="4" fillId="7" borderId="16" xfId="0" applyNumberFormat="1" applyFont="1" applyFill="1" applyBorder="1" applyAlignment="1">
      <alignment horizontal="center"/>
    </xf>
    <xf numFmtId="0" fontId="6" fillId="47" borderId="0" xfId="0" applyFont="1" applyFill="1" applyBorder="1" applyAlignment="1">
      <alignment horizontal="left" vertical="center" wrapText="1"/>
    </xf>
    <xf numFmtId="0" fontId="65" fillId="47" borderId="0" xfId="0" applyFont="1" applyFill="1" applyBorder="1" applyAlignment="1">
      <alignment horizontal="center" vertical="center" wrapText="1"/>
    </xf>
    <xf numFmtId="0" fontId="66" fillId="47" borderId="0" xfId="0" applyFont="1" applyFill="1" applyBorder="1" applyAlignment="1">
      <alignment horizontal="center" vertical="center" wrapText="1"/>
    </xf>
    <xf numFmtId="0" fontId="65" fillId="47" borderId="0" xfId="0" applyFont="1" applyFill="1" applyBorder="1" applyAlignment="1">
      <alignment horizontal="center"/>
    </xf>
    <xf numFmtId="9" fontId="65" fillId="47" borderId="0" xfId="0" applyNumberFormat="1" applyFont="1" applyFill="1" applyBorder="1" applyAlignment="1">
      <alignment horizontal="center" vertical="center" wrapText="1"/>
    </xf>
    <xf numFmtId="9" fontId="4" fillId="47" borderId="0" xfId="55" applyNumberFormat="1" applyFont="1" applyFill="1" applyProtection="1">
      <alignment/>
      <protection hidden="1"/>
    </xf>
    <xf numFmtId="0" fontId="62" fillId="7" borderId="26" xfId="55" applyFont="1" applyFill="1" applyBorder="1" applyAlignment="1" applyProtection="1">
      <alignment horizontal="center" vertical="center"/>
      <protection hidden="1"/>
    </xf>
    <xf numFmtId="0" fontId="4" fillId="7" borderId="12" xfId="55" applyFont="1" applyFill="1" applyBorder="1" applyAlignment="1" applyProtection="1">
      <alignment horizontal="left" vertical="center"/>
      <protection hidden="1"/>
    </xf>
    <xf numFmtId="0" fontId="58" fillId="7" borderId="12" xfId="0" applyFont="1" applyFill="1" applyBorder="1" applyAlignment="1">
      <alignment horizontal="left"/>
    </xf>
    <xf numFmtId="0" fontId="58" fillId="7" borderId="13" xfId="0" applyFont="1" applyFill="1" applyBorder="1" applyAlignment="1">
      <alignment horizontal="left"/>
    </xf>
    <xf numFmtId="3" fontId="58" fillId="7" borderId="13" xfId="0" applyNumberFormat="1" applyFont="1" applyFill="1" applyBorder="1" applyAlignment="1">
      <alignment horizontal="center"/>
    </xf>
    <xf numFmtId="0" fontId="58" fillId="7" borderId="13" xfId="0" applyFont="1" applyFill="1" applyBorder="1" applyAlignment="1">
      <alignment horizontal="center"/>
    </xf>
    <xf numFmtId="180" fontId="58" fillId="7" borderId="13" xfId="0" applyNumberFormat="1" applyFont="1" applyFill="1" applyBorder="1" applyAlignment="1">
      <alignment horizontal="center"/>
    </xf>
    <xf numFmtId="0" fontId="62" fillId="7" borderId="26" xfId="0" applyFont="1" applyFill="1" applyBorder="1" applyAlignment="1">
      <alignment horizontal="center"/>
    </xf>
    <xf numFmtId="2" fontId="4" fillId="7" borderId="13" xfId="0" applyNumberFormat="1" applyFont="1" applyFill="1" applyBorder="1" applyAlignment="1">
      <alignment horizontal="center"/>
    </xf>
    <xf numFmtId="3" fontId="62" fillId="33" borderId="25" xfId="55" applyNumberFormat="1" applyFont="1" applyFill="1" applyBorder="1" applyAlignment="1" applyProtection="1">
      <alignment horizontal="center"/>
      <protection hidden="1"/>
    </xf>
    <xf numFmtId="0" fontId="65" fillId="43" borderId="25" xfId="0" applyFont="1" applyFill="1" applyBorder="1" applyAlignment="1">
      <alignment horizontal="center" vertical="center" wrapText="1"/>
    </xf>
    <xf numFmtId="3" fontId="4" fillId="33" borderId="25" xfId="55" applyNumberFormat="1" applyFont="1" applyFill="1" applyBorder="1" applyAlignment="1" applyProtection="1">
      <alignment horizontal="center"/>
      <protection hidden="1"/>
    </xf>
    <xf numFmtId="0" fontId="65" fillId="47" borderId="25" xfId="0" applyFont="1" applyFill="1" applyBorder="1" applyAlignment="1">
      <alignment horizontal="center" vertical="center" wrapText="1"/>
    </xf>
    <xf numFmtId="49" fontId="4" fillId="33" borderId="0" xfId="55" applyNumberFormat="1" applyFont="1" applyFill="1" applyBorder="1" applyAlignment="1" applyProtection="1">
      <alignment horizontal="center" vertical="center"/>
      <protection hidden="1"/>
    </xf>
    <xf numFmtId="4" fontId="7" fillId="2" borderId="17" xfId="55" applyNumberFormat="1" applyFont="1" applyFill="1" applyBorder="1" applyAlignment="1" applyProtection="1">
      <alignment horizontal="left"/>
      <protection hidden="1"/>
    </xf>
    <xf numFmtId="4" fontId="7" fillId="2" borderId="22" xfId="55" applyNumberFormat="1" applyFont="1" applyFill="1" applyBorder="1" applyAlignment="1" applyProtection="1">
      <alignment horizontal="left"/>
      <protection hidden="1"/>
    </xf>
    <xf numFmtId="4" fontId="6" fillId="2" borderId="17" xfId="55" applyNumberFormat="1" applyFont="1" applyFill="1" applyBorder="1" applyAlignment="1" applyProtection="1">
      <alignment horizontal="left" vertical="center"/>
      <protection hidden="1"/>
    </xf>
    <xf numFmtId="4" fontId="6" fillId="2" borderId="22" xfId="55" applyNumberFormat="1" applyFont="1" applyFill="1" applyBorder="1" applyAlignment="1" applyProtection="1">
      <alignment horizontal="left" vertical="center"/>
      <protection hidden="1"/>
    </xf>
    <xf numFmtId="0" fontId="68" fillId="33" borderId="0" xfId="33" applyFont="1" applyFill="1" applyBorder="1" applyAlignment="1" applyProtection="1">
      <alignment horizontal="left"/>
      <protection hidden="1"/>
    </xf>
    <xf numFmtId="49" fontId="6" fillId="2" borderId="17" xfId="55" applyNumberFormat="1" applyFont="1" applyFill="1" applyBorder="1" applyAlignment="1" applyProtection="1">
      <alignment horizontal="left" vertical="center" wrapText="1"/>
      <protection hidden="1"/>
    </xf>
    <xf numFmtId="49" fontId="6" fillId="2" borderId="11" xfId="55" applyNumberFormat="1" applyFont="1" applyFill="1" applyBorder="1" applyAlignment="1" applyProtection="1">
      <alignment horizontal="left" vertical="center" wrapText="1"/>
      <protection hidden="1"/>
    </xf>
    <xf numFmtId="49" fontId="6" fillId="2" borderId="22" xfId="55" applyNumberFormat="1" applyFont="1" applyFill="1" applyBorder="1" applyAlignment="1" applyProtection="1">
      <alignment horizontal="left" vertical="center" wrapText="1"/>
      <protection hidden="1"/>
    </xf>
    <xf numFmtId="181" fontId="7" fillId="33" borderId="0" xfId="55" applyNumberFormat="1" applyFont="1" applyFill="1" applyBorder="1" applyAlignment="1" applyProtection="1">
      <alignment horizontal="right" wrapText="1"/>
      <protection hidden="1"/>
    </xf>
    <xf numFmtId="181" fontId="7" fillId="33" borderId="29" xfId="55" applyNumberFormat="1" applyFont="1" applyFill="1" applyBorder="1" applyAlignment="1" applyProtection="1">
      <alignment horizontal="right" wrapText="1"/>
      <protection hidden="1"/>
    </xf>
    <xf numFmtId="9" fontId="63" fillId="33" borderId="30" xfId="0" applyNumberFormat="1" applyFont="1" applyFill="1" applyBorder="1" applyAlignment="1">
      <alignment horizontal="center" vertical="center"/>
    </xf>
    <xf numFmtId="184" fontId="7" fillId="48" borderId="30" xfId="0" applyNumberFormat="1" applyFont="1" applyFill="1" applyBorder="1" applyAlignment="1" applyProtection="1">
      <alignment horizontal="center" vertical="center" wrapText="1"/>
      <protection hidden="1" locked="0"/>
    </xf>
    <xf numFmtId="183" fontId="7" fillId="48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2" borderId="30" xfId="55" applyNumberFormat="1" applyFont="1" applyFill="1" applyBorder="1" applyAlignment="1" applyProtection="1">
      <alignment horizontal="center" vertical="center"/>
      <protection hidden="1"/>
    </xf>
    <xf numFmtId="0" fontId="7" fillId="33" borderId="30" xfId="55" applyFont="1" applyFill="1" applyBorder="1" applyAlignment="1" applyProtection="1">
      <alignment horizontal="center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4.pn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12</xdr:row>
      <xdr:rowOff>47625</xdr:rowOff>
    </xdr:from>
    <xdr:to>
      <xdr:col>6</xdr:col>
      <xdr:colOff>819150</xdr:colOff>
      <xdr:row>14</xdr:row>
      <xdr:rowOff>152400</xdr:rowOff>
    </xdr:to>
    <xdr:pic>
      <xdr:nvPicPr>
        <xdr:cNvPr id="1" name="Изображение 1" descr="strelka1.jpg"/>
        <xdr:cNvPicPr preferRelativeResize="1">
          <a:picLocks noChangeAspect="1"/>
        </xdr:cNvPicPr>
      </xdr:nvPicPr>
      <xdr:blipFill>
        <a:blip r:embed="rId1"/>
        <a:srcRect t="2760" b="5468"/>
        <a:stretch>
          <a:fillRect/>
        </a:stretch>
      </xdr:blipFill>
      <xdr:spPr>
        <a:xfrm>
          <a:off x="11010900" y="2038350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224</xdr:row>
      <xdr:rowOff>95250</xdr:rowOff>
    </xdr:from>
    <xdr:to>
      <xdr:col>1</xdr:col>
      <xdr:colOff>3638550</xdr:colOff>
      <xdr:row>230</xdr:row>
      <xdr:rowOff>66675</xdr:rowOff>
    </xdr:to>
    <xdr:pic>
      <xdr:nvPicPr>
        <xdr:cNvPr id="2" name="Изображение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0015775"/>
          <a:ext cx="3648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76200</xdr:rowOff>
    </xdr:from>
    <xdr:to>
      <xdr:col>1</xdr:col>
      <xdr:colOff>1200150</xdr:colOff>
      <xdr:row>18</xdr:row>
      <xdr:rowOff>142875</xdr:rowOff>
    </xdr:to>
    <xdr:pic>
      <xdr:nvPicPr>
        <xdr:cNvPr id="3" name="Рисунок 7" descr="Картинки по запросу хит продаж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33725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34</xdr:row>
      <xdr:rowOff>66675</xdr:rowOff>
    </xdr:from>
    <xdr:to>
      <xdr:col>1</xdr:col>
      <xdr:colOff>1200150</xdr:colOff>
      <xdr:row>36</xdr:row>
      <xdr:rowOff>142875</xdr:rowOff>
    </xdr:to>
    <xdr:pic>
      <xdr:nvPicPr>
        <xdr:cNvPr id="4" name="Рисунок 8" descr="Картинки по запросу хит продаж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6334125"/>
          <a:ext cx="1247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32</xdr:row>
      <xdr:rowOff>0</xdr:rowOff>
    </xdr:from>
    <xdr:to>
      <xdr:col>1</xdr:col>
      <xdr:colOff>1181100</xdr:colOff>
      <xdr:row>33</xdr:row>
      <xdr:rowOff>142875</xdr:rowOff>
    </xdr:to>
    <xdr:pic>
      <xdr:nvPicPr>
        <xdr:cNvPr id="5" name="Рисунок 7" descr="Картинки по запросу хит продаж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753100"/>
          <a:ext cx="1247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1123950</xdr:colOff>
      <xdr:row>0</xdr:row>
      <xdr:rowOff>28575</xdr:rowOff>
    </xdr:from>
    <xdr:to>
      <xdr:col>1</xdr:col>
      <xdr:colOff>7696200</xdr:colOff>
      <xdr:row>10</xdr:row>
      <xdr:rowOff>38100</xdr:rowOff>
    </xdr:to>
    <xdr:pic>
      <xdr:nvPicPr>
        <xdr:cNvPr id="6" name="Изображение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28575"/>
          <a:ext cx="65722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304</xdr:row>
      <xdr:rowOff>247650</xdr:rowOff>
    </xdr:from>
    <xdr:to>
      <xdr:col>1</xdr:col>
      <xdr:colOff>3086100</xdr:colOff>
      <xdr:row>305</xdr:row>
      <xdr:rowOff>190500</xdr:rowOff>
    </xdr:to>
    <xdr:pic>
      <xdr:nvPicPr>
        <xdr:cNvPr id="7" name="Изображение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7370325"/>
          <a:ext cx="3200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tabSelected="1" zoomScale="70" zoomScaleNormal="70" zoomScalePageLayoutView="0" workbookViewId="0" topLeftCell="A1">
      <pane ySplit="16" topLeftCell="A17" activePane="bottomLeft" state="frozen"/>
      <selection pane="topLeft" activeCell="A1" sqref="A1"/>
      <selection pane="bottomLeft" activeCell="I11" sqref="I11:K11"/>
    </sheetView>
  </sheetViews>
  <sheetFormatPr defaultColWidth="0" defaultRowHeight="0" customHeight="1" zeroHeight="1"/>
  <cols>
    <col min="1" max="1" width="1.7109375" style="11" customWidth="1"/>
    <col min="2" max="2" width="122.421875" style="12" customWidth="1"/>
    <col min="3" max="3" width="4.421875" style="20" customWidth="1"/>
    <col min="4" max="4" width="10.28125" style="21" customWidth="1"/>
    <col min="5" max="5" width="10.140625" style="21" customWidth="1"/>
    <col min="6" max="6" width="13.421875" style="22" customWidth="1"/>
    <col min="7" max="7" width="16.00390625" style="21" customWidth="1"/>
    <col min="8" max="8" width="0.13671875" style="24" customWidth="1"/>
    <col min="9" max="9" width="20.421875" style="23" customWidth="1"/>
    <col min="10" max="10" width="16.00390625" style="24" customWidth="1"/>
    <col min="11" max="11" width="21.28125" style="24" customWidth="1"/>
    <col min="12" max="12" width="8.28125" style="11" hidden="1" customWidth="1"/>
    <col min="13" max="13" width="17.421875" style="11" hidden="1" customWidth="1"/>
    <col min="14" max="14" width="19.7109375" style="12" hidden="1" customWidth="1"/>
    <col min="15" max="17" width="19.7109375" style="11" hidden="1" customWidth="1"/>
    <col min="18" max="16384" width="0" style="11" hidden="1" customWidth="1"/>
  </cols>
  <sheetData>
    <row r="1" spans="2:11" ht="30" customHeight="1">
      <c r="B1" s="504"/>
      <c r="C1"/>
      <c r="E1" s="519" t="s">
        <v>160</v>
      </c>
      <c r="F1" s="519"/>
      <c r="G1" s="469" t="s">
        <v>153</v>
      </c>
      <c r="H1" s="518" t="s">
        <v>154</v>
      </c>
      <c r="I1" s="518"/>
      <c r="J1" s="470" t="s">
        <v>271</v>
      </c>
      <c r="K1" s="13"/>
    </row>
    <row r="2" spans="2:11" ht="9.75" customHeight="1">
      <c r="B2" s="504"/>
      <c r="D2" s="308"/>
      <c r="E2" s="517" t="s">
        <v>156</v>
      </c>
      <c r="F2" s="517"/>
      <c r="G2" s="515">
        <v>0.03</v>
      </c>
      <c r="H2" s="515">
        <v>0.1</v>
      </c>
      <c r="I2" s="515"/>
      <c r="J2" s="515">
        <v>0.05</v>
      </c>
      <c r="K2" s="13"/>
    </row>
    <row r="3" spans="2:14" ht="9.75" customHeight="1">
      <c r="B3" s="504"/>
      <c r="D3" s="309"/>
      <c r="E3" s="517"/>
      <c r="F3" s="517"/>
      <c r="G3" s="515"/>
      <c r="H3" s="515"/>
      <c r="I3" s="515"/>
      <c r="J3" s="515"/>
      <c r="K3" s="13"/>
      <c r="M3" s="13"/>
      <c r="N3" s="14"/>
    </row>
    <row r="4" spans="2:14" ht="9.75" customHeight="1">
      <c r="B4" s="504"/>
      <c r="D4" s="310"/>
      <c r="E4" s="516" t="s">
        <v>157</v>
      </c>
      <c r="F4" s="516"/>
      <c r="G4" s="515">
        <v>0.05</v>
      </c>
      <c r="H4" s="515">
        <v>0.15</v>
      </c>
      <c r="I4" s="515"/>
      <c r="J4" s="515">
        <v>0.1</v>
      </c>
      <c r="K4" s="13"/>
      <c r="M4" s="13"/>
      <c r="N4" s="14"/>
    </row>
    <row r="5" spans="2:14" ht="9.75" customHeight="1">
      <c r="B5" s="10"/>
      <c r="D5" s="311"/>
      <c r="E5" s="516"/>
      <c r="F5" s="516"/>
      <c r="G5" s="515"/>
      <c r="H5" s="515"/>
      <c r="I5" s="515"/>
      <c r="J5" s="515"/>
      <c r="K5" s="13"/>
      <c r="M5" s="13"/>
      <c r="N5" s="14"/>
    </row>
    <row r="6" spans="2:14" ht="9.75" customHeight="1">
      <c r="B6" s="217"/>
      <c r="C6"/>
      <c r="D6" s="310"/>
      <c r="E6" s="516" t="s">
        <v>158</v>
      </c>
      <c r="F6" s="516"/>
      <c r="G6" s="515">
        <v>0.07</v>
      </c>
      <c r="H6" s="515">
        <v>0.2</v>
      </c>
      <c r="I6" s="515"/>
      <c r="J6" s="515">
        <v>0.15</v>
      </c>
      <c r="K6" s="13"/>
      <c r="M6" s="13"/>
      <c r="N6" s="14"/>
    </row>
    <row r="7" spans="2:14" ht="9.75" customHeight="1">
      <c r="B7" s="217"/>
      <c r="D7" s="311"/>
      <c r="E7" s="516"/>
      <c r="F7" s="516"/>
      <c r="G7" s="515"/>
      <c r="H7" s="515"/>
      <c r="I7" s="515"/>
      <c r="J7" s="515"/>
      <c r="K7" s="13"/>
      <c r="M7" s="13"/>
      <c r="N7" s="14"/>
    </row>
    <row r="8" spans="2:14" ht="9.75" customHeight="1">
      <c r="B8" s="10"/>
      <c r="D8" s="310"/>
      <c r="E8" s="516" t="s">
        <v>159</v>
      </c>
      <c r="F8" s="516"/>
      <c r="G8" s="515">
        <v>0.09</v>
      </c>
      <c r="H8" s="515">
        <v>0.25</v>
      </c>
      <c r="I8" s="515"/>
      <c r="J8" s="515">
        <v>0.2</v>
      </c>
      <c r="K8" s="13"/>
      <c r="M8" s="13"/>
      <c r="N8" s="14"/>
    </row>
    <row r="9" spans="2:14" ht="9.75" customHeight="1">
      <c r="B9" s="275"/>
      <c r="D9" s="311"/>
      <c r="E9" s="516"/>
      <c r="F9" s="516"/>
      <c r="G9" s="515"/>
      <c r="H9" s="515"/>
      <c r="I9" s="515"/>
      <c r="J9" s="515"/>
      <c r="K9" s="13"/>
      <c r="M9" s="13"/>
      <c r="N9" s="14"/>
    </row>
    <row r="10" spans="2:14" ht="15" customHeight="1">
      <c r="B10" s="275"/>
      <c r="D10" s="311"/>
      <c r="E10" s="350"/>
      <c r="F10" s="350"/>
      <c r="G10" s="339"/>
      <c r="H10" s="339"/>
      <c r="I10" s="339"/>
      <c r="J10" s="339"/>
      <c r="K10" s="11"/>
      <c r="M10" s="13"/>
      <c r="N10" s="14"/>
    </row>
    <row r="11" spans="2:14" ht="15.75" customHeight="1">
      <c r="B11" s="298" t="s">
        <v>162</v>
      </c>
      <c r="C11" s="299"/>
      <c r="D11" s="300"/>
      <c r="E11" s="276"/>
      <c r="F11" s="513" t="s">
        <v>161</v>
      </c>
      <c r="G11" s="513"/>
      <c r="H11" s="514"/>
      <c r="I11" s="510" t="s">
        <v>22</v>
      </c>
      <c r="J11" s="511"/>
      <c r="K11" s="512"/>
      <c r="M11" s="13"/>
      <c r="N11" s="15"/>
    </row>
    <row r="12" spans="2:11" ht="18" customHeight="1">
      <c r="B12" s="509" t="s">
        <v>165</v>
      </c>
      <c r="C12" s="509"/>
      <c r="D12" s="509"/>
      <c r="E12" s="216"/>
      <c r="F12" s="513"/>
      <c r="G12" s="513"/>
      <c r="H12" s="514"/>
      <c r="I12" s="507" t="s">
        <v>155</v>
      </c>
      <c r="J12" s="508"/>
      <c r="K12" s="340">
        <f>SUM(I19:I319)</f>
        <v>0</v>
      </c>
    </row>
    <row r="13" spans="2:11" ht="15.75" customHeight="1">
      <c r="B13" s="312" t="s">
        <v>166</v>
      </c>
      <c r="C13" s="5"/>
      <c r="D13" s="5"/>
      <c r="E13" s="216"/>
      <c r="F13" s="8"/>
      <c r="G13" s="216"/>
      <c r="H13" s="216"/>
      <c r="I13" s="505" t="s">
        <v>168</v>
      </c>
      <c r="J13" s="506"/>
      <c r="K13" s="341">
        <f>SUM(H19:H319)</f>
        <v>0</v>
      </c>
    </row>
    <row r="14" spans="2:8" ht="12.75" customHeight="1">
      <c r="B14" s="313" t="s">
        <v>224</v>
      </c>
      <c r="C14" s="5"/>
      <c r="D14" s="5"/>
      <c r="E14" s="216"/>
      <c r="F14" s="8"/>
      <c r="G14" s="216"/>
      <c r="H14" s="216"/>
    </row>
    <row r="15" spans="1:14" s="13" customFormat="1" ht="16.5" customHeight="1" thickBot="1">
      <c r="A15" s="41"/>
      <c r="B15" s="342" t="s">
        <v>254</v>
      </c>
      <c r="C15" s="1"/>
      <c r="D15" s="2"/>
      <c r="E15" s="2"/>
      <c r="F15" s="7"/>
      <c r="G15" s="2"/>
      <c r="H15" s="4"/>
      <c r="I15" s="3"/>
      <c r="J15" s="4"/>
      <c r="K15" s="4"/>
      <c r="N15" s="15"/>
    </row>
    <row r="16" spans="2:14" s="16" customFormat="1" ht="39" customHeight="1">
      <c r="B16" s="343" t="s">
        <v>3</v>
      </c>
      <c r="C16" s="343" t="s">
        <v>0</v>
      </c>
      <c r="D16" s="344" t="s">
        <v>147</v>
      </c>
      <c r="E16" s="344" t="s">
        <v>146</v>
      </c>
      <c r="F16" s="345" t="s">
        <v>167</v>
      </c>
      <c r="G16" s="346" t="s">
        <v>163</v>
      </c>
      <c r="H16" s="347" t="s">
        <v>164</v>
      </c>
      <c r="I16" s="348" t="s">
        <v>148</v>
      </c>
      <c r="J16" s="349" t="s">
        <v>1</v>
      </c>
      <c r="K16" s="392" t="s">
        <v>195</v>
      </c>
      <c r="N16" s="17"/>
    </row>
    <row r="17" spans="1:14" s="13" customFormat="1" ht="6.75" customHeight="1">
      <c r="A17" s="41"/>
      <c r="B17"/>
      <c r="C17" s="1"/>
      <c r="D17" s="1"/>
      <c r="E17" s="1"/>
      <c r="F17" s="7"/>
      <c r="G17" s="236"/>
      <c r="H17" s="1"/>
      <c r="I17" s="1"/>
      <c r="J17" s="1"/>
      <c r="K17" s="1"/>
      <c r="N17" s="15"/>
    </row>
    <row r="18" spans="1:14" s="13" customFormat="1" ht="21.75" customHeight="1">
      <c r="A18" s="41"/>
      <c r="B18" s="70" t="s">
        <v>257</v>
      </c>
      <c r="C18" s="46"/>
      <c r="D18" s="40"/>
      <c r="E18" s="40"/>
      <c r="F18" s="47"/>
      <c r="G18" s="237"/>
      <c r="H18" s="48"/>
      <c r="I18" s="39"/>
      <c r="J18" s="48"/>
      <c r="K18" s="48"/>
      <c r="N18" s="15"/>
    </row>
    <row r="19" spans="1:14" s="13" customFormat="1" ht="19.5" customHeight="1">
      <c r="A19" s="41"/>
      <c r="B19" s="87" t="s">
        <v>137</v>
      </c>
      <c r="C19" s="42" t="s">
        <v>2</v>
      </c>
      <c r="D19" s="42">
        <v>143</v>
      </c>
      <c r="E19" s="42"/>
      <c r="F19" s="88">
        <v>483</v>
      </c>
      <c r="G19" s="270">
        <v>0</v>
      </c>
      <c r="H19" s="89">
        <f>D19*G19/1000</f>
        <v>0</v>
      </c>
      <c r="I19" s="90">
        <f>F19*G19</f>
        <v>0</v>
      </c>
      <c r="J19" s="90">
        <v>990</v>
      </c>
      <c r="K19" s="218">
        <f>(J19-F19)/J19*100%</f>
        <v>0.5121212121212121</v>
      </c>
      <c r="N19" s="15"/>
    </row>
    <row r="20" spans="1:14" s="13" customFormat="1" ht="6.75" customHeight="1">
      <c r="A20" s="41"/>
      <c r="B20" s="19"/>
      <c r="C20" s="1"/>
      <c r="D20" s="1"/>
      <c r="E20" s="1"/>
      <c r="F20" s="7"/>
      <c r="G20" s="236"/>
      <c r="H20" s="1"/>
      <c r="I20" s="1"/>
      <c r="J20" s="1"/>
      <c r="K20" s="1"/>
      <c r="N20" s="15"/>
    </row>
    <row r="21" spans="1:14" s="13" customFormat="1" ht="19.5" customHeight="1">
      <c r="A21" s="41"/>
      <c r="B21" s="147" t="s">
        <v>67</v>
      </c>
      <c r="C21" s="148" t="s">
        <v>2</v>
      </c>
      <c r="D21" s="152">
        <v>142.5</v>
      </c>
      <c r="E21" s="149"/>
      <c r="F21" s="153">
        <v>525</v>
      </c>
      <c r="G21" s="248">
        <v>0</v>
      </c>
      <c r="H21" s="150">
        <f>D21*G21/1000</f>
        <v>0</v>
      </c>
      <c r="I21" s="151">
        <f>F21*G21</f>
        <v>0</v>
      </c>
      <c r="J21" s="151">
        <v>1010</v>
      </c>
      <c r="K21" s="228">
        <f>(J21-F21)/J21*100%</f>
        <v>0.4801980198019802</v>
      </c>
      <c r="N21" s="15"/>
    </row>
    <row r="22" spans="1:14" s="13" customFormat="1" ht="6.75" customHeight="1">
      <c r="A22" s="41"/>
      <c r="B22" s="19"/>
      <c r="C22" s="1"/>
      <c r="D22" s="1"/>
      <c r="E22" s="1"/>
      <c r="F22" s="7"/>
      <c r="G22" s="241"/>
      <c r="H22" s="1"/>
      <c r="I22" s="1"/>
      <c r="J22" s="3"/>
      <c r="K22" s="219"/>
      <c r="N22" s="15"/>
    </row>
    <row r="23" spans="1:14" s="13" customFormat="1" ht="19.5" customHeight="1">
      <c r="A23" s="41"/>
      <c r="B23" s="118" t="s">
        <v>66</v>
      </c>
      <c r="C23" s="119" t="s">
        <v>2</v>
      </c>
      <c r="D23" s="120">
        <v>142.5</v>
      </c>
      <c r="E23" s="121"/>
      <c r="F23" s="122">
        <v>490</v>
      </c>
      <c r="G23" s="274">
        <v>0</v>
      </c>
      <c r="H23" s="123">
        <f>D23*G23/1000</f>
        <v>0</v>
      </c>
      <c r="I23" s="124">
        <f>F23*G23</f>
        <v>0</v>
      </c>
      <c r="J23" s="124">
        <v>959</v>
      </c>
      <c r="K23" s="314">
        <f>(J23-F23)/J23*100%</f>
        <v>0.48905109489051096</v>
      </c>
      <c r="N23" s="15"/>
    </row>
    <row r="24" spans="1:14" s="13" customFormat="1" ht="6.75" customHeight="1">
      <c r="A24" s="41"/>
      <c r="B24" s="19"/>
      <c r="C24" s="1"/>
      <c r="D24" s="1"/>
      <c r="E24" s="1"/>
      <c r="F24" s="7"/>
      <c r="G24" s="241"/>
      <c r="H24" s="1"/>
      <c r="I24" s="1"/>
      <c r="J24" s="3"/>
      <c r="K24" s="219"/>
      <c r="N24" s="15"/>
    </row>
    <row r="25" spans="1:14" s="13" customFormat="1" ht="19.5" customHeight="1">
      <c r="A25" s="41"/>
      <c r="B25" s="279" t="s">
        <v>69</v>
      </c>
      <c r="C25" s="280" t="s">
        <v>2</v>
      </c>
      <c r="D25" s="281">
        <v>142.5</v>
      </c>
      <c r="E25" s="282"/>
      <c r="F25" s="283">
        <v>455</v>
      </c>
      <c r="G25" s="285">
        <v>0</v>
      </c>
      <c r="H25" s="286">
        <f>D25*G25/1000</f>
        <v>0</v>
      </c>
      <c r="I25" s="284">
        <f>F25*G25</f>
        <v>0</v>
      </c>
      <c r="J25" s="284">
        <v>910</v>
      </c>
      <c r="K25" s="287">
        <f>(J25-F25)/J25*100%</f>
        <v>0.5</v>
      </c>
      <c r="N25" s="15"/>
    </row>
    <row r="26" spans="1:14" s="13" customFormat="1" ht="6.75" customHeight="1">
      <c r="A26" s="41"/>
      <c r="B26" s="367"/>
      <c r="C26" s="358"/>
      <c r="D26" s="358"/>
      <c r="E26" s="358"/>
      <c r="F26" s="360"/>
      <c r="G26" s="368"/>
      <c r="H26" s="358"/>
      <c r="I26" s="358"/>
      <c r="J26" s="363"/>
      <c r="K26" s="364"/>
      <c r="N26" s="15"/>
    </row>
    <row r="27" spans="1:14" s="13" customFormat="1" ht="19.5" customHeight="1">
      <c r="A27" s="41"/>
      <c r="B27" s="87" t="s">
        <v>73</v>
      </c>
      <c r="C27" s="42" t="s">
        <v>2</v>
      </c>
      <c r="D27" s="91">
        <v>142.5</v>
      </c>
      <c r="E27" s="43"/>
      <c r="F27" s="88">
        <v>590</v>
      </c>
      <c r="G27" s="244">
        <v>0</v>
      </c>
      <c r="H27" s="89">
        <f>D27*G27/1000</f>
        <v>0</v>
      </c>
      <c r="I27" s="90">
        <f>F27*G27</f>
        <v>0</v>
      </c>
      <c r="J27" s="90">
        <v>1100</v>
      </c>
      <c r="K27" s="218">
        <f>(J27-F27)/J27*100%</f>
        <v>0.4636363636363636</v>
      </c>
      <c r="N27" s="15"/>
    </row>
    <row r="28" spans="1:14" s="13" customFormat="1" ht="6.75" customHeight="1">
      <c r="A28" s="41"/>
      <c r="B28" s="19"/>
      <c r="C28" s="1"/>
      <c r="D28" s="1"/>
      <c r="E28" s="1"/>
      <c r="F28" s="7"/>
      <c r="G28" s="241"/>
      <c r="H28" s="1"/>
      <c r="I28" s="1"/>
      <c r="J28" s="3"/>
      <c r="K28" s="219"/>
      <c r="N28" s="15"/>
    </row>
    <row r="29" spans="1:14" s="13" customFormat="1" ht="19.5" customHeight="1">
      <c r="A29" s="41"/>
      <c r="B29" s="147" t="s">
        <v>68</v>
      </c>
      <c r="C29" s="148" t="s">
        <v>2</v>
      </c>
      <c r="D29" s="152">
        <v>142.5</v>
      </c>
      <c r="E29" s="149"/>
      <c r="F29" s="153">
        <v>385</v>
      </c>
      <c r="G29" s="248">
        <v>0</v>
      </c>
      <c r="H29" s="150">
        <f>D29*G29/1000</f>
        <v>0</v>
      </c>
      <c r="I29" s="151">
        <f>F29*G29</f>
        <v>0</v>
      </c>
      <c r="J29" s="151">
        <v>810</v>
      </c>
      <c r="K29" s="228">
        <f>(J29-F29)/J29*100%</f>
        <v>0.5246913580246914</v>
      </c>
      <c r="N29" s="15"/>
    </row>
    <row r="30" spans="1:14" s="13" customFormat="1" ht="6.75" customHeight="1">
      <c r="A30" s="41"/>
      <c r="B30" s="49"/>
      <c r="C30" s="1"/>
      <c r="D30" s="60"/>
      <c r="E30" s="2"/>
      <c r="F30" s="7"/>
      <c r="G30" s="245"/>
      <c r="H30" s="4"/>
      <c r="I30" s="3"/>
      <c r="J30" s="3"/>
      <c r="K30" s="394"/>
      <c r="N30" s="15"/>
    </row>
    <row r="31" spans="1:14" s="13" customFormat="1" ht="19.5" customHeight="1">
      <c r="A31" s="41"/>
      <c r="B31" s="87" t="s">
        <v>46</v>
      </c>
      <c r="C31" s="42" t="s">
        <v>2</v>
      </c>
      <c r="D31" s="91">
        <v>95</v>
      </c>
      <c r="E31" s="43"/>
      <c r="F31" s="88">
        <v>525</v>
      </c>
      <c r="G31" s="244">
        <v>0</v>
      </c>
      <c r="H31" s="89">
        <f>D31*G31/1000</f>
        <v>0</v>
      </c>
      <c r="I31" s="90">
        <f>F31*G31</f>
        <v>0</v>
      </c>
      <c r="J31" s="90">
        <v>990</v>
      </c>
      <c r="K31" s="218">
        <f>(J31-F31)/J31*100%</f>
        <v>0.4696969696969697</v>
      </c>
      <c r="N31" s="15"/>
    </row>
    <row r="32" spans="1:14" s="13" customFormat="1" ht="6.75" customHeight="1">
      <c r="A32" s="41"/>
      <c r="B32" s="49"/>
      <c r="C32" s="1"/>
      <c r="D32" s="60"/>
      <c r="E32" s="2"/>
      <c r="F32" s="7"/>
      <c r="G32" s="245"/>
      <c r="H32" s="4"/>
      <c r="I32" s="3"/>
      <c r="J32" s="3"/>
      <c r="K32" s="463"/>
      <c r="N32" s="15"/>
    </row>
    <row r="33" spans="1:14" s="13" customFormat="1" ht="21" customHeight="1">
      <c r="A33" s="41"/>
      <c r="B33" s="70" t="s">
        <v>256</v>
      </c>
      <c r="C33" s="46"/>
      <c r="D33" s="468"/>
      <c r="E33" s="40"/>
      <c r="F33" s="47"/>
      <c r="G33" s="260"/>
      <c r="H33" s="48"/>
      <c r="I33" s="39"/>
      <c r="J33" s="39"/>
      <c r="K33" s="400"/>
      <c r="N33" s="15"/>
    </row>
    <row r="34" spans="1:14" s="13" customFormat="1" ht="19.5" customHeight="1">
      <c r="A34" s="41"/>
      <c r="B34" s="147" t="s">
        <v>64</v>
      </c>
      <c r="C34" s="148" t="s">
        <v>2</v>
      </c>
      <c r="D34" s="149">
        <v>100</v>
      </c>
      <c r="E34" s="149"/>
      <c r="F34" s="153">
        <v>295</v>
      </c>
      <c r="G34" s="248">
        <v>0</v>
      </c>
      <c r="H34" s="150">
        <f>D34*G34/1000</f>
        <v>0</v>
      </c>
      <c r="I34" s="151">
        <f>F34*G34</f>
        <v>0</v>
      </c>
      <c r="J34" s="151">
        <v>700</v>
      </c>
      <c r="K34" s="228">
        <f>(J34-F34)/J34*100%</f>
        <v>0.5785714285714286</v>
      </c>
      <c r="N34" s="15"/>
    </row>
    <row r="35" spans="1:14" s="13" customFormat="1" ht="6.75" customHeight="1">
      <c r="A35" s="41"/>
      <c r="B35" s="49"/>
      <c r="C35" s="1"/>
      <c r="D35" s="60"/>
      <c r="E35" s="2"/>
      <c r="F35" s="7"/>
      <c r="G35" s="245"/>
      <c r="H35" s="4"/>
      <c r="I35" s="3"/>
      <c r="J35" s="3"/>
      <c r="K35" s="466"/>
      <c r="N35" s="15"/>
    </row>
    <row r="36" spans="1:14" s="13" customFormat="1" ht="18" customHeight="1">
      <c r="A36" s="41"/>
      <c r="B36" s="70" t="s">
        <v>255</v>
      </c>
      <c r="C36" s="71"/>
      <c r="D36" s="71"/>
      <c r="E36" s="71"/>
      <c r="F36" s="72"/>
      <c r="G36" s="247"/>
      <c r="H36" s="71"/>
      <c r="I36" s="71"/>
      <c r="J36" s="186"/>
      <c r="K36" s="467"/>
      <c r="N36" s="15"/>
    </row>
    <row r="37" spans="1:14" s="13" customFormat="1" ht="19.5" customHeight="1">
      <c r="A37" s="41"/>
      <c r="B37" s="169" t="s">
        <v>203</v>
      </c>
      <c r="C37" s="170" t="s">
        <v>2</v>
      </c>
      <c r="D37" s="171">
        <v>50</v>
      </c>
      <c r="E37" s="171"/>
      <c r="F37" s="172">
        <v>455</v>
      </c>
      <c r="G37" s="257">
        <v>0</v>
      </c>
      <c r="H37" s="173">
        <f>D37*G37/1000</f>
        <v>0</v>
      </c>
      <c r="I37" s="174">
        <f>F37*G37</f>
        <v>0</v>
      </c>
      <c r="J37" s="174">
        <v>1199</v>
      </c>
      <c r="K37" s="457">
        <f>(J37-F37)/J37*100%</f>
        <v>0.6205170975813178</v>
      </c>
      <c r="N37" s="15"/>
    </row>
    <row r="38" spans="1:14" s="13" customFormat="1" ht="19.5" customHeight="1">
      <c r="A38" s="41"/>
      <c r="B38" s="175" t="s">
        <v>202</v>
      </c>
      <c r="C38" s="176" t="s">
        <v>2</v>
      </c>
      <c r="D38" s="177">
        <v>200</v>
      </c>
      <c r="E38" s="177"/>
      <c r="F38" s="178">
        <v>560</v>
      </c>
      <c r="G38" s="258">
        <v>0</v>
      </c>
      <c r="H38" s="179">
        <f>D38*G38/1000</f>
        <v>0</v>
      </c>
      <c r="I38" s="180">
        <f>F38*G38</f>
        <v>0</v>
      </c>
      <c r="J38" s="180">
        <v>1399</v>
      </c>
      <c r="K38" s="458">
        <f>(J38-F38)/J38*100%</f>
        <v>0.5997140814867763</v>
      </c>
      <c r="N38" s="15"/>
    </row>
    <row r="39" spans="1:14" s="13" customFormat="1" ht="6.75" customHeight="1">
      <c r="A39" s="41"/>
      <c r="B39" s="49"/>
      <c r="C39" s="35"/>
      <c r="D39" s="35"/>
      <c r="E39" s="35"/>
      <c r="F39" s="63"/>
      <c r="G39" s="246"/>
      <c r="H39" s="35"/>
      <c r="I39" s="35"/>
      <c r="J39" s="185"/>
      <c r="K39" s="224"/>
      <c r="N39" s="15"/>
    </row>
    <row r="40" spans="1:14" s="13" customFormat="1" ht="21.75" customHeight="1">
      <c r="A40" s="41"/>
      <c r="B40" s="70" t="s">
        <v>142</v>
      </c>
      <c r="C40" s="46"/>
      <c r="D40" s="40"/>
      <c r="E40" s="40"/>
      <c r="F40" s="47"/>
      <c r="G40" s="237"/>
      <c r="H40" s="48"/>
      <c r="I40" s="39"/>
      <c r="J40" s="48"/>
      <c r="K40" s="48"/>
      <c r="N40" s="15"/>
    </row>
    <row r="41" spans="1:14" s="13" customFormat="1" ht="19.5" customHeight="1">
      <c r="A41" s="41"/>
      <c r="B41" s="74" t="s">
        <v>60</v>
      </c>
      <c r="C41" s="75" t="s">
        <v>2</v>
      </c>
      <c r="D41" s="76">
        <v>200</v>
      </c>
      <c r="E41" s="76" t="s">
        <v>149</v>
      </c>
      <c r="F41" s="81">
        <v>364</v>
      </c>
      <c r="G41" s="252">
        <v>0</v>
      </c>
      <c r="H41" s="82">
        <f aca="true" t="shared" si="0" ref="H41:H49">D41*G41/1000</f>
        <v>0</v>
      </c>
      <c r="I41" s="83">
        <f>F41*G41</f>
        <v>0</v>
      </c>
      <c r="J41" s="83">
        <v>830</v>
      </c>
      <c r="K41" s="220">
        <f>(J41-F41)/J41*100%</f>
        <v>0.5614457831325301</v>
      </c>
      <c r="N41" s="15"/>
    </row>
    <row r="42" spans="1:14" s="13" customFormat="1" ht="19.5" customHeight="1">
      <c r="A42" s="41"/>
      <c r="B42" s="77" t="s">
        <v>170</v>
      </c>
      <c r="C42" s="45" t="s">
        <v>2</v>
      </c>
      <c r="D42" s="44">
        <v>200</v>
      </c>
      <c r="E42" s="44"/>
      <c r="F42" s="38">
        <v>364</v>
      </c>
      <c r="G42" s="253">
        <v>0</v>
      </c>
      <c r="H42" s="62">
        <f>D42*G42/1000</f>
        <v>0</v>
      </c>
      <c r="I42" s="9">
        <f>F42*G42</f>
        <v>0</v>
      </c>
      <c r="J42" s="9">
        <v>830</v>
      </c>
      <c r="K42" s="454">
        <f aca="true" t="shared" si="1" ref="K42:K49">(J42-F42)/J42*100%</f>
        <v>0.5614457831325301</v>
      </c>
      <c r="N42" s="15"/>
    </row>
    <row r="43" spans="1:14" s="13" customFormat="1" ht="19.5" customHeight="1">
      <c r="A43" s="41"/>
      <c r="B43" s="77" t="s">
        <v>36</v>
      </c>
      <c r="C43" s="45" t="s">
        <v>2</v>
      </c>
      <c r="D43" s="44">
        <v>200</v>
      </c>
      <c r="E43" s="44"/>
      <c r="F43" s="38">
        <v>364</v>
      </c>
      <c r="G43" s="253">
        <v>0</v>
      </c>
      <c r="H43" s="62">
        <f t="shared" si="0"/>
        <v>0</v>
      </c>
      <c r="I43" s="9">
        <f aca="true" t="shared" si="2" ref="I43:I49">F43*G43</f>
        <v>0</v>
      </c>
      <c r="J43" s="9">
        <v>830</v>
      </c>
      <c r="K43" s="454">
        <f t="shared" si="1"/>
        <v>0.5614457831325301</v>
      </c>
      <c r="N43" s="15"/>
    </row>
    <row r="44" spans="1:14" s="13" customFormat="1" ht="19.5" customHeight="1">
      <c r="A44" s="41"/>
      <c r="B44" s="77" t="s">
        <v>75</v>
      </c>
      <c r="C44" s="45" t="s">
        <v>2</v>
      </c>
      <c r="D44" s="44">
        <v>200</v>
      </c>
      <c r="E44" s="44"/>
      <c r="F44" s="38">
        <v>364</v>
      </c>
      <c r="G44" s="253">
        <v>0</v>
      </c>
      <c r="H44" s="62">
        <f t="shared" si="0"/>
        <v>0</v>
      </c>
      <c r="I44" s="9">
        <f t="shared" si="2"/>
        <v>0</v>
      </c>
      <c r="J44" s="9">
        <v>830</v>
      </c>
      <c r="K44" s="454">
        <f t="shared" si="1"/>
        <v>0.5614457831325301</v>
      </c>
      <c r="N44" s="15"/>
    </row>
    <row r="45" spans="1:14" s="13" customFormat="1" ht="19.5" customHeight="1">
      <c r="A45" s="41"/>
      <c r="B45" s="77" t="s">
        <v>76</v>
      </c>
      <c r="C45" s="45" t="s">
        <v>2</v>
      </c>
      <c r="D45" s="44">
        <v>200</v>
      </c>
      <c r="E45" s="44"/>
      <c r="F45" s="38">
        <v>364</v>
      </c>
      <c r="G45" s="253">
        <v>0</v>
      </c>
      <c r="H45" s="62">
        <f t="shared" si="0"/>
        <v>0</v>
      </c>
      <c r="I45" s="9">
        <f t="shared" si="2"/>
        <v>0</v>
      </c>
      <c r="J45" s="9">
        <v>830</v>
      </c>
      <c r="K45" s="454">
        <f t="shared" si="1"/>
        <v>0.5614457831325301</v>
      </c>
      <c r="N45" s="15"/>
    </row>
    <row r="46" spans="1:14" s="13" customFormat="1" ht="19.5" customHeight="1">
      <c r="A46" s="41"/>
      <c r="B46" s="77" t="s">
        <v>61</v>
      </c>
      <c r="C46" s="45" t="s">
        <v>2</v>
      </c>
      <c r="D46" s="44">
        <v>200</v>
      </c>
      <c r="E46" s="44"/>
      <c r="F46" s="38">
        <v>364</v>
      </c>
      <c r="G46" s="253">
        <v>0</v>
      </c>
      <c r="H46" s="62">
        <f t="shared" si="0"/>
        <v>0</v>
      </c>
      <c r="I46" s="9">
        <f t="shared" si="2"/>
        <v>0</v>
      </c>
      <c r="J46" s="9">
        <v>830</v>
      </c>
      <c r="K46" s="454">
        <f t="shared" si="1"/>
        <v>0.5614457831325301</v>
      </c>
      <c r="N46" s="15"/>
    </row>
    <row r="47" spans="1:14" s="13" customFormat="1" ht="19.5" customHeight="1">
      <c r="A47" s="41"/>
      <c r="B47" s="77" t="s">
        <v>62</v>
      </c>
      <c r="C47" s="45" t="s">
        <v>2</v>
      </c>
      <c r="D47" s="44">
        <v>200</v>
      </c>
      <c r="E47" s="44"/>
      <c r="F47" s="38">
        <v>364</v>
      </c>
      <c r="G47" s="253">
        <v>0</v>
      </c>
      <c r="H47" s="62">
        <f t="shared" si="0"/>
        <v>0</v>
      </c>
      <c r="I47" s="9">
        <f t="shared" si="2"/>
        <v>0</v>
      </c>
      <c r="J47" s="9">
        <v>830</v>
      </c>
      <c r="K47" s="454">
        <f t="shared" si="1"/>
        <v>0.5614457831325301</v>
      </c>
      <c r="N47" s="15"/>
    </row>
    <row r="48" spans="1:14" s="13" customFormat="1" ht="19.5" customHeight="1">
      <c r="A48" s="41"/>
      <c r="B48" s="77" t="s">
        <v>65</v>
      </c>
      <c r="C48" s="45" t="s">
        <v>2</v>
      </c>
      <c r="D48" s="44">
        <v>200</v>
      </c>
      <c r="E48" s="44"/>
      <c r="F48" s="38">
        <v>364</v>
      </c>
      <c r="G48" s="253">
        <v>0</v>
      </c>
      <c r="H48" s="62">
        <f t="shared" si="0"/>
        <v>0</v>
      </c>
      <c r="I48" s="9">
        <f t="shared" si="2"/>
        <v>0</v>
      </c>
      <c r="J48" s="9">
        <v>830</v>
      </c>
      <c r="K48" s="454">
        <f t="shared" si="1"/>
        <v>0.5614457831325301</v>
      </c>
      <c r="N48" s="15"/>
    </row>
    <row r="49" spans="1:14" s="13" customFormat="1" ht="19.5" customHeight="1">
      <c r="A49" s="41"/>
      <c r="B49" s="78" t="s">
        <v>37</v>
      </c>
      <c r="C49" s="79" t="s">
        <v>2</v>
      </c>
      <c r="D49" s="80">
        <v>200</v>
      </c>
      <c r="E49" s="80"/>
      <c r="F49" s="84">
        <v>364</v>
      </c>
      <c r="G49" s="259">
        <v>0</v>
      </c>
      <c r="H49" s="85">
        <f t="shared" si="0"/>
        <v>0</v>
      </c>
      <c r="I49" s="86">
        <f t="shared" si="2"/>
        <v>0</v>
      </c>
      <c r="J49" s="86">
        <v>830</v>
      </c>
      <c r="K49" s="221">
        <f t="shared" si="1"/>
        <v>0.5614457831325301</v>
      </c>
      <c r="N49" s="15"/>
    </row>
    <row r="50" spans="1:14" s="13" customFormat="1" ht="6.75" customHeight="1">
      <c r="A50" s="41"/>
      <c r="B50" s="49"/>
      <c r="C50" s="1"/>
      <c r="D50" s="2"/>
      <c r="E50" s="2"/>
      <c r="F50" s="7"/>
      <c r="G50" s="245"/>
      <c r="H50" s="4"/>
      <c r="I50" s="3"/>
      <c r="J50" s="3"/>
      <c r="K50" s="219"/>
      <c r="N50" s="15"/>
    </row>
    <row r="51" spans="1:14" s="13" customFormat="1" ht="19.5" customHeight="1">
      <c r="A51" s="41"/>
      <c r="B51" s="92" t="s">
        <v>47</v>
      </c>
      <c r="C51" s="93" t="s">
        <v>2</v>
      </c>
      <c r="D51" s="94">
        <v>200</v>
      </c>
      <c r="E51" s="94"/>
      <c r="F51" s="95">
        <v>425</v>
      </c>
      <c r="G51" s="271">
        <v>0</v>
      </c>
      <c r="H51" s="96">
        <f aca="true" t="shared" si="3" ref="H51:H57">D51*G51/1000</f>
        <v>0</v>
      </c>
      <c r="I51" s="97">
        <f aca="true" t="shared" si="4" ref="I51:I57">F51*G51</f>
        <v>0</v>
      </c>
      <c r="J51" s="301">
        <v>950</v>
      </c>
      <c r="K51" s="408">
        <f aca="true" t="shared" si="5" ref="K51:K57">(J51-F51)/J51*100%</f>
        <v>0.5526315789473685</v>
      </c>
      <c r="N51" s="15"/>
    </row>
    <row r="52" spans="1:14" s="13" customFormat="1" ht="19.5" customHeight="1">
      <c r="A52" s="41"/>
      <c r="B52" s="98" t="s">
        <v>48</v>
      </c>
      <c r="C52" s="50" t="s">
        <v>2</v>
      </c>
      <c r="D52" s="51">
        <v>200</v>
      </c>
      <c r="E52" s="51"/>
      <c r="F52" s="52">
        <v>425</v>
      </c>
      <c r="G52" s="272">
        <v>0</v>
      </c>
      <c r="H52" s="53">
        <f t="shared" si="3"/>
        <v>0</v>
      </c>
      <c r="I52" s="54">
        <f t="shared" si="4"/>
        <v>0</v>
      </c>
      <c r="J52" s="302">
        <v>950</v>
      </c>
      <c r="K52" s="460">
        <f t="shared" si="5"/>
        <v>0.5526315789473685</v>
      </c>
      <c r="N52" s="15"/>
    </row>
    <row r="53" spans="1:14" s="13" customFormat="1" ht="19.5" customHeight="1">
      <c r="A53" s="41"/>
      <c r="B53" s="98" t="s">
        <v>49</v>
      </c>
      <c r="C53" s="50" t="s">
        <v>2</v>
      </c>
      <c r="D53" s="51">
        <v>200</v>
      </c>
      <c r="E53" s="51"/>
      <c r="F53" s="52">
        <v>425</v>
      </c>
      <c r="G53" s="272">
        <v>0</v>
      </c>
      <c r="H53" s="53">
        <f t="shared" si="3"/>
        <v>0</v>
      </c>
      <c r="I53" s="54">
        <f t="shared" si="4"/>
        <v>0</v>
      </c>
      <c r="J53" s="302">
        <v>950</v>
      </c>
      <c r="K53" s="460">
        <f t="shared" si="5"/>
        <v>0.5526315789473685</v>
      </c>
      <c r="N53" s="15"/>
    </row>
    <row r="54" spans="1:14" s="13" customFormat="1" ht="19.5" customHeight="1">
      <c r="A54" s="41"/>
      <c r="B54" s="98" t="s">
        <v>50</v>
      </c>
      <c r="C54" s="50" t="s">
        <v>2</v>
      </c>
      <c r="D54" s="51">
        <v>200</v>
      </c>
      <c r="E54" s="51"/>
      <c r="F54" s="52">
        <v>425</v>
      </c>
      <c r="G54" s="272">
        <v>0</v>
      </c>
      <c r="H54" s="53">
        <f t="shared" si="3"/>
        <v>0</v>
      </c>
      <c r="I54" s="54">
        <f t="shared" si="4"/>
        <v>0</v>
      </c>
      <c r="J54" s="302">
        <v>950</v>
      </c>
      <c r="K54" s="460">
        <f t="shared" si="5"/>
        <v>0.5526315789473685</v>
      </c>
      <c r="N54" s="15"/>
    </row>
    <row r="55" spans="1:14" s="13" customFormat="1" ht="19.5" customHeight="1">
      <c r="A55" s="41"/>
      <c r="B55" s="98" t="s">
        <v>51</v>
      </c>
      <c r="C55" s="50" t="s">
        <v>2</v>
      </c>
      <c r="D55" s="51">
        <v>200</v>
      </c>
      <c r="E55" s="51"/>
      <c r="F55" s="52">
        <v>425</v>
      </c>
      <c r="G55" s="272">
        <v>0</v>
      </c>
      <c r="H55" s="53">
        <f t="shared" si="3"/>
        <v>0</v>
      </c>
      <c r="I55" s="54">
        <f t="shared" si="4"/>
        <v>0</v>
      </c>
      <c r="J55" s="302">
        <v>950</v>
      </c>
      <c r="K55" s="460">
        <f t="shared" si="5"/>
        <v>0.5526315789473685</v>
      </c>
      <c r="N55" s="15"/>
    </row>
    <row r="56" spans="1:14" s="13" customFormat="1" ht="19.5" customHeight="1">
      <c r="A56" s="41"/>
      <c r="B56" s="98" t="s">
        <v>52</v>
      </c>
      <c r="C56" s="50" t="s">
        <v>2</v>
      </c>
      <c r="D56" s="51">
        <v>200</v>
      </c>
      <c r="E56" s="51"/>
      <c r="F56" s="52">
        <v>425</v>
      </c>
      <c r="G56" s="272">
        <v>0</v>
      </c>
      <c r="H56" s="53">
        <f t="shared" si="3"/>
        <v>0</v>
      </c>
      <c r="I56" s="54">
        <f t="shared" si="4"/>
        <v>0</v>
      </c>
      <c r="J56" s="302">
        <v>950</v>
      </c>
      <c r="K56" s="460">
        <f t="shared" si="5"/>
        <v>0.5526315789473685</v>
      </c>
      <c r="N56" s="15"/>
    </row>
    <row r="57" spans="1:14" s="13" customFormat="1" ht="19.5" customHeight="1">
      <c r="A57" s="41"/>
      <c r="B57" s="99" t="s">
        <v>53</v>
      </c>
      <c r="C57" s="100" t="s">
        <v>2</v>
      </c>
      <c r="D57" s="101">
        <v>200</v>
      </c>
      <c r="E57" s="101"/>
      <c r="F57" s="102">
        <v>425</v>
      </c>
      <c r="G57" s="273">
        <v>0</v>
      </c>
      <c r="H57" s="103">
        <f t="shared" si="3"/>
        <v>0</v>
      </c>
      <c r="I57" s="104">
        <f t="shared" si="4"/>
        <v>0</v>
      </c>
      <c r="J57" s="303">
        <v>950</v>
      </c>
      <c r="K57" s="304">
        <f t="shared" si="5"/>
        <v>0.5526315789473685</v>
      </c>
      <c r="N57" s="15"/>
    </row>
    <row r="58" spans="1:14" s="13" customFormat="1" ht="6.75" customHeight="1">
      <c r="A58" s="41"/>
      <c r="B58" s="49"/>
      <c r="C58" s="1"/>
      <c r="D58" s="2"/>
      <c r="E58" s="2"/>
      <c r="F58" s="7"/>
      <c r="G58" s="245"/>
      <c r="H58" s="4"/>
      <c r="I58" s="3"/>
      <c r="J58" s="3"/>
      <c r="K58" s="219"/>
      <c r="N58" s="15"/>
    </row>
    <row r="59" spans="1:14" s="13" customFormat="1" ht="19.5" customHeight="1">
      <c r="A59" s="41"/>
      <c r="B59" s="105" t="s">
        <v>9</v>
      </c>
      <c r="C59" s="106" t="s">
        <v>2</v>
      </c>
      <c r="D59" s="107">
        <v>200</v>
      </c>
      <c r="E59" s="107"/>
      <c r="F59" s="108">
        <v>420</v>
      </c>
      <c r="G59" s="249">
        <v>0</v>
      </c>
      <c r="H59" s="109">
        <f aca="true" t="shared" si="6" ref="H59:H68">D59*G59/1000</f>
        <v>0</v>
      </c>
      <c r="I59" s="110">
        <f aca="true" t="shared" si="7" ref="I59:I68">F59*G59</f>
        <v>0</v>
      </c>
      <c r="J59" s="110">
        <v>950</v>
      </c>
      <c r="K59" s="222">
        <f>(J59-F59)/J59*100%</f>
        <v>0.5578947368421052</v>
      </c>
      <c r="N59" s="15"/>
    </row>
    <row r="60" spans="1:14" s="13" customFormat="1" ht="19.5" customHeight="1">
      <c r="A60" s="41"/>
      <c r="B60" s="111" t="s">
        <v>8</v>
      </c>
      <c r="C60" s="55" t="s">
        <v>2</v>
      </c>
      <c r="D60" s="56">
        <v>200</v>
      </c>
      <c r="E60" s="56"/>
      <c r="F60" s="57">
        <v>420</v>
      </c>
      <c r="G60" s="250">
        <v>0</v>
      </c>
      <c r="H60" s="64">
        <f t="shared" si="6"/>
        <v>0</v>
      </c>
      <c r="I60" s="37">
        <f t="shared" si="7"/>
        <v>0</v>
      </c>
      <c r="J60" s="37">
        <v>950</v>
      </c>
      <c r="K60" s="406">
        <f aca="true" t="shared" si="8" ref="K60:K68">(J60-F60)/J60*100%</f>
        <v>0.5578947368421052</v>
      </c>
      <c r="N60" s="15"/>
    </row>
    <row r="61" spans="1:14" s="13" customFormat="1" ht="19.5" customHeight="1">
      <c r="A61" s="41"/>
      <c r="B61" s="111" t="s">
        <v>7</v>
      </c>
      <c r="C61" s="55" t="s">
        <v>2</v>
      </c>
      <c r="D61" s="56">
        <v>200</v>
      </c>
      <c r="E61" s="56"/>
      <c r="F61" s="57">
        <v>420</v>
      </c>
      <c r="G61" s="250">
        <v>0</v>
      </c>
      <c r="H61" s="64">
        <f t="shared" si="6"/>
        <v>0</v>
      </c>
      <c r="I61" s="37">
        <f t="shared" si="7"/>
        <v>0</v>
      </c>
      <c r="J61" s="37">
        <v>950</v>
      </c>
      <c r="K61" s="406">
        <f t="shared" si="8"/>
        <v>0.5578947368421052</v>
      </c>
      <c r="N61" s="15"/>
    </row>
    <row r="62" spans="1:14" s="13" customFormat="1" ht="19.5" customHeight="1">
      <c r="A62" s="41"/>
      <c r="B62" s="111" t="s">
        <v>12</v>
      </c>
      <c r="C62" s="55" t="s">
        <v>2</v>
      </c>
      <c r="D62" s="56">
        <v>200</v>
      </c>
      <c r="E62" s="56"/>
      <c r="F62" s="57">
        <v>420</v>
      </c>
      <c r="G62" s="250">
        <v>0</v>
      </c>
      <c r="H62" s="64">
        <f t="shared" si="6"/>
        <v>0</v>
      </c>
      <c r="I62" s="37">
        <f t="shared" si="7"/>
        <v>0</v>
      </c>
      <c r="J62" s="37">
        <v>950</v>
      </c>
      <c r="K62" s="406">
        <f t="shared" si="8"/>
        <v>0.5578947368421052</v>
      </c>
      <c r="N62" s="15"/>
    </row>
    <row r="63" spans="1:14" s="13" customFormat="1" ht="19.5" customHeight="1">
      <c r="A63" s="41"/>
      <c r="B63" s="111" t="s">
        <v>11</v>
      </c>
      <c r="C63" s="55" t="s">
        <v>2</v>
      </c>
      <c r="D63" s="56">
        <v>200</v>
      </c>
      <c r="E63" s="56"/>
      <c r="F63" s="57">
        <v>420</v>
      </c>
      <c r="G63" s="250">
        <v>0</v>
      </c>
      <c r="H63" s="64">
        <f t="shared" si="6"/>
        <v>0</v>
      </c>
      <c r="I63" s="37">
        <f t="shared" si="7"/>
        <v>0</v>
      </c>
      <c r="J63" s="37">
        <v>950</v>
      </c>
      <c r="K63" s="406">
        <f t="shared" si="8"/>
        <v>0.5578947368421052</v>
      </c>
      <c r="N63" s="15"/>
    </row>
    <row r="64" spans="1:14" s="13" customFormat="1" ht="19.5" customHeight="1">
      <c r="A64" s="41"/>
      <c r="B64" s="111" t="s">
        <v>6</v>
      </c>
      <c r="C64" s="55" t="s">
        <v>2</v>
      </c>
      <c r="D64" s="56">
        <v>200</v>
      </c>
      <c r="E64" s="56"/>
      <c r="F64" s="57">
        <v>420</v>
      </c>
      <c r="G64" s="250">
        <v>0</v>
      </c>
      <c r="H64" s="64">
        <f t="shared" si="6"/>
        <v>0</v>
      </c>
      <c r="I64" s="37">
        <f t="shared" si="7"/>
        <v>0</v>
      </c>
      <c r="J64" s="37">
        <v>950</v>
      </c>
      <c r="K64" s="406">
        <f t="shared" si="8"/>
        <v>0.5578947368421052</v>
      </c>
      <c r="N64" s="15"/>
    </row>
    <row r="65" spans="1:14" s="13" customFormat="1" ht="19.5" customHeight="1">
      <c r="A65" s="41"/>
      <c r="B65" s="111" t="s">
        <v>5</v>
      </c>
      <c r="C65" s="55" t="s">
        <v>2</v>
      </c>
      <c r="D65" s="56">
        <v>200</v>
      </c>
      <c r="E65" s="56"/>
      <c r="F65" s="57">
        <v>420</v>
      </c>
      <c r="G65" s="250">
        <v>0</v>
      </c>
      <c r="H65" s="64">
        <f t="shared" si="6"/>
        <v>0</v>
      </c>
      <c r="I65" s="37">
        <f t="shared" si="7"/>
        <v>0</v>
      </c>
      <c r="J65" s="37">
        <v>950</v>
      </c>
      <c r="K65" s="406">
        <f t="shared" si="8"/>
        <v>0.5578947368421052</v>
      </c>
      <c r="N65" s="15"/>
    </row>
    <row r="66" spans="1:14" s="13" customFormat="1" ht="19.5" customHeight="1">
      <c r="A66" s="41"/>
      <c r="B66" s="111" t="s">
        <v>10</v>
      </c>
      <c r="C66" s="55" t="s">
        <v>2</v>
      </c>
      <c r="D66" s="56">
        <v>200</v>
      </c>
      <c r="E66" s="56"/>
      <c r="F66" s="57">
        <v>420</v>
      </c>
      <c r="G66" s="250">
        <v>0</v>
      </c>
      <c r="H66" s="64">
        <f t="shared" si="6"/>
        <v>0</v>
      </c>
      <c r="I66" s="37">
        <f t="shared" si="7"/>
        <v>0</v>
      </c>
      <c r="J66" s="37">
        <v>950</v>
      </c>
      <c r="K66" s="406">
        <f t="shared" si="8"/>
        <v>0.5578947368421052</v>
      </c>
      <c r="N66" s="15"/>
    </row>
    <row r="67" spans="1:14" s="13" customFormat="1" ht="19.5" customHeight="1">
      <c r="A67" s="41"/>
      <c r="B67" s="111" t="s">
        <v>4</v>
      </c>
      <c r="C67" s="55" t="s">
        <v>2</v>
      </c>
      <c r="D67" s="56">
        <v>200</v>
      </c>
      <c r="E67" s="56"/>
      <c r="F67" s="57">
        <v>420</v>
      </c>
      <c r="G67" s="250">
        <v>0</v>
      </c>
      <c r="H67" s="64">
        <f t="shared" si="6"/>
        <v>0</v>
      </c>
      <c r="I67" s="37">
        <f t="shared" si="7"/>
        <v>0</v>
      </c>
      <c r="J67" s="37">
        <v>950</v>
      </c>
      <c r="K67" s="406">
        <f t="shared" si="8"/>
        <v>0.5578947368421052</v>
      </c>
      <c r="N67" s="15"/>
    </row>
    <row r="68" spans="1:14" s="13" customFormat="1" ht="19.5" customHeight="1">
      <c r="A68" s="41"/>
      <c r="B68" s="112" t="s">
        <v>23</v>
      </c>
      <c r="C68" s="113" t="s">
        <v>2</v>
      </c>
      <c r="D68" s="114">
        <v>200</v>
      </c>
      <c r="E68" s="113"/>
      <c r="F68" s="115">
        <v>420</v>
      </c>
      <c r="G68" s="251">
        <v>0</v>
      </c>
      <c r="H68" s="116">
        <f t="shared" si="6"/>
        <v>0</v>
      </c>
      <c r="I68" s="117">
        <f t="shared" si="7"/>
        <v>0</v>
      </c>
      <c r="J68" s="117">
        <v>950</v>
      </c>
      <c r="K68" s="223">
        <f t="shared" si="8"/>
        <v>0.5578947368421052</v>
      </c>
      <c r="N68" s="15"/>
    </row>
    <row r="69" spans="1:14" s="13" customFormat="1" ht="6.75" customHeight="1">
      <c r="A69" s="41"/>
      <c r="B69" s="49"/>
      <c r="C69" s="1"/>
      <c r="D69" s="2"/>
      <c r="E69" s="2"/>
      <c r="F69" s="7"/>
      <c r="G69" s="245"/>
      <c r="H69" s="4"/>
      <c r="I69" s="3"/>
      <c r="J69" s="3"/>
      <c r="K69" s="219"/>
      <c r="N69" s="15"/>
    </row>
    <row r="70" spans="1:14" s="13" customFormat="1" ht="19.5" customHeight="1">
      <c r="A70" s="41"/>
      <c r="B70" s="413" t="s">
        <v>54</v>
      </c>
      <c r="C70" s="75" t="s">
        <v>2</v>
      </c>
      <c r="D70" s="76">
        <v>200</v>
      </c>
      <c r="E70" s="76"/>
      <c r="F70" s="81">
        <v>483</v>
      </c>
      <c r="G70" s="252">
        <v>0</v>
      </c>
      <c r="H70" s="82">
        <f>D70*G70/1000</f>
        <v>0</v>
      </c>
      <c r="I70" s="83">
        <f>F70*G70</f>
        <v>0</v>
      </c>
      <c r="J70" s="83">
        <v>1150</v>
      </c>
      <c r="K70" s="220">
        <f>(J70-F70)/J70*100%</f>
        <v>0.58</v>
      </c>
      <c r="N70" s="15"/>
    </row>
    <row r="71" spans="1:14" s="13" customFormat="1" ht="19.5" customHeight="1">
      <c r="A71" s="41"/>
      <c r="B71" s="139" t="s">
        <v>55</v>
      </c>
      <c r="C71" s="45" t="s">
        <v>2</v>
      </c>
      <c r="D71" s="44">
        <v>200</v>
      </c>
      <c r="E71" s="44"/>
      <c r="F71" s="38">
        <v>483</v>
      </c>
      <c r="G71" s="253">
        <v>0</v>
      </c>
      <c r="H71" s="62">
        <f>D71*G71/1000</f>
        <v>0</v>
      </c>
      <c r="I71" s="9">
        <f>F71*G71</f>
        <v>0</v>
      </c>
      <c r="J71" s="9">
        <v>1150</v>
      </c>
      <c r="K71" s="405">
        <f>(J71-F71)/J71*100%</f>
        <v>0.58</v>
      </c>
      <c r="N71" s="15"/>
    </row>
    <row r="72" spans="1:14" s="13" customFormat="1" ht="19.5" customHeight="1">
      <c r="A72" s="41"/>
      <c r="B72" s="139" t="s">
        <v>56</v>
      </c>
      <c r="C72" s="45" t="s">
        <v>2</v>
      </c>
      <c r="D72" s="44">
        <v>200</v>
      </c>
      <c r="E72" s="44"/>
      <c r="F72" s="38">
        <v>483</v>
      </c>
      <c r="G72" s="253">
        <v>0</v>
      </c>
      <c r="H72" s="62">
        <f>D72*G72/1000</f>
        <v>0</v>
      </c>
      <c r="I72" s="9">
        <f>F72*G72</f>
        <v>0</v>
      </c>
      <c r="J72" s="9">
        <v>1150</v>
      </c>
      <c r="K72" s="405">
        <f>(J72-F72)/J72*100%</f>
        <v>0.58</v>
      </c>
      <c r="N72" s="15"/>
    </row>
    <row r="73" spans="1:14" s="13" customFormat="1" ht="19.5" customHeight="1">
      <c r="A73" s="41"/>
      <c r="B73" s="139" t="s">
        <v>57</v>
      </c>
      <c r="C73" s="45" t="s">
        <v>2</v>
      </c>
      <c r="D73" s="44">
        <v>200</v>
      </c>
      <c r="E73" s="44"/>
      <c r="F73" s="38">
        <v>483</v>
      </c>
      <c r="G73" s="253">
        <v>0</v>
      </c>
      <c r="H73" s="62">
        <f>D73*G73/1000</f>
        <v>0</v>
      </c>
      <c r="I73" s="9">
        <f>F73*G73</f>
        <v>0</v>
      </c>
      <c r="J73" s="9">
        <v>1150</v>
      </c>
      <c r="K73" s="405">
        <f>(J73-F73)/J73*100%</f>
        <v>0.58</v>
      </c>
      <c r="N73" s="15"/>
    </row>
    <row r="74" spans="1:14" s="13" customFormat="1" ht="19.5" customHeight="1">
      <c r="A74" s="41"/>
      <c r="B74" s="140" t="s">
        <v>58</v>
      </c>
      <c r="C74" s="79" t="s">
        <v>2</v>
      </c>
      <c r="D74" s="80">
        <v>200</v>
      </c>
      <c r="E74" s="80"/>
      <c r="F74" s="84">
        <v>483</v>
      </c>
      <c r="G74" s="259">
        <v>0</v>
      </c>
      <c r="H74" s="85">
        <f>D74*G74/1000</f>
        <v>0</v>
      </c>
      <c r="I74" s="86">
        <f>F74*G74</f>
        <v>0</v>
      </c>
      <c r="J74" s="86">
        <v>1150</v>
      </c>
      <c r="K74" s="221">
        <f>(J74-F74)/J74*100%</f>
        <v>0.58</v>
      </c>
      <c r="N74" s="15"/>
    </row>
    <row r="75" spans="1:14" s="13" customFormat="1" ht="6.75" customHeight="1">
      <c r="A75" s="41"/>
      <c r="B75" s="49"/>
      <c r="C75" s="35"/>
      <c r="D75" s="35"/>
      <c r="E75" s="35"/>
      <c r="F75" s="7"/>
      <c r="G75" s="246"/>
      <c r="H75" s="35"/>
      <c r="I75" s="35"/>
      <c r="J75" s="185"/>
      <c r="K75" s="224"/>
      <c r="N75" s="15"/>
    </row>
    <row r="76" spans="1:14" s="13" customFormat="1" ht="19.5" customHeight="1">
      <c r="A76" s="41"/>
      <c r="B76" s="125" t="s">
        <v>13</v>
      </c>
      <c r="C76" s="126" t="s">
        <v>2</v>
      </c>
      <c r="D76" s="127">
        <v>200</v>
      </c>
      <c r="E76" s="127"/>
      <c r="F76" s="128">
        <v>385</v>
      </c>
      <c r="G76" s="238">
        <v>0</v>
      </c>
      <c r="H76" s="129">
        <f aca="true" t="shared" si="9" ref="H76:H85">D76*G76/1000</f>
        <v>0</v>
      </c>
      <c r="I76" s="130">
        <f aca="true" t="shared" si="10" ref="I76:I85">F76*G76</f>
        <v>0</v>
      </c>
      <c r="J76" s="130">
        <v>800</v>
      </c>
      <c r="K76" s="225">
        <f>(J76-F76)/J76*100%</f>
        <v>0.51875</v>
      </c>
      <c r="N76" s="15"/>
    </row>
    <row r="77" spans="1:14" s="13" customFormat="1" ht="19.5" customHeight="1">
      <c r="A77" s="41"/>
      <c r="B77" s="131" t="s">
        <v>243</v>
      </c>
      <c r="C77" s="58" t="s">
        <v>2</v>
      </c>
      <c r="D77" s="59">
        <v>200</v>
      </c>
      <c r="E77" s="59"/>
      <c r="F77" s="61">
        <v>385</v>
      </c>
      <c r="G77" s="239">
        <v>0</v>
      </c>
      <c r="H77" s="68">
        <f>D77*G77/1000</f>
        <v>0</v>
      </c>
      <c r="I77" s="69">
        <f>F77*G77</f>
        <v>0</v>
      </c>
      <c r="J77" s="69">
        <v>800</v>
      </c>
      <c r="K77" s="397">
        <f>(J77-F77)/J77*100%</f>
        <v>0.51875</v>
      </c>
      <c r="N77" s="15"/>
    </row>
    <row r="78" spans="1:14" s="13" customFormat="1" ht="19.5" customHeight="1">
      <c r="A78" s="41"/>
      <c r="B78" s="131" t="s">
        <v>38</v>
      </c>
      <c r="C78" s="58" t="s">
        <v>2</v>
      </c>
      <c r="D78" s="59">
        <v>200</v>
      </c>
      <c r="E78" s="59"/>
      <c r="F78" s="61">
        <v>385</v>
      </c>
      <c r="G78" s="239">
        <v>0</v>
      </c>
      <c r="H78" s="68">
        <f t="shared" si="9"/>
        <v>0</v>
      </c>
      <c r="I78" s="69">
        <f t="shared" si="10"/>
        <v>0</v>
      </c>
      <c r="J78" s="69">
        <v>800</v>
      </c>
      <c r="K78" s="397">
        <f aca="true" t="shared" si="11" ref="K78:K85">(J78-F78)/J78*100%</f>
        <v>0.51875</v>
      </c>
      <c r="N78" s="15"/>
    </row>
    <row r="79" spans="1:14" s="13" customFormat="1" ht="19.5" customHeight="1">
      <c r="A79" s="41"/>
      <c r="B79" s="131" t="s">
        <v>244</v>
      </c>
      <c r="C79" s="58" t="s">
        <v>2</v>
      </c>
      <c r="D79" s="59">
        <v>200</v>
      </c>
      <c r="E79" s="59"/>
      <c r="F79" s="61">
        <v>385</v>
      </c>
      <c r="G79" s="239">
        <v>0</v>
      </c>
      <c r="H79" s="68">
        <f>D79*G79/1000</f>
        <v>0</v>
      </c>
      <c r="I79" s="69">
        <f>F79*G79</f>
        <v>0</v>
      </c>
      <c r="J79" s="69">
        <v>800</v>
      </c>
      <c r="K79" s="397">
        <f>(J79-F79)/J79*100%</f>
        <v>0.51875</v>
      </c>
      <c r="N79" s="15"/>
    </row>
    <row r="80" spans="1:14" s="13" customFormat="1" ht="19.5" customHeight="1">
      <c r="A80" s="41"/>
      <c r="B80" s="131" t="s">
        <v>39</v>
      </c>
      <c r="C80" s="58" t="s">
        <v>2</v>
      </c>
      <c r="D80" s="59">
        <v>200</v>
      </c>
      <c r="E80" s="59"/>
      <c r="F80" s="61">
        <v>385</v>
      </c>
      <c r="G80" s="239">
        <v>0</v>
      </c>
      <c r="H80" s="68">
        <f t="shared" si="9"/>
        <v>0</v>
      </c>
      <c r="I80" s="69">
        <f t="shared" si="10"/>
        <v>0</v>
      </c>
      <c r="J80" s="69">
        <v>800</v>
      </c>
      <c r="K80" s="397">
        <f t="shared" si="11"/>
        <v>0.51875</v>
      </c>
      <c r="N80" s="15"/>
    </row>
    <row r="81" spans="1:14" s="13" customFormat="1" ht="19.5" customHeight="1">
      <c r="A81" s="41"/>
      <c r="B81" s="131" t="s">
        <v>40</v>
      </c>
      <c r="C81" s="58" t="s">
        <v>2</v>
      </c>
      <c r="D81" s="59">
        <v>200</v>
      </c>
      <c r="E81" s="59"/>
      <c r="F81" s="61">
        <v>385</v>
      </c>
      <c r="G81" s="239">
        <v>0</v>
      </c>
      <c r="H81" s="68">
        <f t="shared" si="9"/>
        <v>0</v>
      </c>
      <c r="I81" s="69">
        <f t="shared" si="10"/>
        <v>0</v>
      </c>
      <c r="J81" s="69">
        <v>800</v>
      </c>
      <c r="K81" s="397">
        <f t="shared" si="11"/>
        <v>0.51875</v>
      </c>
      <c r="N81" s="15"/>
    </row>
    <row r="82" spans="1:14" s="13" customFormat="1" ht="19.5" customHeight="1">
      <c r="A82" s="41"/>
      <c r="B82" s="131" t="s">
        <v>41</v>
      </c>
      <c r="C82" s="58" t="s">
        <v>2</v>
      </c>
      <c r="D82" s="59">
        <v>200</v>
      </c>
      <c r="E82" s="59"/>
      <c r="F82" s="61">
        <v>385</v>
      </c>
      <c r="G82" s="239">
        <v>0</v>
      </c>
      <c r="H82" s="68">
        <f t="shared" si="9"/>
        <v>0</v>
      </c>
      <c r="I82" s="69">
        <f t="shared" si="10"/>
        <v>0</v>
      </c>
      <c r="J82" s="69">
        <v>800</v>
      </c>
      <c r="K82" s="397">
        <f t="shared" si="11"/>
        <v>0.51875</v>
      </c>
      <c r="N82" s="15"/>
    </row>
    <row r="83" spans="1:14" s="13" customFormat="1" ht="19.5" customHeight="1">
      <c r="A83" s="41"/>
      <c r="B83" s="131" t="s">
        <v>245</v>
      </c>
      <c r="C83" s="58" t="s">
        <v>2</v>
      </c>
      <c r="D83" s="59">
        <v>200</v>
      </c>
      <c r="E83" s="59"/>
      <c r="F83" s="61">
        <v>385</v>
      </c>
      <c r="G83" s="239">
        <v>0</v>
      </c>
      <c r="H83" s="68">
        <f>D83*G83/1000</f>
        <v>0</v>
      </c>
      <c r="I83" s="69">
        <f>F83*G83</f>
        <v>0</v>
      </c>
      <c r="J83" s="69">
        <v>800</v>
      </c>
      <c r="K83" s="397">
        <f>(J83-F83)/J83*100%</f>
        <v>0.51875</v>
      </c>
      <c r="N83" s="15"/>
    </row>
    <row r="84" spans="1:14" s="13" customFormat="1" ht="19.5" customHeight="1">
      <c r="A84" s="41"/>
      <c r="B84" s="131" t="s">
        <v>14</v>
      </c>
      <c r="C84" s="58" t="s">
        <v>2</v>
      </c>
      <c r="D84" s="59">
        <v>200</v>
      </c>
      <c r="E84" s="59"/>
      <c r="F84" s="61">
        <v>385</v>
      </c>
      <c r="G84" s="239">
        <v>0</v>
      </c>
      <c r="H84" s="68">
        <f t="shared" si="9"/>
        <v>0</v>
      </c>
      <c r="I84" s="69">
        <f t="shared" si="10"/>
        <v>0</v>
      </c>
      <c r="J84" s="69">
        <v>800</v>
      </c>
      <c r="K84" s="397">
        <f t="shared" si="11"/>
        <v>0.51875</v>
      </c>
      <c r="N84" s="15"/>
    </row>
    <row r="85" spans="1:14" s="13" customFormat="1" ht="19.5" customHeight="1">
      <c r="A85" s="41"/>
      <c r="B85" s="132" t="s">
        <v>42</v>
      </c>
      <c r="C85" s="133" t="s">
        <v>2</v>
      </c>
      <c r="D85" s="134">
        <v>200</v>
      </c>
      <c r="E85" s="134"/>
      <c r="F85" s="135">
        <v>385</v>
      </c>
      <c r="G85" s="240">
        <v>0</v>
      </c>
      <c r="H85" s="136">
        <f t="shared" si="9"/>
        <v>0</v>
      </c>
      <c r="I85" s="137">
        <f t="shared" si="10"/>
        <v>0</v>
      </c>
      <c r="J85" s="137">
        <v>800</v>
      </c>
      <c r="K85" s="226">
        <f t="shared" si="11"/>
        <v>0.51875</v>
      </c>
      <c r="N85" s="15"/>
    </row>
    <row r="86" spans="1:14" s="13" customFormat="1" ht="6.75" customHeight="1">
      <c r="A86" s="41"/>
      <c r="B86" s="19"/>
      <c r="C86" s="1"/>
      <c r="D86" s="1"/>
      <c r="E86" s="1"/>
      <c r="F86" s="7"/>
      <c r="G86" s="241"/>
      <c r="H86" s="1"/>
      <c r="I86" s="1"/>
      <c r="J86" s="185"/>
      <c r="K86" s="224"/>
      <c r="N86" s="15"/>
    </row>
    <row r="87" spans="1:14" s="13" customFormat="1" ht="19.5" customHeight="1">
      <c r="A87" s="41"/>
      <c r="B87" s="92" t="s">
        <v>177</v>
      </c>
      <c r="C87" s="93" t="s">
        <v>2</v>
      </c>
      <c r="D87" s="93">
        <v>200</v>
      </c>
      <c r="E87" s="93"/>
      <c r="F87" s="95">
        <v>315</v>
      </c>
      <c r="G87" s="461">
        <v>0</v>
      </c>
      <c r="H87" s="96">
        <f>D87*G87/1000</f>
        <v>0</v>
      </c>
      <c r="I87" s="97">
        <f>F87*G87</f>
        <v>0</v>
      </c>
      <c r="J87" s="462">
        <v>600</v>
      </c>
      <c r="K87" s="393">
        <f>(J87-F87)/J87*100%</f>
        <v>0.475</v>
      </c>
      <c r="N87" s="15"/>
    </row>
    <row r="88" spans="1:14" s="13" customFormat="1" ht="19.5" customHeight="1">
      <c r="A88" s="41"/>
      <c r="B88" s="98" t="s">
        <v>178</v>
      </c>
      <c r="C88" s="50" t="s">
        <v>2</v>
      </c>
      <c r="D88" s="50">
        <v>200</v>
      </c>
      <c r="E88" s="50"/>
      <c r="F88" s="52">
        <v>315</v>
      </c>
      <c r="G88" s="242">
        <v>0</v>
      </c>
      <c r="H88" s="53">
        <f>D88*G88/1000</f>
        <v>0</v>
      </c>
      <c r="I88" s="54">
        <f>F88*G88</f>
        <v>0</v>
      </c>
      <c r="J88" s="277">
        <v>600</v>
      </c>
      <c r="K88" s="288">
        <f aca="true" t="shared" si="12" ref="K88:K96">(J88-F88)/J88*100%</f>
        <v>0.475</v>
      </c>
      <c r="N88" s="15"/>
    </row>
    <row r="89" spans="1:14" s="13" customFormat="1" ht="19.5" customHeight="1">
      <c r="A89" s="41"/>
      <c r="B89" s="98" t="s">
        <v>24</v>
      </c>
      <c r="C89" s="50" t="s">
        <v>2</v>
      </c>
      <c r="D89" s="50">
        <v>200</v>
      </c>
      <c r="E89" s="50"/>
      <c r="F89" s="52">
        <v>315</v>
      </c>
      <c r="G89" s="242">
        <v>0</v>
      </c>
      <c r="H89" s="53">
        <f aca="true" t="shared" si="13" ref="H89:H96">D89*G89/1000</f>
        <v>0</v>
      </c>
      <c r="I89" s="54">
        <f aca="true" t="shared" si="14" ref="I89:I96">F89*G89</f>
        <v>0</v>
      </c>
      <c r="J89" s="277">
        <v>600</v>
      </c>
      <c r="K89" s="288">
        <f t="shared" si="12"/>
        <v>0.475</v>
      </c>
      <c r="N89" s="15"/>
    </row>
    <row r="90" spans="1:14" s="13" customFormat="1" ht="19.5" customHeight="1">
      <c r="A90" s="41"/>
      <c r="B90" s="98" t="s">
        <v>179</v>
      </c>
      <c r="C90" s="50" t="s">
        <v>2</v>
      </c>
      <c r="D90" s="50">
        <v>200</v>
      </c>
      <c r="E90" s="50"/>
      <c r="F90" s="52">
        <v>315</v>
      </c>
      <c r="G90" s="242">
        <v>0</v>
      </c>
      <c r="H90" s="53">
        <f>D90*G90/1000</f>
        <v>0</v>
      </c>
      <c r="I90" s="54">
        <f>F90*G90</f>
        <v>0</v>
      </c>
      <c r="J90" s="277">
        <v>600</v>
      </c>
      <c r="K90" s="288">
        <f t="shared" si="12"/>
        <v>0.475</v>
      </c>
      <c r="N90" s="15"/>
    </row>
    <row r="91" spans="1:14" s="13" customFormat="1" ht="19.5" customHeight="1">
      <c r="A91" s="41"/>
      <c r="B91" s="98" t="s">
        <v>25</v>
      </c>
      <c r="C91" s="50" t="s">
        <v>2</v>
      </c>
      <c r="D91" s="50">
        <v>200</v>
      </c>
      <c r="E91" s="50"/>
      <c r="F91" s="52">
        <v>315</v>
      </c>
      <c r="G91" s="242">
        <v>0</v>
      </c>
      <c r="H91" s="53">
        <f t="shared" si="13"/>
        <v>0</v>
      </c>
      <c r="I91" s="54">
        <f t="shared" si="14"/>
        <v>0</v>
      </c>
      <c r="J91" s="277">
        <v>600</v>
      </c>
      <c r="K91" s="288">
        <f t="shared" si="12"/>
        <v>0.475</v>
      </c>
      <c r="N91" s="15"/>
    </row>
    <row r="92" spans="1:14" s="13" customFormat="1" ht="19.5" customHeight="1">
      <c r="A92" s="41"/>
      <c r="B92" s="98" t="s">
        <v>26</v>
      </c>
      <c r="C92" s="50" t="s">
        <v>2</v>
      </c>
      <c r="D92" s="50">
        <v>200</v>
      </c>
      <c r="E92" s="50"/>
      <c r="F92" s="52">
        <v>315</v>
      </c>
      <c r="G92" s="242">
        <v>0</v>
      </c>
      <c r="H92" s="53">
        <f t="shared" si="13"/>
        <v>0</v>
      </c>
      <c r="I92" s="54">
        <f t="shared" si="14"/>
        <v>0</v>
      </c>
      <c r="J92" s="277">
        <v>600</v>
      </c>
      <c r="K92" s="288">
        <f t="shared" si="12"/>
        <v>0.475</v>
      </c>
      <c r="N92" s="15"/>
    </row>
    <row r="93" spans="1:14" s="13" customFormat="1" ht="19.5" customHeight="1">
      <c r="A93" s="41"/>
      <c r="B93" s="98" t="s">
        <v>27</v>
      </c>
      <c r="C93" s="50" t="s">
        <v>2</v>
      </c>
      <c r="D93" s="50">
        <v>200</v>
      </c>
      <c r="E93" s="50"/>
      <c r="F93" s="52">
        <v>315</v>
      </c>
      <c r="G93" s="242">
        <v>0</v>
      </c>
      <c r="H93" s="53">
        <f t="shared" si="13"/>
        <v>0</v>
      </c>
      <c r="I93" s="54">
        <f t="shared" si="14"/>
        <v>0</v>
      </c>
      <c r="J93" s="277">
        <v>600</v>
      </c>
      <c r="K93" s="288">
        <f t="shared" si="12"/>
        <v>0.475</v>
      </c>
      <c r="N93" s="15"/>
    </row>
    <row r="94" spans="1:14" s="13" customFormat="1" ht="19.5" customHeight="1">
      <c r="A94" s="41"/>
      <c r="B94" s="98" t="s">
        <v>180</v>
      </c>
      <c r="C94" s="50" t="s">
        <v>2</v>
      </c>
      <c r="D94" s="50">
        <v>200</v>
      </c>
      <c r="E94" s="50"/>
      <c r="F94" s="52">
        <v>315</v>
      </c>
      <c r="G94" s="242">
        <v>0</v>
      </c>
      <c r="H94" s="53">
        <f>D94*G94/1000</f>
        <v>0</v>
      </c>
      <c r="I94" s="54">
        <f>F94*G94</f>
        <v>0</v>
      </c>
      <c r="J94" s="277">
        <v>600</v>
      </c>
      <c r="K94" s="288">
        <f t="shared" si="12"/>
        <v>0.475</v>
      </c>
      <c r="N94" s="15"/>
    </row>
    <row r="95" spans="1:14" s="13" customFormat="1" ht="19.5" customHeight="1">
      <c r="A95" s="41"/>
      <c r="B95" s="98" t="s">
        <v>247</v>
      </c>
      <c r="C95" s="50" t="s">
        <v>2</v>
      </c>
      <c r="D95" s="50">
        <v>200</v>
      </c>
      <c r="E95" s="50"/>
      <c r="F95" s="52">
        <v>315</v>
      </c>
      <c r="G95" s="242">
        <v>0</v>
      </c>
      <c r="H95" s="53">
        <f>D95*G95/1000</f>
        <v>0</v>
      </c>
      <c r="I95" s="54">
        <f>F95*G95</f>
        <v>0</v>
      </c>
      <c r="J95" s="277">
        <v>600</v>
      </c>
      <c r="K95" s="288">
        <f>(J95-F95)/J95*100%</f>
        <v>0.475</v>
      </c>
      <c r="N95" s="15"/>
    </row>
    <row r="96" spans="1:14" s="13" customFormat="1" ht="19.5" customHeight="1">
      <c r="A96" s="41"/>
      <c r="B96" s="99" t="s">
        <v>28</v>
      </c>
      <c r="C96" s="100" t="s">
        <v>2</v>
      </c>
      <c r="D96" s="100">
        <v>200</v>
      </c>
      <c r="E96" s="100"/>
      <c r="F96" s="102">
        <v>315</v>
      </c>
      <c r="G96" s="243">
        <v>0</v>
      </c>
      <c r="H96" s="103">
        <f t="shared" si="13"/>
        <v>0</v>
      </c>
      <c r="I96" s="104">
        <f t="shared" si="14"/>
        <v>0</v>
      </c>
      <c r="J96" s="278">
        <v>600</v>
      </c>
      <c r="K96" s="289">
        <f t="shared" si="12"/>
        <v>0.475</v>
      </c>
      <c r="N96" s="15"/>
    </row>
    <row r="97" spans="1:14" s="13" customFormat="1" ht="6.75" customHeight="1">
      <c r="A97" s="41"/>
      <c r="B97" s="19"/>
      <c r="C97" s="1"/>
      <c r="D97" s="1"/>
      <c r="E97" s="1"/>
      <c r="F97" s="7"/>
      <c r="G97" s="241"/>
      <c r="H97" s="1"/>
      <c r="I97" s="1"/>
      <c r="J97" s="3"/>
      <c r="K97" s="219"/>
      <c r="N97" s="15"/>
    </row>
    <row r="98" spans="1:14" s="13" customFormat="1" ht="19.5" customHeight="1">
      <c r="A98" s="41"/>
      <c r="B98" s="74" t="s">
        <v>228</v>
      </c>
      <c r="C98" s="75" t="s">
        <v>2</v>
      </c>
      <c r="D98" s="75">
        <v>100</v>
      </c>
      <c r="E98" s="75"/>
      <c r="F98" s="81">
        <v>315</v>
      </c>
      <c r="G98" s="430">
        <v>0</v>
      </c>
      <c r="H98" s="82">
        <f aca="true" t="shared" si="15" ref="H98:H107">D98*G98/1000</f>
        <v>0</v>
      </c>
      <c r="I98" s="83">
        <f aca="true" t="shared" si="16" ref="I98:I107">F98*G98</f>
        <v>0</v>
      </c>
      <c r="J98" s="431">
        <v>700</v>
      </c>
      <c r="K98" s="220">
        <f aca="true" t="shared" si="17" ref="K98:K107">(J98-F98)/J98*100%</f>
        <v>0.55</v>
      </c>
      <c r="N98" s="15"/>
    </row>
    <row r="99" spans="1:14" s="13" customFormat="1" ht="19.5" customHeight="1">
      <c r="A99" s="41"/>
      <c r="B99" s="77" t="s">
        <v>229</v>
      </c>
      <c r="C99" s="45" t="s">
        <v>2</v>
      </c>
      <c r="D99" s="45">
        <v>100</v>
      </c>
      <c r="E99" s="45"/>
      <c r="F99" s="38">
        <v>315</v>
      </c>
      <c r="G99" s="432">
        <v>0</v>
      </c>
      <c r="H99" s="62">
        <f t="shared" si="15"/>
        <v>0</v>
      </c>
      <c r="I99" s="9">
        <f t="shared" si="16"/>
        <v>0</v>
      </c>
      <c r="J99" s="433">
        <v>700</v>
      </c>
      <c r="K99" s="405">
        <f t="shared" si="17"/>
        <v>0.55</v>
      </c>
      <c r="N99" s="15"/>
    </row>
    <row r="100" spans="1:14" s="13" customFormat="1" ht="19.5" customHeight="1">
      <c r="A100" s="41"/>
      <c r="B100" s="77" t="s">
        <v>230</v>
      </c>
      <c r="C100" s="45" t="s">
        <v>2</v>
      </c>
      <c r="D100" s="45">
        <v>100</v>
      </c>
      <c r="E100" s="45"/>
      <c r="F100" s="38">
        <v>315</v>
      </c>
      <c r="G100" s="432">
        <v>0</v>
      </c>
      <c r="H100" s="62">
        <f t="shared" si="15"/>
        <v>0</v>
      </c>
      <c r="I100" s="9">
        <f t="shared" si="16"/>
        <v>0</v>
      </c>
      <c r="J100" s="433">
        <v>700</v>
      </c>
      <c r="K100" s="405">
        <f t="shared" si="17"/>
        <v>0.55</v>
      </c>
      <c r="N100" s="15"/>
    </row>
    <row r="101" spans="1:14" s="13" customFormat="1" ht="19.5" customHeight="1">
      <c r="A101" s="41"/>
      <c r="B101" s="77" t="s">
        <v>231</v>
      </c>
      <c r="C101" s="45" t="s">
        <v>2</v>
      </c>
      <c r="D101" s="45">
        <v>100</v>
      </c>
      <c r="E101" s="45"/>
      <c r="F101" s="38">
        <v>315</v>
      </c>
      <c r="G101" s="432">
        <v>0</v>
      </c>
      <c r="H101" s="62">
        <f>D101*G101/1000</f>
        <v>0</v>
      </c>
      <c r="I101" s="9">
        <f>F101*G101</f>
        <v>0</v>
      </c>
      <c r="J101" s="433">
        <v>700</v>
      </c>
      <c r="K101" s="405">
        <f>(J101-F101)/J101*100%</f>
        <v>0.55</v>
      </c>
      <c r="N101" s="15"/>
    </row>
    <row r="102" spans="1:14" s="13" customFormat="1" ht="19.5" customHeight="1">
      <c r="A102" s="41"/>
      <c r="B102" s="77" t="s">
        <v>232</v>
      </c>
      <c r="C102" s="45" t="s">
        <v>2</v>
      </c>
      <c r="D102" s="45">
        <v>100</v>
      </c>
      <c r="E102" s="45"/>
      <c r="F102" s="38">
        <v>315</v>
      </c>
      <c r="G102" s="432">
        <v>0</v>
      </c>
      <c r="H102" s="62">
        <f>D102*G102/1000</f>
        <v>0</v>
      </c>
      <c r="I102" s="9">
        <f>F102*G102</f>
        <v>0</v>
      </c>
      <c r="J102" s="433">
        <v>700</v>
      </c>
      <c r="K102" s="454">
        <f>(J102-F102)/J102*100%</f>
        <v>0.55</v>
      </c>
      <c r="N102" s="15"/>
    </row>
    <row r="103" spans="1:14" s="13" customFormat="1" ht="19.5" customHeight="1">
      <c r="A103" s="41"/>
      <c r="B103" s="77" t="s">
        <v>227</v>
      </c>
      <c r="C103" s="45" t="s">
        <v>2</v>
      </c>
      <c r="D103" s="45">
        <v>100</v>
      </c>
      <c r="E103" s="45"/>
      <c r="F103" s="38">
        <v>315</v>
      </c>
      <c r="G103" s="432">
        <v>0</v>
      </c>
      <c r="H103" s="62">
        <f>D103*G103/1000</f>
        <v>0</v>
      </c>
      <c r="I103" s="9">
        <f>F103*G103</f>
        <v>0</v>
      </c>
      <c r="J103" s="433">
        <v>700</v>
      </c>
      <c r="K103" s="405">
        <f>(J103-F103)/J103*100%</f>
        <v>0.55</v>
      </c>
      <c r="N103" s="15"/>
    </row>
    <row r="104" spans="1:14" s="13" customFormat="1" ht="19.5" customHeight="1">
      <c r="A104" s="41"/>
      <c r="B104" s="77" t="s">
        <v>233</v>
      </c>
      <c r="C104" s="45" t="s">
        <v>2</v>
      </c>
      <c r="D104" s="45">
        <v>100</v>
      </c>
      <c r="E104" s="45"/>
      <c r="F104" s="38">
        <v>315</v>
      </c>
      <c r="G104" s="432">
        <v>0</v>
      </c>
      <c r="H104" s="62">
        <f t="shared" si="15"/>
        <v>0</v>
      </c>
      <c r="I104" s="9">
        <f t="shared" si="16"/>
        <v>0</v>
      </c>
      <c r="J104" s="433">
        <v>700</v>
      </c>
      <c r="K104" s="405">
        <f t="shared" si="17"/>
        <v>0.55</v>
      </c>
      <c r="N104" s="15"/>
    </row>
    <row r="105" spans="1:14" s="13" customFormat="1" ht="19.5" customHeight="1">
      <c r="A105" s="41"/>
      <c r="B105" s="77" t="s">
        <v>246</v>
      </c>
      <c r="C105" s="45" t="s">
        <v>2</v>
      </c>
      <c r="D105" s="45">
        <v>100</v>
      </c>
      <c r="E105" s="45"/>
      <c r="F105" s="38">
        <v>315</v>
      </c>
      <c r="G105" s="432">
        <v>0</v>
      </c>
      <c r="H105" s="62">
        <f>D105*G105/1000</f>
        <v>0</v>
      </c>
      <c r="I105" s="9">
        <f>F105*G105</f>
        <v>0</v>
      </c>
      <c r="J105" s="433">
        <v>700</v>
      </c>
      <c r="K105" s="405">
        <f>(J105-F105)/J105*100%</f>
        <v>0.55</v>
      </c>
      <c r="N105" s="15"/>
    </row>
    <row r="106" spans="1:14" s="13" customFormat="1" ht="19.5" customHeight="1">
      <c r="A106" s="41"/>
      <c r="B106" s="77" t="s">
        <v>234</v>
      </c>
      <c r="C106" s="45" t="s">
        <v>2</v>
      </c>
      <c r="D106" s="45">
        <v>100</v>
      </c>
      <c r="E106" s="45"/>
      <c r="F106" s="38">
        <v>315</v>
      </c>
      <c r="G106" s="432">
        <v>0</v>
      </c>
      <c r="H106" s="62">
        <f t="shared" si="15"/>
        <v>0</v>
      </c>
      <c r="I106" s="9">
        <f t="shared" si="16"/>
        <v>0</v>
      </c>
      <c r="J106" s="433">
        <v>700</v>
      </c>
      <c r="K106" s="405">
        <f t="shared" si="17"/>
        <v>0.55</v>
      </c>
      <c r="N106" s="15"/>
    </row>
    <row r="107" spans="1:14" s="13" customFormat="1" ht="19.5" customHeight="1">
      <c r="A107" s="41"/>
      <c r="B107" s="78" t="s">
        <v>235</v>
      </c>
      <c r="C107" s="79" t="s">
        <v>2</v>
      </c>
      <c r="D107" s="79">
        <v>100</v>
      </c>
      <c r="E107" s="79"/>
      <c r="F107" s="84">
        <v>315</v>
      </c>
      <c r="G107" s="434">
        <v>0</v>
      </c>
      <c r="H107" s="85">
        <f t="shared" si="15"/>
        <v>0</v>
      </c>
      <c r="I107" s="86">
        <f t="shared" si="16"/>
        <v>0</v>
      </c>
      <c r="J107" s="235">
        <v>700</v>
      </c>
      <c r="K107" s="221">
        <f t="shared" si="17"/>
        <v>0.55</v>
      </c>
      <c r="N107" s="15"/>
    </row>
    <row r="108" spans="1:14" s="13" customFormat="1" ht="6.75" customHeight="1">
      <c r="A108" s="41"/>
      <c r="B108" s="357"/>
      <c r="C108" s="358"/>
      <c r="D108" s="359"/>
      <c r="E108" s="359"/>
      <c r="F108" s="360"/>
      <c r="G108" s="361"/>
      <c r="H108" s="362"/>
      <c r="I108" s="363"/>
      <c r="J108" s="363"/>
      <c r="K108" s="394"/>
      <c r="N108" s="15"/>
    </row>
    <row r="109" spans="1:14" s="13" customFormat="1" ht="19.5" customHeight="1">
      <c r="A109" s="41"/>
      <c r="B109" s="292" t="s">
        <v>17</v>
      </c>
      <c r="C109" s="293" t="s">
        <v>2</v>
      </c>
      <c r="D109" s="294">
        <v>100</v>
      </c>
      <c r="E109" s="294"/>
      <c r="F109" s="295">
        <v>189</v>
      </c>
      <c r="G109" s="296">
        <v>0</v>
      </c>
      <c r="H109" s="297">
        <f>D109*G109/1000</f>
        <v>0</v>
      </c>
      <c r="I109" s="291">
        <f>F109*G109</f>
        <v>0</v>
      </c>
      <c r="J109" s="291">
        <v>390</v>
      </c>
      <c r="K109" s="290">
        <f>(J109-F109)/J109*100%</f>
        <v>0.5153846153846153</v>
      </c>
      <c r="N109" s="15"/>
    </row>
    <row r="110" spans="1:14" s="13" customFormat="1" ht="6.75" customHeight="1">
      <c r="A110" s="41"/>
      <c r="B110" s="32"/>
      <c r="C110" s="1"/>
      <c r="D110" s="1"/>
      <c r="E110" s="1"/>
      <c r="F110" s="7"/>
      <c r="G110" s="241"/>
      <c r="H110" s="4"/>
      <c r="I110" s="3"/>
      <c r="J110" s="185"/>
      <c r="K110" s="224"/>
      <c r="N110" s="15"/>
    </row>
    <row r="111" spans="1:14" s="13" customFormat="1" ht="18" customHeight="1">
      <c r="A111" s="41"/>
      <c r="B111" s="70" t="s">
        <v>144</v>
      </c>
      <c r="C111" s="71"/>
      <c r="D111" s="71"/>
      <c r="E111" s="71"/>
      <c r="F111" s="72"/>
      <c r="G111" s="247"/>
      <c r="H111" s="71"/>
      <c r="I111" s="71"/>
      <c r="J111" s="186"/>
      <c r="K111" s="227"/>
      <c r="N111" s="15"/>
    </row>
    <row r="112" spans="1:14" s="13" customFormat="1" ht="19.5" customHeight="1">
      <c r="A112" s="41"/>
      <c r="B112" s="141" t="s">
        <v>79</v>
      </c>
      <c r="C112" s="106" t="s">
        <v>2</v>
      </c>
      <c r="D112" s="107">
        <v>200</v>
      </c>
      <c r="E112" s="107"/>
      <c r="F112" s="142">
        <v>210</v>
      </c>
      <c r="G112" s="249">
        <v>0</v>
      </c>
      <c r="H112" s="109">
        <f aca="true" t="shared" si="18" ref="H112:H121">D112*G112/1000</f>
        <v>0</v>
      </c>
      <c r="I112" s="110">
        <f aca="true" t="shared" si="19" ref="I112:I121">F112*G112</f>
        <v>0</v>
      </c>
      <c r="J112" s="110">
        <v>420</v>
      </c>
      <c r="K112" s="222">
        <f aca="true" t="shared" si="20" ref="K112:K121">(J112-F112)/J112*100%</f>
        <v>0.5</v>
      </c>
      <c r="N112" s="15"/>
    </row>
    <row r="113" spans="1:14" s="13" customFormat="1" ht="19.5" customHeight="1">
      <c r="A113" s="41"/>
      <c r="B113" s="143" t="s">
        <v>248</v>
      </c>
      <c r="C113" s="55" t="s">
        <v>2</v>
      </c>
      <c r="D113" s="56">
        <v>200</v>
      </c>
      <c r="E113" s="56"/>
      <c r="F113" s="65">
        <v>210</v>
      </c>
      <c r="G113" s="250">
        <v>0</v>
      </c>
      <c r="H113" s="64">
        <f>D113*G113/1000</f>
        <v>0</v>
      </c>
      <c r="I113" s="37">
        <f>F113*G113</f>
        <v>0</v>
      </c>
      <c r="J113" s="37">
        <v>420</v>
      </c>
      <c r="K113" s="406">
        <f>(J113-F113)/J113*100%</f>
        <v>0.5</v>
      </c>
      <c r="N113" s="15"/>
    </row>
    <row r="114" spans="1:14" s="13" customFormat="1" ht="19.5" customHeight="1">
      <c r="A114" s="41"/>
      <c r="B114" s="143" t="s">
        <v>63</v>
      </c>
      <c r="C114" s="55" t="s">
        <v>2</v>
      </c>
      <c r="D114" s="56">
        <v>200</v>
      </c>
      <c r="E114" s="56"/>
      <c r="F114" s="65">
        <v>210</v>
      </c>
      <c r="G114" s="250">
        <v>0</v>
      </c>
      <c r="H114" s="64">
        <f t="shared" si="18"/>
        <v>0</v>
      </c>
      <c r="I114" s="37">
        <f t="shared" si="19"/>
        <v>0</v>
      </c>
      <c r="J114" s="37">
        <v>420</v>
      </c>
      <c r="K114" s="406">
        <f t="shared" si="20"/>
        <v>0.5</v>
      </c>
      <c r="N114" s="15"/>
    </row>
    <row r="115" spans="1:14" s="13" customFormat="1" ht="19.5" customHeight="1">
      <c r="A115" s="41"/>
      <c r="B115" s="143" t="s">
        <v>169</v>
      </c>
      <c r="C115" s="55" t="s">
        <v>2</v>
      </c>
      <c r="D115" s="56">
        <v>200</v>
      </c>
      <c r="E115" s="56"/>
      <c r="F115" s="65">
        <v>210</v>
      </c>
      <c r="G115" s="250">
        <v>0</v>
      </c>
      <c r="H115" s="64">
        <f>D115*G115/1000</f>
        <v>0</v>
      </c>
      <c r="I115" s="37">
        <f>F115*G115</f>
        <v>0</v>
      </c>
      <c r="J115" s="37">
        <v>420</v>
      </c>
      <c r="K115" s="406">
        <f t="shared" si="20"/>
        <v>0.5</v>
      </c>
      <c r="N115" s="15"/>
    </row>
    <row r="116" spans="1:14" s="13" customFormat="1" ht="19.5" customHeight="1">
      <c r="A116" s="41"/>
      <c r="B116" s="143" t="s">
        <v>43</v>
      </c>
      <c r="C116" s="55" t="s">
        <v>2</v>
      </c>
      <c r="D116" s="56">
        <v>200</v>
      </c>
      <c r="E116" s="56"/>
      <c r="F116" s="65">
        <v>210</v>
      </c>
      <c r="G116" s="250">
        <v>0</v>
      </c>
      <c r="H116" s="64">
        <f t="shared" si="18"/>
        <v>0</v>
      </c>
      <c r="I116" s="37">
        <f t="shared" si="19"/>
        <v>0</v>
      </c>
      <c r="J116" s="37">
        <v>420</v>
      </c>
      <c r="K116" s="406">
        <f t="shared" si="20"/>
        <v>0.5</v>
      </c>
      <c r="N116" s="15"/>
    </row>
    <row r="117" spans="1:14" s="13" customFormat="1" ht="19.5" customHeight="1">
      <c r="A117" s="41"/>
      <c r="B117" s="143" t="s">
        <v>80</v>
      </c>
      <c r="C117" s="55" t="s">
        <v>2</v>
      </c>
      <c r="D117" s="56">
        <v>200</v>
      </c>
      <c r="E117" s="56"/>
      <c r="F117" s="65">
        <v>210</v>
      </c>
      <c r="G117" s="250">
        <v>0</v>
      </c>
      <c r="H117" s="64">
        <f t="shared" si="18"/>
        <v>0</v>
      </c>
      <c r="I117" s="37">
        <f t="shared" si="19"/>
        <v>0</v>
      </c>
      <c r="J117" s="37">
        <v>420</v>
      </c>
      <c r="K117" s="406">
        <f t="shared" si="20"/>
        <v>0.5</v>
      </c>
      <c r="N117" s="15"/>
    </row>
    <row r="118" spans="1:14" s="13" customFormat="1" ht="19.5" customHeight="1">
      <c r="A118" s="41"/>
      <c r="B118" s="143" t="s">
        <v>191</v>
      </c>
      <c r="C118" s="55" t="s">
        <v>2</v>
      </c>
      <c r="D118" s="56">
        <v>200</v>
      </c>
      <c r="E118" s="56"/>
      <c r="F118" s="65">
        <v>210</v>
      </c>
      <c r="G118" s="250">
        <v>0</v>
      </c>
      <c r="H118" s="64">
        <f t="shared" si="18"/>
        <v>0</v>
      </c>
      <c r="I118" s="37">
        <f t="shared" si="19"/>
        <v>0</v>
      </c>
      <c r="J118" s="37">
        <v>420</v>
      </c>
      <c r="K118" s="406">
        <f t="shared" si="20"/>
        <v>0.5</v>
      </c>
      <c r="N118" s="15"/>
    </row>
    <row r="119" spans="1:14" s="13" customFormat="1" ht="19.5" customHeight="1">
      <c r="A119" s="41"/>
      <c r="B119" s="143" t="s">
        <v>192</v>
      </c>
      <c r="C119" s="55" t="s">
        <v>2</v>
      </c>
      <c r="D119" s="56">
        <v>200</v>
      </c>
      <c r="E119" s="56"/>
      <c r="F119" s="65">
        <v>210</v>
      </c>
      <c r="G119" s="250">
        <v>0</v>
      </c>
      <c r="H119" s="64">
        <f t="shared" si="18"/>
        <v>0</v>
      </c>
      <c r="I119" s="37">
        <f t="shared" si="19"/>
        <v>0</v>
      </c>
      <c r="J119" s="37">
        <v>420</v>
      </c>
      <c r="K119" s="406">
        <f t="shared" si="20"/>
        <v>0.5</v>
      </c>
      <c r="N119" s="15"/>
    </row>
    <row r="120" spans="1:14" s="13" customFormat="1" ht="19.5" customHeight="1">
      <c r="A120" s="41"/>
      <c r="B120" s="143" t="s">
        <v>71</v>
      </c>
      <c r="C120" s="55" t="s">
        <v>2</v>
      </c>
      <c r="D120" s="56">
        <v>200</v>
      </c>
      <c r="E120" s="56"/>
      <c r="F120" s="65">
        <v>210</v>
      </c>
      <c r="G120" s="250">
        <v>0</v>
      </c>
      <c r="H120" s="64">
        <f t="shared" si="18"/>
        <v>0</v>
      </c>
      <c r="I120" s="37">
        <f t="shared" si="19"/>
        <v>0</v>
      </c>
      <c r="J120" s="37">
        <v>420</v>
      </c>
      <c r="K120" s="406">
        <f t="shared" si="20"/>
        <v>0.5</v>
      </c>
      <c r="N120" s="15"/>
    </row>
    <row r="121" spans="1:14" s="13" customFormat="1" ht="19.5" customHeight="1">
      <c r="A121" s="41"/>
      <c r="B121" s="144" t="s">
        <v>193</v>
      </c>
      <c r="C121" s="113" t="s">
        <v>2</v>
      </c>
      <c r="D121" s="114">
        <v>200</v>
      </c>
      <c r="E121" s="114"/>
      <c r="F121" s="145">
        <v>210</v>
      </c>
      <c r="G121" s="251">
        <v>0</v>
      </c>
      <c r="H121" s="116">
        <f t="shared" si="18"/>
        <v>0</v>
      </c>
      <c r="I121" s="117">
        <f t="shared" si="19"/>
        <v>0</v>
      </c>
      <c r="J121" s="117">
        <v>420</v>
      </c>
      <c r="K121" s="223">
        <f t="shared" si="20"/>
        <v>0.5</v>
      </c>
      <c r="N121" s="15"/>
    </row>
    <row r="122" spans="1:14" s="18" customFormat="1" ht="6.75" customHeight="1">
      <c r="A122" s="1"/>
      <c r="B122" s="19"/>
      <c r="C122" s="1"/>
      <c r="D122" s="1"/>
      <c r="E122" s="1"/>
      <c r="F122" s="7"/>
      <c r="G122" s="241"/>
      <c r="H122" s="1"/>
      <c r="I122" s="1"/>
      <c r="J122" s="3"/>
      <c r="K122" s="219"/>
      <c r="N122" s="19"/>
    </row>
    <row r="123" spans="1:14" s="13" customFormat="1" ht="18" customHeight="1">
      <c r="A123" s="41"/>
      <c r="B123" s="70" t="s">
        <v>145</v>
      </c>
      <c r="C123" s="71"/>
      <c r="D123" s="71"/>
      <c r="E123" s="71"/>
      <c r="F123" s="72"/>
      <c r="G123" s="247"/>
      <c r="H123" s="71"/>
      <c r="I123" s="71"/>
      <c r="J123" s="186"/>
      <c r="K123" s="227"/>
      <c r="N123" s="15"/>
    </row>
    <row r="124" spans="1:14" s="13" customFormat="1" ht="19.5" customHeight="1">
      <c r="A124" s="41"/>
      <c r="B124" s="74" t="s">
        <v>16</v>
      </c>
      <c r="C124" s="75" t="s">
        <v>2</v>
      </c>
      <c r="D124" s="76">
        <v>100</v>
      </c>
      <c r="E124" s="76"/>
      <c r="F124" s="81">
        <v>350</v>
      </c>
      <c r="G124" s="252">
        <v>0</v>
      </c>
      <c r="H124" s="82">
        <f>D124*G124/1000</f>
        <v>0</v>
      </c>
      <c r="I124" s="83">
        <f>F124*G124</f>
        <v>0</v>
      </c>
      <c r="J124" s="83">
        <v>900</v>
      </c>
      <c r="K124" s="220">
        <f>(J124-F124)/J124*100%</f>
        <v>0.6111111111111112</v>
      </c>
      <c r="N124" s="15"/>
    </row>
    <row r="125" spans="1:14" s="13" customFormat="1" ht="21" customHeight="1">
      <c r="A125" s="41"/>
      <c r="B125" s="78" t="s">
        <v>138</v>
      </c>
      <c r="C125" s="79" t="s">
        <v>2</v>
      </c>
      <c r="D125" s="154">
        <v>50</v>
      </c>
      <c r="E125" s="154"/>
      <c r="F125" s="155">
        <v>280</v>
      </c>
      <c r="G125" s="254">
        <v>0</v>
      </c>
      <c r="H125" s="85">
        <f>D125*G125/1000</f>
        <v>0</v>
      </c>
      <c r="I125" s="86">
        <f>F125*G125</f>
        <v>0</v>
      </c>
      <c r="J125" s="235">
        <v>650</v>
      </c>
      <c r="K125" s="221">
        <f>(J125-F125)/J125*100%</f>
        <v>0.5692307692307692</v>
      </c>
      <c r="N125" s="15"/>
    </row>
    <row r="126" spans="1:14" s="13" customFormat="1" ht="6.75" customHeight="1">
      <c r="A126" s="41"/>
      <c r="B126" s="49"/>
      <c r="C126" s="1"/>
      <c r="D126" s="35"/>
      <c r="E126" s="35"/>
      <c r="F126" s="63"/>
      <c r="G126" s="246"/>
      <c r="H126" s="4"/>
      <c r="I126" s="3"/>
      <c r="J126" s="185"/>
      <c r="K126" s="224"/>
      <c r="N126" s="15"/>
    </row>
    <row r="127" spans="1:14" s="13" customFormat="1" ht="18" customHeight="1">
      <c r="A127" s="41"/>
      <c r="B127" s="70" t="s">
        <v>201</v>
      </c>
      <c r="C127" s="71"/>
      <c r="D127" s="71"/>
      <c r="E127" s="71"/>
      <c r="F127" s="72"/>
      <c r="G127" s="247"/>
      <c r="H127" s="71"/>
      <c r="I127" s="71"/>
      <c r="J127" s="186"/>
      <c r="K127" s="227"/>
      <c r="N127" s="15"/>
    </row>
    <row r="128" spans="1:14" s="13" customFormat="1" ht="21" customHeight="1">
      <c r="A128" s="41"/>
      <c r="B128" s="377" t="s">
        <v>190</v>
      </c>
      <c r="C128" s="378" t="s">
        <v>2</v>
      </c>
      <c r="D128" s="379">
        <v>100</v>
      </c>
      <c r="E128" s="379"/>
      <c r="F128" s="401">
        <v>98</v>
      </c>
      <c r="G128" s="390">
        <v>0</v>
      </c>
      <c r="H128" s="380">
        <f>D128*G128/1000</f>
        <v>0</v>
      </c>
      <c r="I128" s="381">
        <f>F128*G128</f>
        <v>0</v>
      </c>
      <c r="J128" s="382">
        <v>300</v>
      </c>
      <c r="K128" s="409">
        <f>(J128-F128)/J128*100%</f>
        <v>0.6733333333333333</v>
      </c>
      <c r="N128" s="15"/>
    </row>
    <row r="129" spans="1:14" s="13" customFormat="1" ht="21" customHeight="1">
      <c r="A129" s="41"/>
      <c r="B129" s="383" t="s">
        <v>141</v>
      </c>
      <c r="C129" s="371" t="s">
        <v>2</v>
      </c>
      <c r="D129" s="372">
        <v>100</v>
      </c>
      <c r="E129" s="372"/>
      <c r="F129" s="402">
        <v>290</v>
      </c>
      <c r="G129" s="373">
        <v>0</v>
      </c>
      <c r="H129" s="374">
        <f>D129*G129/1000</f>
        <v>0</v>
      </c>
      <c r="I129" s="375">
        <f>F129*G129</f>
        <v>0</v>
      </c>
      <c r="J129" s="376">
        <v>600</v>
      </c>
      <c r="K129" s="410">
        <f>(J129-F129)/J129*100%</f>
        <v>0.5166666666666667</v>
      </c>
      <c r="N129" s="15"/>
    </row>
    <row r="130" spans="1:14" s="13" customFormat="1" ht="21" customHeight="1">
      <c r="A130" s="41"/>
      <c r="B130" s="384" t="s">
        <v>194</v>
      </c>
      <c r="C130" s="385" t="s">
        <v>2</v>
      </c>
      <c r="D130" s="386">
        <v>50</v>
      </c>
      <c r="E130" s="386"/>
      <c r="F130" s="403">
        <v>245</v>
      </c>
      <c r="G130" s="391">
        <v>0</v>
      </c>
      <c r="H130" s="387">
        <f>D130*G130/1000</f>
        <v>0</v>
      </c>
      <c r="I130" s="388">
        <f>F130*G130</f>
        <v>0</v>
      </c>
      <c r="J130" s="389">
        <v>460</v>
      </c>
      <c r="K130" s="411">
        <f>(J130-F130)/J130*100%</f>
        <v>0.4673913043478261</v>
      </c>
      <c r="N130" s="15"/>
    </row>
    <row r="131" spans="1:14" s="18" customFormat="1" ht="6.75" customHeight="1">
      <c r="A131" s="1"/>
      <c r="B131" s="19"/>
      <c r="C131" s="1"/>
      <c r="D131" s="1"/>
      <c r="E131" s="1"/>
      <c r="F131" s="7"/>
      <c r="G131" s="241"/>
      <c r="H131" s="1"/>
      <c r="I131" s="1"/>
      <c r="J131" s="3"/>
      <c r="K131" s="219"/>
      <c r="N131" s="19"/>
    </row>
    <row r="132" spans="1:14" s="13" customFormat="1" ht="18" customHeight="1">
      <c r="A132" s="41"/>
      <c r="B132" s="70" t="s">
        <v>143</v>
      </c>
      <c r="C132" s="71"/>
      <c r="D132" s="71"/>
      <c r="E132" s="71"/>
      <c r="F132" s="72"/>
      <c r="G132" s="247"/>
      <c r="H132" s="71"/>
      <c r="I132" s="71"/>
      <c r="J132" s="186"/>
      <c r="K132" s="227"/>
      <c r="N132" s="15"/>
    </row>
    <row r="133" spans="1:14" s="13" customFormat="1" ht="19.5" customHeight="1">
      <c r="A133" s="41"/>
      <c r="B133" s="315" t="s">
        <v>29</v>
      </c>
      <c r="C133" s="316" t="s">
        <v>2</v>
      </c>
      <c r="D133" s="316">
        <v>200</v>
      </c>
      <c r="E133" s="316"/>
      <c r="F133" s="317">
        <v>420</v>
      </c>
      <c r="G133" s="318">
        <v>0</v>
      </c>
      <c r="H133" s="319">
        <f aca="true" t="shared" si="21" ref="H133:H142">D133*G133/1000</f>
        <v>0</v>
      </c>
      <c r="I133" s="320">
        <f aca="true" t="shared" si="22" ref="I133:I142">F133*G133</f>
        <v>0</v>
      </c>
      <c r="J133" s="321">
        <v>800</v>
      </c>
      <c r="K133" s="322">
        <f>(J133-F133)/J133*100%</f>
        <v>0.475</v>
      </c>
      <c r="N133" s="15"/>
    </row>
    <row r="134" spans="1:14" s="13" customFormat="1" ht="19.5" customHeight="1">
      <c r="A134" s="41"/>
      <c r="B134" s="323" t="s">
        <v>30</v>
      </c>
      <c r="C134" s="324" t="s">
        <v>2</v>
      </c>
      <c r="D134" s="324">
        <v>200</v>
      </c>
      <c r="E134" s="324"/>
      <c r="F134" s="325">
        <v>420</v>
      </c>
      <c r="G134" s="326">
        <v>0</v>
      </c>
      <c r="H134" s="327">
        <f t="shared" si="21"/>
        <v>0</v>
      </c>
      <c r="I134" s="328">
        <f t="shared" si="22"/>
        <v>0</v>
      </c>
      <c r="J134" s="329">
        <v>800</v>
      </c>
      <c r="K134" s="407">
        <f aca="true" t="shared" si="23" ref="K134:K142">(J134-F134)/J134*100%</f>
        <v>0.475</v>
      </c>
      <c r="N134" s="15"/>
    </row>
    <row r="135" spans="1:14" s="13" customFormat="1" ht="19.5" customHeight="1">
      <c r="A135" s="41"/>
      <c r="B135" s="323" t="s">
        <v>35</v>
      </c>
      <c r="C135" s="324" t="s">
        <v>2</v>
      </c>
      <c r="D135" s="324">
        <v>200</v>
      </c>
      <c r="E135" s="324"/>
      <c r="F135" s="325">
        <v>420</v>
      </c>
      <c r="G135" s="326">
        <v>0</v>
      </c>
      <c r="H135" s="327">
        <f t="shared" si="21"/>
        <v>0</v>
      </c>
      <c r="I135" s="328">
        <f t="shared" si="22"/>
        <v>0</v>
      </c>
      <c r="J135" s="329">
        <v>800</v>
      </c>
      <c r="K135" s="407">
        <f t="shared" si="23"/>
        <v>0.475</v>
      </c>
      <c r="N135" s="15"/>
    </row>
    <row r="136" spans="1:14" s="13" customFormat="1" ht="19.5" customHeight="1">
      <c r="A136" s="41"/>
      <c r="B136" s="323" t="s">
        <v>175</v>
      </c>
      <c r="C136" s="324" t="s">
        <v>2</v>
      </c>
      <c r="D136" s="324">
        <v>200</v>
      </c>
      <c r="E136" s="324"/>
      <c r="F136" s="325">
        <v>420</v>
      </c>
      <c r="G136" s="326">
        <v>0</v>
      </c>
      <c r="H136" s="327">
        <f>D136*G136/1000</f>
        <v>0</v>
      </c>
      <c r="I136" s="328">
        <f>F136*G136</f>
        <v>0</v>
      </c>
      <c r="J136" s="329">
        <v>800</v>
      </c>
      <c r="K136" s="407">
        <f t="shared" si="23"/>
        <v>0.475</v>
      </c>
      <c r="N136" s="15"/>
    </row>
    <row r="137" spans="1:14" s="13" customFormat="1" ht="19.5" customHeight="1">
      <c r="A137" s="41"/>
      <c r="B137" s="323" t="s">
        <v>31</v>
      </c>
      <c r="C137" s="324" t="s">
        <v>2</v>
      </c>
      <c r="D137" s="324">
        <v>200</v>
      </c>
      <c r="E137" s="324"/>
      <c r="F137" s="325">
        <v>420</v>
      </c>
      <c r="G137" s="326">
        <v>0</v>
      </c>
      <c r="H137" s="327">
        <f t="shared" si="21"/>
        <v>0</v>
      </c>
      <c r="I137" s="328">
        <f t="shared" si="22"/>
        <v>0</v>
      </c>
      <c r="J137" s="329">
        <v>800</v>
      </c>
      <c r="K137" s="407">
        <f t="shared" si="23"/>
        <v>0.475</v>
      </c>
      <c r="N137" s="15"/>
    </row>
    <row r="138" spans="1:14" s="13" customFormat="1" ht="19.5" customHeight="1">
      <c r="A138" s="41"/>
      <c r="B138" s="323" t="s">
        <v>32</v>
      </c>
      <c r="C138" s="324" t="s">
        <v>2</v>
      </c>
      <c r="D138" s="324">
        <v>200</v>
      </c>
      <c r="E138" s="324"/>
      <c r="F138" s="325">
        <v>420</v>
      </c>
      <c r="G138" s="326">
        <v>0</v>
      </c>
      <c r="H138" s="327">
        <f t="shared" si="21"/>
        <v>0</v>
      </c>
      <c r="I138" s="328">
        <f t="shared" si="22"/>
        <v>0</v>
      </c>
      <c r="J138" s="329">
        <v>800</v>
      </c>
      <c r="K138" s="407">
        <f t="shared" si="23"/>
        <v>0.475</v>
      </c>
      <c r="N138" s="15"/>
    </row>
    <row r="139" spans="1:14" s="13" customFormat="1" ht="19.5" customHeight="1">
      <c r="A139" s="41"/>
      <c r="B139" s="323" t="s">
        <v>253</v>
      </c>
      <c r="C139" s="324" t="s">
        <v>2</v>
      </c>
      <c r="D139" s="324">
        <v>200</v>
      </c>
      <c r="E139" s="324"/>
      <c r="F139" s="325">
        <v>420</v>
      </c>
      <c r="G139" s="326">
        <v>0</v>
      </c>
      <c r="H139" s="327">
        <f>D139*G139/1000</f>
        <v>0</v>
      </c>
      <c r="I139" s="328">
        <f>F139*G139</f>
        <v>0</v>
      </c>
      <c r="J139" s="329">
        <v>800</v>
      </c>
      <c r="K139" s="407">
        <f>(J139-F139)/J139*100%</f>
        <v>0.475</v>
      </c>
      <c r="N139" s="15"/>
    </row>
    <row r="140" spans="1:14" s="13" customFormat="1" ht="19.5" customHeight="1">
      <c r="A140" s="41"/>
      <c r="B140" s="323" t="s">
        <v>176</v>
      </c>
      <c r="C140" s="324" t="s">
        <v>2</v>
      </c>
      <c r="D140" s="324">
        <v>200</v>
      </c>
      <c r="E140" s="324"/>
      <c r="F140" s="325">
        <v>420</v>
      </c>
      <c r="G140" s="326">
        <v>0</v>
      </c>
      <c r="H140" s="327">
        <f>D140*G140/1000</f>
        <v>0</v>
      </c>
      <c r="I140" s="328">
        <f>F140*G140</f>
        <v>0</v>
      </c>
      <c r="J140" s="329">
        <v>800</v>
      </c>
      <c r="K140" s="407">
        <f t="shared" si="23"/>
        <v>0.475</v>
      </c>
      <c r="N140" s="15"/>
    </row>
    <row r="141" spans="1:14" s="13" customFormat="1" ht="19.5" customHeight="1">
      <c r="A141" s="41"/>
      <c r="B141" s="323" t="s">
        <v>33</v>
      </c>
      <c r="C141" s="324" t="s">
        <v>2</v>
      </c>
      <c r="D141" s="324">
        <v>200</v>
      </c>
      <c r="E141" s="324"/>
      <c r="F141" s="325">
        <v>420</v>
      </c>
      <c r="G141" s="326">
        <v>0</v>
      </c>
      <c r="H141" s="327">
        <f t="shared" si="21"/>
        <v>0</v>
      </c>
      <c r="I141" s="328">
        <f t="shared" si="22"/>
        <v>0</v>
      </c>
      <c r="J141" s="329">
        <v>800</v>
      </c>
      <c r="K141" s="407">
        <f t="shared" si="23"/>
        <v>0.475</v>
      </c>
      <c r="N141" s="15"/>
    </row>
    <row r="142" spans="1:14" s="13" customFormat="1" ht="19.5" customHeight="1">
      <c r="A142" s="41"/>
      <c r="B142" s="330" t="s">
        <v>34</v>
      </c>
      <c r="C142" s="331" t="s">
        <v>2</v>
      </c>
      <c r="D142" s="331">
        <v>200</v>
      </c>
      <c r="E142" s="331"/>
      <c r="F142" s="332">
        <v>420</v>
      </c>
      <c r="G142" s="333">
        <v>0</v>
      </c>
      <c r="H142" s="334">
        <f t="shared" si="21"/>
        <v>0</v>
      </c>
      <c r="I142" s="335">
        <f t="shared" si="22"/>
        <v>0</v>
      </c>
      <c r="J142" s="336">
        <v>800</v>
      </c>
      <c r="K142" s="337">
        <f t="shared" si="23"/>
        <v>0.475</v>
      </c>
      <c r="N142" s="15"/>
    </row>
    <row r="143" spans="1:14" s="13" customFormat="1" ht="6.75" customHeight="1">
      <c r="A143" s="41"/>
      <c r="B143" s="19"/>
      <c r="C143" s="1"/>
      <c r="D143" s="1"/>
      <c r="E143" s="1"/>
      <c r="F143" s="7"/>
      <c r="G143" s="241"/>
      <c r="H143" s="1"/>
      <c r="I143" s="1"/>
      <c r="J143" s="185"/>
      <c r="K143" s="224"/>
      <c r="N143" s="15"/>
    </row>
    <row r="144" spans="1:14" s="13" customFormat="1" ht="19.5" customHeight="1">
      <c r="A144" s="41"/>
      <c r="B144" s="156" t="s">
        <v>19</v>
      </c>
      <c r="C144" s="157" t="s">
        <v>2</v>
      </c>
      <c r="D144" s="158">
        <v>50</v>
      </c>
      <c r="E144" s="158"/>
      <c r="F144" s="159">
        <v>238</v>
      </c>
      <c r="G144" s="255">
        <v>0</v>
      </c>
      <c r="H144" s="160">
        <f>D144*G144/1000</f>
        <v>0</v>
      </c>
      <c r="I144" s="161">
        <f>F144*G144</f>
        <v>0</v>
      </c>
      <c r="J144" s="161">
        <v>450</v>
      </c>
      <c r="K144" s="398">
        <f>(J144-F144)/J144*100%</f>
        <v>0.4711111111111111</v>
      </c>
      <c r="N144" s="15"/>
    </row>
    <row r="145" spans="1:14" s="13" customFormat="1" ht="19.5" customHeight="1">
      <c r="A145" s="41"/>
      <c r="B145" s="163" t="s">
        <v>18</v>
      </c>
      <c r="C145" s="164" t="s">
        <v>2</v>
      </c>
      <c r="D145" s="165">
        <v>50</v>
      </c>
      <c r="E145" s="165"/>
      <c r="F145" s="166">
        <v>130</v>
      </c>
      <c r="G145" s="256">
        <v>0</v>
      </c>
      <c r="H145" s="167">
        <f>D145*G145/1000</f>
        <v>0</v>
      </c>
      <c r="I145" s="168">
        <f>F145*G145</f>
        <v>0</v>
      </c>
      <c r="J145" s="168">
        <v>250</v>
      </c>
      <c r="K145" s="400">
        <f>(J145-F145)/J145*100%</f>
        <v>0.48</v>
      </c>
      <c r="N145" s="15"/>
    </row>
    <row r="146" spans="1:14" s="13" customFormat="1" ht="6.75" customHeight="1">
      <c r="A146" s="41"/>
      <c r="B146" s="49"/>
      <c r="C146" s="35"/>
      <c r="D146" s="35"/>
      <c r="E146" s="35"/>
      <c r="F146" s="63"/>
      <c r="G146" s="246"/>
      <c r="H146" s="35"/>
      <c r="I146" s="35"/>
      <c r="J146" s="185"/>
      <c r="K146" s="224"/>
      <c r="N146" s="15"/>
    </row>
    <row r="147" spans="1:14" s="13" customFormat="1" ht="18" customHeight="1">
      <c r="A147" s="41"/>
      <c r="B147" s="70" t="s">
        <v>150</v>
      </c>
      <c r="C147" s="71"/>
      <c r="D147" s="71"/>
      <c r="E147" s="71"/>
      <c r="F147" s="72"/>
      <c r="G147" s="247"/>
      <c r="H147" s="71"/>
      <c r="I147" s="71"/>
      <c r="J147" s="186"/>
      <c r="K147" s="227"/>
      <c r="N147" s="15"/>
    </row>
    <row r="148" spans="1:14" s="13" customFormat="1" ht="21" customHeight="1">
      <c r="A148" s="41"/>
      <c r="B148" s="141" t="s">
        <v>136</v>
      </c>
      <c r="C148" s="106" t="s">
        <v>2</v>
      </c>
      <c r="D148" s="107">
        <v>100</v>
      </c>
      <c r="E148" s="464"/>
      <c r="F148" s="142">
        <v>170</v>
      </c>
      <c r="G148" s="465">
        <v>0</v>
      </c>
      <c r="H148" s="109">
        <f>D148*G148/1000</f>
        <v>0</v>
      </c>
      <c r="I148" s="110">
        <f>F148*G148</f>
        <v>0</v>
      </c>
      <c r="J148" s="110">
        <v>290</v>
      </c>
      <c r="K148" s="222">
        <f>(J148-F148)/J148*100%</f>
        <v>0.41379310344827586</v>
      </c>
      <c r="N148" s="15"/>
    </row>
    <row r="149" spans="1:14" s="13" customFormat="1" ht="19.5" customHeight="1">
      <c r="A149" s="41"/>
      <c r="B149" s="143" t="s">
        <v>15</v>
      </c>
      <c r="C149" s="55" t="s">
        <v>2</v>
      </c>
      <c r="D149" s="56">
        <v>100</v>
      </c>
      <c r="E149" s="56"/>
      <c r="F149" s="57">
        <v>315</v>
      </c>
      <c r="G149" s="250">
        <v>0</v>
      </c>
      <c r="H149" s="64">
        <f>D149*G149/1000</f>
        <v>0</v>
      </c>
      <c r="I149" s="37">
        <f>F149*G149</f>
        <v>0</v>
      </c>
      <c r="J149" s="37">
        <v>600</v>
      </c>
      <c r="K149" s="406">
        <f>(J149-F149)/J149*100%</f>
        <v>0.475</v>
      </c>
      <c r="N149" s="15"/>
    </row>
    <row r="150" spans="1:14" s="13" customFormat="1" ht="21" customHeight="1">
      <c r="A150" s="41"/>
      <c r="B150" s="143" t="s">
        <v>139</v>
      </c>
      <c r="C150" s="55" t="s">
        <v>2</v>
      </c>
      <c r="D150" s="36">
        <v>100</v>
      </c>
      <c r="E150" s="36"/>
      <c r="F150" s="65">
        <v>690</v>
      </c>
      <c r="G150" s="250">
        <v>0</v>
      </c>
      <c r="H150" s="64">
        <f>D150*G150/1000</f>
        <v>0</v>
      </c>
      <c r="I150" s="37">
        <f>F150*G150</f>
        <v>0</v>
      </c>
      <c r="J150" s="234">
        <v>1490</v>
      </c>
      <c r="K150" s="406">
        <f>(J150-F150)/J150*100%</f>
        <v>0.5369127516778524</v>
      </c>
      <c r="N150" s="15"/>
    </row>
    <row r="151" spans="1:14" s="13" customFormat="1" ht="21" customHeight="1">
      <c r="A151" s="41"/>
      <c r="B151" s="143" t="s">
        <v>140</v>
      </c>
      <c r="C151" s="55" t="s">
        <v>2</v>
      </c>
      <c r="D151" s="36">
        <v>100</v>
      </c>
      <c r="E151" s="36"/>
      <c r="F151" s="65">
        <v>320</v>
      </c>
      <c r="G151" s="250">
        <v>0</v>
      </c>
      <c r="H151" s="64">
        <f>D151*G151/1000</f>
        <v>0</v>
      </c>
      <c r="I151" s="37">
        <f>F151*G151</f>
        <v>0</v>
      </c>
      <c r="J151" s="234">
        <v>640</v>
      </c>
      <c r="K151" s="406">
        <f>(J151-F151)/J151*100%</f>
        <v>0.5</v>
      </c>
      <c r="N151" s="15"/>
    </row>
    <row r="152" spans="1:14" s="13" customFormat="1" ht="21" customHeight="1">
      <c r="A152" s="41"/>
      <c r="B152" s="144" t="s">
        <v>133</v>
      </c>
      <c r="C152" s="113" t="s">
        <v>2</v>
      </c>
      <c r="D152" s="114">
        <v>50</v>
      </c>
      <c r="E152" s="146"/>
      <c r="F152" s="145">
        <v>290</v>
      </c>
      <c r="G152" s="251">
        <v>0</v>
      </c>
      <c r="H152" s="116">
        <f>D152*G152/1000</f>
        <v>0</v>
      </c>
      <c r="I152" s="117">
        <f>F152*G152</f>
        <v>0</v>
      </c>
      <c r="J152" s="117">
        <v>480</v>
      </c>
      <c r="K152" s="223">
        <f>(J152-F152)/J152*100%</f>
        <v>0.3958333333333333</v>
      </c>
      <c r="N152" s="15"/>
    </row>
    <row r="153" spans="1:14" s="13" customFormat="1" ht="6.75" customHeight="1">
      <c r="A153" s="41"/>
      <c r="B153" s="49"/>
      <c r="C153" s="35"/>
      <c r="D153" s="35"/>
      <c r="E153" s="35"/>
      <c r="F153" s="63"/>
      <c r="G153" s="246"/>
      <c r="H153" s="35"/>
      <c r="I153" s="35"/>
      <c r="J153" s="185"/>
      <c r="K153" s="224"/>
      <c r="N153" s="15"/>
    </row>
    <row r="154" spans="1:14" s="13" customFormat="1" ht="22.5" customHeight="1">
      <c r="A154" s="41"/>
      <c r="B154" s="70" t="s">
        <v>124</v>
      </c>
      <c r="C154" s="71"/>
      <c r="D154" s="71"/>
      <c r="E154" s="71"/>
      <c r="F154" s="72"/>
      <c r="G154" s="247"/>
      <c r="H154" s="71"/>
      <c r="I154" s="71"/>
      <c r="J154" s="186"/>
      <c r="K154" s="227"/>
      <c r="N154" s="15"/>
    </row>
    <row r="155" spans="1:14" s="13" customFormat="1" ht="19.5" customHeight="1">
      <c r="A155" s="41"/>
      <c r="B155" s="74" t="s">
        <v>90</v>
      </c>
      <c r="C155" s="75" t="s">
        <v>2</v>
      </c>
      <c r="D155" s="76">
        <v>900</v>
      </c>
      <c r="E155" s="76">
        <v>8</v>
      </c>
      <c r="F155" s="81">
        <v>830</v>
      </c>
      <c r="G155" s="252">
        <v>0</v>
      </c>
      <c r="H155" s="82">
        <f aca="true" t="shared" si="24" ref="H155:H161">D155*G155/1000</f>
        <v>0</v>
      </c>
      <c r="I155" s="83">
        <f aca="true" t="shared" si="25" ref="I155:I161">F155*G155</f>
        <v>0</v>
      </c>
      <c r="J155" s="83">
        <v>1400</v>
      </c>
      <c r="K155" s="220">
        <f>(J155-F155)/J155*100%</f>
        <v>0.40714285714285714</v>
      </c>
      <c r="N155" s="15"/>
    </row>
    <row r="156" spans="1:14" s="13" customFormat="1" ht="19.5" customHeight="1">
      <c r="A156" s="41"/>
      <c r="B156" s="77" t="s">
        <v>91</v>
      </c>
      <c r="C156" s="45" t="s">
        <v>2</v>
      </c>
      <c r="D156" s="44">
        <v>900</v>
      </c>
      <c r="E156" s="44">
        <v>8</v>
      </c>
      <c r="F156" s="38">
        <v>830</v>
      </c>
      <c r="G156" s="253">
        <v>0</v>
      </c>
      <c r="H156" s="62">
        <f t="shared" si="24"/>
        <v>0</v>
      </c>
      <c r="I156" s="9">
        <f t="shared" si="25"/>
        <v>0</v>
      </c>
      <c r="J156" s="9">
        <v>1400</v>
      </c>
      <c r="K156" s="405">
        <f aca="true" t="shared" si="26" ref="K156:K161">(J156-F156)/J156*100%</f>
        <v>0.40714285714285714</v>
      </c>
      <c r="N156" s="15"/>
    </row>
    <row r="157" spans="1:14" s="13" customFormat="1" ht="19.5" customHeight="1">
      <c r="A157" s="41"/>
      <c r="B157" s="77" t="s">
        <v>92</v>
      </c>
      <c r="C157" s="45" t="s">
        <v>2</v>
      </c>
      <c r="D157" s="44">
        <v>900</v>
      </c>
      <c r="E157" s="44">
        <v>8</v>
      </c>
      <c r="F157" s="38">
        <v>830</v>
      </c>
      <c r="G157" s="253">
        <v>0</v>
      </c>
      <c r="H157" s="62">
        <f t="shared" si="24"/>
        <v>0</v>
      </c>
      <c r="I157" s="9">
        <f t="shared" si="25"/>
        <v>0</v>
      </c>
      <c r="J157" s="9">
        <v>1400</v>
      </c>
      <c r="K157" s="405">
        <f t="shared" si="26"/>
        <v>0.40714285714285714</v>
      </c>
      <c r="N157" s="15"/>
    </row>
    <row r="158" spans="1:14" s="13" customFormat="1" ht="19.5" customHeight="1">
      <c r="A158" s="41"/>
      <c r="B158" s="77" t="s">
        <v>44</v>
      </c>
      <c r="C158" s="45" t="s">
        <v>2</v>
      </c>
      <c r="D158" s="44">
        <v>900</v>
      </c>
      <c r="E158" s="44">
        <v>8</v>
      </c>
      <c r="F158" s="38">
        <v>830</v>
      </c>
      <c r="G158" s="253">
        <v>0</v>
      </c>
      <c r="H158" s="62">
        <f t="shared" si="24"/>
        <v>0</v>
      </c>
      <c r="I158" s="9">
        <f t="shared" si="25"/>
        <v>0</v>
      </c>
      <c r="J158" s="9">
        <v>1400</v>
      </c>
      <c r="K158" s="405">
        <f t="shared" si="26"/>
        <v>0.40714285714285714</v>
      </c>
      <c r="N158" s="15"/>
    </row>
    <row r="159" spans="1:14" s="13" customFormat="1" ht="19.5" customHeight="1">
      <c r="A159" s="41"/>
      <c r="B159" s="77" t="s">
        <v>45</v>
      </c>
      <c r="C159" s="45" t="s">
        <v>2</v>
      </c>
      <c r="D159" s="44">
        <v>900</v>
      </c>
      <c r="E159" s="44">
        <v>8</v>
      </c>
      <c r="F159" s="38">
        <v>830</v>
      </c>
      <c r="G159" s="253">
        <v>0</v>
      </c>
      <c r="H159" s="62">
        <f t="shared" si="24"/>
        <v>0</v>
      </c>
      <c r="I159" s="9">
        <f t="shared" si="25"/>
        <v>0</v>
      </c>
      <c r="J159" s="9">
        <v>1400</v>
      </c>
      <c r="K159" s="405">
        <f t="shared" si="26"/>
        <v>0.40714285714285714</v>
      </c>
      <c r="N159" s="15"/>
    </row>
    <row r="160" spans="1:14" s="13" customFormat="1" ht="19.5" customHeight="1">
      <c r="A160" s="41"/>
      <c r="B160" s="77" t="s">
        <v>93</v>
      </c>
      <c r="C160" s="45" t="s">
        <v>2</v>
      </c>
      <c r="D160" s="44">
        <v>900</v>
      </c>
      <c r="E160" s="44">
        <v>8</v>
      </c>
      <c r="F160" s="38">
        <v>830</v>
      </c>
      <c r="G160" s="253">
        <v>0</v>
      </c>
      <c r="H160" s="62">
        <f t="shared" si="24"/>
        <v>0</v>
      </c>
      <c r="I160" s="9">
        <f t="shared" si="25"/>
        <v>0</v>
      </c>
      <c r="J160" s="9">
        <v>1400</v>
      </c>
      <c r="K160" s="405">
        <f t="shared" si="26"/>
        <v>0.40714285714285714</v>
      </c>
      <c r="N160" s="15"/>
    </row>
    <row r="161" spans="1:14" s="13" customFormat="1" ht="19.5" customHeight="1">
      <c r="A161" s="41"/>
      <c r="B161" s="78" t="s">
        <v>94</v>
      </c>
      <c r="C161" s="79" t="s">
        <v>2</v>
      </c>
      <c r="D161" s="80">
        <v>900</v>
      </c>
      <c r="E161" s="80">
        <v>8</v>
      </c>
      <c r="F161" s="84">
        <v>830</v>
      </c>
      <c r="G161" s="259">
        <v>0</v>
      </c>
      <c r="H161" s="85">
        <f t="shared" si="24"/>
        <v>0</v>
      </c>
      <c r="I161" s="86">
        <f t="shared" si="25"/>
        <v>0</v>
      </c>
      <c r="J161" s="86">
        <v>1400</v>
      </c>
      <c r="K161" s="221">
        <f t="shared" si="26"/>
        <v>0.40714285714285714</v>
      </c>
      <c r="N161" s="15"/>
    </row>
    <row r="162" spans="1:14" s="13" customFormat="1" ht="6.75" customHeight="1">
      <c r="A162" s="41"/>
      <c r="B162" s="19"/>
      <c r="C162" s="1"/>
      <c r="D162" s="1"/>
      <c r="E162" s="1"/>
      <c r="F162" s="7"/>
      <c r="G162" s="241"/>
      <c r="H162" s="1"/>
      <c r="I162" s="1"/>
      <c r="J162" s="185"/>
      <c r="K162" s="224"/>
      <c r="N162" s="15"/>
    </row>
    <row r="163" spans="1:14" s="13" customFormat="1" ht="19.5" customHeight="1">
      <c r="A163" s="41"/>
      <c r="B163" s="125" t="s">
        <v>74</v>
      </c>
      <c r="C163" s="126" t="s">
        <v>2</v>
      </c>
      <c r="D163" s="127">
        <v>900</v>
      </c>
      <c r="E163" s="127">
        <v>8</v>
      </c>
      <c r="F163" s="181">
        <v>690</v>
      </c>
      <c r="G163" s="238">
        <v>0</v>
      </c>
      <c r="H163" s="129"/>
      <c r="I163" s="130">
        <f aca="true" t="shared" si="27" ref="I163:I169">F163*G163</f>
        <v>0</v>
      </c>
      <c r="J163" s="130">
        <v>1200</v>
      </c>
      <c r="K163" s="225">
        <f aca="true" t="shared" si="28" ref="K163:K169">(J163-F163)/J163*100%</f>
        <v>0.425</v>
      </c>
      <c r="N163" s="15"/>
    </row>
    <row r="164" spans="1:14" s="13" customFormat="1" ht="19.5" customHeight="1">
      <c r="A164" s="41"/>
      <c r="B164" s="131" t="s">
        <v>273</v>
      </c>
      <c r="C164" s="58" t="s">
        <v>2</v>
      </c>
      <c r="D164" s="59">
        <v>900</v>
      </c>
      <c r="E164" s="59">
        <v>8</v>
      </c>
      <c r="F164" s="338">
        <v>690</v>
      </c>
      <c r="G164" s="239">
        <v>0</v>
      </c>
      <c r="H164" s="68"/>
      <c r="I164" s="69">
        <f t="shared" si="27"/>
        <v>0</v>
      </c>
      <c r="J164" s="69">
        <v>1200</v>
      </c>
      <c r="K164" s="397">
        <f t="shared" si="28"/>
        <v>0.425</v>
      </c>
      <c r="N164" s="15"/>
    </row>
    <row r="165" spans="1:14" s="13" customFormat="1" ht="19.5" customHeight="1">
      <c r="A165" s="41"/>
      <c r="B165" s="131" t="s">
        <v>274</v>
      </c>
      <c r="C165" s="58" t="s">
        <v>2</v>
      </c>
      <c r="D165" s="59">
        <v>900</v>
      </c>
      <c r="E165" s="59">
        <v>8</v>
      </c>
      <c r="F165" s="338">
        <v>690</v>
      </c>
      <c r="G165" s="239">
        <v>0</v>
      </c>
      <c r="H165" s="68"/>
      <c r="I165" s="69">
        <f t="shared" si="27"/>
        <v>0</v>
      </c>
      <c r="J165" s="69">
        <v>1200</v>
      </c>
      <c r="K165" s="397">
        <f t="shared" si="28"/>
        <v>0.425</v>
      </c>
      <c r="N165" s="15"/>
    </row>
    <row r="166" spans="1:14" s="13" customFormat="1" ht="19.5" customHeight="1">
      <c r="A166" s="41"/>
      <c r="B166" s="131" t="s">
        <v>275</v>
      </c>
      <c r="C166" s="58" t="s">
        <v>2</v>
      </c>
      <c r="D166" s="59">
        <v>900</v>
      </c>
      <c r="E166" s="59">
        <v>8</v>
      </c>
      <c r="F166" s="338">
        <v>690</v>
      </c>
      <c r="G166" s="239">
        <v>0</v>
      </c>
      <c r="H166" s="68"/>
      <c r="I166" s="69">
        <f t="shared" si="27"/>
        <v>0</v>
      </c>
      <c r="J166" s="69">
        <v>1200</v>
      </c>
      <c r="K166" s="397">
        <f t="shared" si="28"/>
        <v>0.425</v>
      </c>
      <c r="N166" s="15"/>
    </row>
    <row r="167" spans="1:14" s="13" customFormat="1" ht="19.5" customHeight="1">
      <c r="A167" s="41"/>
      <c r="B167" s="131" t="s">
        <v>276</v>
      </c>
      <c r="C167" s="58" t="s">
        <v>2</v>
      </c>
      <c r="D167" s="59">
        <v>900</v>
      </c>
      <c r="E167" s="59">
        <v>8</v>
      </c>
      <c r="F167" s="338">
        <v>690</v>
      </c>
      <c r="G167" s="239">
        <v>0</v>
      </c>
      <c r="H167" s="68"/>
      <c r="I167" s="69">
        <f t="shared" si="27"/>
        <v>0</v>
      </c>
      <c r="J167" s="69">
        <v>1200</v>
      </c>
      <c r="K167" s="397">
        <f t="shared" si="28"/>
        <v>0.425</v>
      </c>
      <c r="N167" s="15"/>
    </row>
    <row r="168" spans="1:14" s="13" customFormat="1" ht="19.5" customHeight="1">
      <c r="A168" s="41"/>
      <c r="B168" s="131" t="s">
        <v>277</v>
      </c>
      <c r="C168" s="58" t="s">
        <v>2</v>
      </c>
      <c r="D168" s="59">
        <v>900</v>
      </c>
      <c r="E168" s="59">
        <v>8</v>
      </c>
      <c r="F168" s="338">
        <v>690</v>
      </c>
      <c r="G168" s="239">
        <v>0</v>
      </c>
      <c r="H168" s="68"/>
      <c r="I168" s="69">
        <f t="shared" si="27"/>
        <v>0</v>
      </c>
      <c r="J168" s="69">
        <v>1200</v>
      </c>
      <c r="K168" s="397">
        <f t="shared" si="28"/>
        <v>0.425</v>
      </c>
      <c r="N168" s="15"/>
    </row>
    <row r="169" spans="1:14" s="13" customFormat="1" ht="19.5" customHeight="1">
      <c r="A169" s="41"/>
      <c r="B169" s="132" t="s">
        <v>81</v>
      </c>
      <c r="C169" s="133" t="s">
        <v>2</v>
      </c>
      <c r="D169" s="134">
        <v>900</v>
      </c>
      <c r="E169" s="134">
        <v>8</v>
      </c>
      <c r="F169" s="182">
        <v>690</v>
      </c>
      <c r="G169" s="240">
        <v>0</v>
      </c>
      <c r="H169" s="136">
        <f>D169*G169/1000</f>
        <v>0</v>
      </c>
      <c r="I169" s="137">
        <f t="shared" si="27"/>
        <v>0</v>
      </c>
      <c r="J169" s="137">
        <v>1200</v>
      </c>
      <c r="K169" s="226">
        <f t="shared" si="28"/>
        <v>0.425</v>
      </c>
      <c r="N169" s="15"/>
    </row>
    <row r="170" spans="1:14" s="13" customFormat="1" ht="6.75" customHeight="1">
      <c r="A170" s="41"/>
      <c r="B170" s="19"/>
      <c r="C170" s="1"/>
      <c r="D170" s="1"/>
      <c r="E170" s="1"/>
      <c r="F170" s="7"/>
      <c r="G170" s="241"/>
      <c r="H170" s="1"/>
      <c r="I170" s="1"/>
      <c r="J170" s="185"/>
      <c r="K170" s="224"/>
      <c r="N170" s="15"/>
    </row>
    <row r="171" spans="1:14" s="13" customFormat="1" ht="19.5" customHeight="1">
      <c r="A171" s="41"/>
      <c r="B171" s="156" t="s">
        <v>197</v>
      </c>
      <c r="C171" s="157" t="s">
        <v>2</v>
      </c>
      <c r="D171" s="158">
        <v>900</v>
      </c>
      <c r="E171" s="158">
        <v>8</v>
      </c>
      <c r="F171" s="159">
        <v>705</v>
      </c>
      <c r="G171" s="255">
        <v>0</v>
      </c>
      <c r="H171" s="160">
        <f>D171*G171/1000</f>
        <v>0</v>
      </c>
      <c r="I171" s="161">
        <f aca="true" t="shared" si="29" ref="I171:I177">F171*G171</f>
        <v>0</v>
      </c>
      <c r="J171" s="161">
        <v>1350</v>
      </c>
      <c r="K171" s="398">
        <f aca="true" t="shared" si="30" ref="K171:K177">(J171-F171)/J171*100%</f>
        <v>0.4777777777777778</v>
      </c>
      <c r="N171" s="15"/>
    </row>
    <row r="172" spans="1:14" s="13" customFormat="1" ht="19.5" customHeight="1">
      <c r="A172" s="41"/>
      <c r="B172" s="162" t="s">
        <v>200</v>
      </c>
      <c r="C172" s="46" t="s">
        <v>2</v>
      </c>
      <c r="D172" s="40">
        <v>900</v>
      </c>
      <c r="E172" s="40">
        <v>8</v>
      </c>
      <c r="F172" s="47">
        <v>705</v>
      </c>
      <c r="G172" s="260">
        <v>0</v>
      </c>
      <c r="H172" s="48"/>
      <c r="I172" s="39">
        <f>F172*G172</f>
        <v>0</v>
      </c>
      <c r="J172" s="39">
        <v>1350</v>
      </c>
      <c r="K172" s="399">
        <f>(J172-F172)/J172*100%</f>
        <v>0.4777777777777778</v>
      </c>
      <c r="N172" s="15"/>
    </row>
    <row r="173" spans="1:14" s="13" customFormat="1" ht="19.5" customHeight="1">
      <c r="A173" s="41"/>
      <c r="B173" s="162" t="s">
        <v>77</v>
      </c>
      <c r="C173" s="46" t="s">
        <v>2</v>
      </c>
      <c r="D173" s="40">
        <v>900</v>
      </c>
      <c r="E173" s="40">
        <v>8</v>
      </c>
      <c r="F173" s="47">
        <v>705</v>
      </c>
      <c r="G173" s="260">
        <v>0</v>
      </c>
      <c r="H173" s="48"/>
      <c r="I173" s="39">
        <f>F173*G173</f>
        <v>0</v>
      </c>
      <c r="J173" s="39">
        <v>1350</v>
      </c>
      <c r="K173" s="399">
        <f>(J173-F173)/J173*100%</f>
        <v>0.4777777777777778</v>
      </c>
      <c r="N173" s="15"/>
    </row>
    <row r="174" spans="1:14" s="13" customFormat="1" ht="19.5" customHeight="1">
      <c r="A174" s="41"/>
      <c r="B174" s="162" t="s">
        <v>59</v>
      </c>
      <c r="C174" s="46" t="s">
        <v>2</v>
      </c>
      <c r="D174" s="40">
        <v>900</v>
      </c>
      <c r="E174" s="40">
        <v>8</v>
      </c>
      <c r="F174" s="47">
        <v>705</v>
      </c>
      <c r="G174" s="260">
        <v>0</v>
      </c>
      <c r="H174" s="48">
        <f>D174*G174/1000</f>
        <v>0</v>
      </c>
      <c r="I174" s="39">
        <f>F174*G174</f>
        <v>0</v>
      </c>
      <c r="J174" s="39">
        <v>1350</v>
      </c>
      <c r="K174" s="399">
        <f>(J174-F174)/J174*100%</f>
        <v>0.4777777777777778</v>
      </c>
      <c r="N174" s="15"/>
    </row>
    <row r="175" spans="1:14" s="13" customFormat="1" ht="19.5" customHeight="1">
      <c r="A175" s="41"/>
      <c r="B175" s="162" t="s">
        <v>199</v>
      </c>
      <c r="C175" s="46" t="s">
        <v>2</v>
      </c>
      <c r="D175" s="40">
        <v>900</v>
      </c>
      <c r="E175" s="40">
        <v>8</v>
      </c>
      <c r="F175" s="47">
        <v>705</v>
      </c>
      <c r="G175" s="260">
        <v>0</v>
      </c>
      <c r="H175" s="48"/>
      <c r="I175" s="39">
        <f>F175*G175</f>
        <v>0</v>
      </c>
      <c r="J175" s="39">
        <v>1350</v>
      </c>
      <c r="K175" s="399">
        <f>(J175-F175)/J175*100%</f>
        <v>0.4777777777777778</v>
      </c>
      <c r="N175" s="15"/>
    </row>
    <row r="176" spans="1:14" s="13" customFormat="1" ht="19.5" customHeight="1">
      <c r="A176" s="41"/>
      <c r="B176" s="162" t="s">
        <v>78</v>
      </c>
      <c r="C176" s="46" t="s">
        <v>2</v>
      </c>
      <c r="D176" s="40">
        <v>900</v>
      </c>
      <c r="E176" s="40">
        <v>8</v>
      </c>
      <c r="F176" s="47">
        <v>705</v>
      </c>
      <c r="G176" s="260">
        <v>0</v>
      </c>
      <c r="H176" s="48"/>
      <c r="I176" s="39">
        <f t="shared" si="29"/>
        <v>0</v>
      </c>
      <c r="J176" s="39">
        <v>1350</v>
      </c>
      <c r="K176" s="399">
        <f t="shared" si="30"/>
        <v>0.4777777777777778</v>
      </c>
      <c r="N176" s="15"/>
    </row>
    <row r="177" spans="1:14" s="13" customFormat="1" ht="19.5" customHeight="1">
      <c r="A177" s="41"/>
      <c r="B177" s="163" t="s">
        <v>198</v>
      </c>
      <c r="C177" s="164" t="s">
        <v>2</v>
      </c>
      <c r="D177" s="165">
        <v>900</v>
      </c>
      <c r="E177" s="165">
        <v>8</v>
      </c>
      <c r="F177" s="166">
        <v>705</v>
      </c>
      <c r="G177" s="256">
        <v>0</v>
      </c>
      <c r="H177" s="167"/>
      <c r="I177" s="168">
        <f t="shared" si="29"/>
        <v>0</v>
      </c>
      <c r="J177" s="168">
        <v>1350</v>
      </c>
      <c r="K177" s="400">
        <f t="shared" si="30"/>
        <v>0.4777777777777778</v>
      </c>
      <c r="N177" s="15"/>
    </row>
    <row r="178" spans="1:14" s="13" customFormat="1" ht="6.75" customHeight="1">
      <c r="A178" s="41"/>
      <c r="B178" s="49"/>
      <c r="C178" s="1"/>
      <c r="D178" s="2"/>
      <c r="E178" s="2"/>
      <c r="F178" s="7"/>
      <c r="G178" s="245"/>
      <c r="H178" s="4"/>
      <c r="I178" s="3"/>
      <c r="J178" s="3"/>
      <c r="K178" s="219"/>
      <c r="N178" s="15"/>
    </row>
    <row r="179" spans="1:14" s="18" customFormat="1" ht="24" customHeight="1">
      <c r="A179" s="1"/>
      <c r="B179" s="73" t="s">
        <v>181</v>
      </c>
      <c r="C179" s="46"/>
      <c r="D179" s="46"/>
      <c r="E179" s="46"/>
      <c r="F179" s="47"/>
      <c r="G179" s="261"/>
      <c r="H179" s="46"/>
      <c r="I179" s="46"/>
      <c r="J179" s="39"/>
      <c r="K179" s="229"/>
      <c r="N179" s="19"/>
    </row>
    <row r="180" spans="1:14" s="13" customFormat="1" ht="19.5" customHeight="1">
      <c r="A180" s="41"/>
      <c r="B180" s="125" t="s">
        <v>204</v>
      </c>
      <c r="C180" s="126" t="s">
        <v>2</v>
      </c>
      <c r="D180" s="127">
        <v>900</v>
      </c>
      <c r="E180" s="127">
        <v>10</v>
      </c>
      <c r="F180" s="181">
        <v>365</v>
      </c>
      <c r="G180" s="238">
        <v>0</v>
      </c>
      <c r="H180" s="129">
        <f>D180*G180/1000</f>
        <v>0</v>
      </c>
      <c r="I180" s="130">
        <f>F180*G180</f>
        <v>0</v>
      </c>
      <c r="J180" s="130">
        <v>590</v>
      </c>
      <c r="K180" s="225">
        <f>(J180-F180)/J180*100%</f>
        <v>0.3813559322033898</v>
      </c>
      <c r="N180" s="15"/>
    </row>
    <row r="181" spans="1:14" s="13" customFormat="1" ht="19.5" customHeight="1">
      <c r="A181" s="41"/>
      <c r="B181" s="131" t="s">
        <v>206</v>
      </c>
      <c r="C181" s="58" t="s">
        <v>2</v>
      </c>
      <c r="D181" s="59">
        <v>900</v>
      </c>
      <c r="E181" s="59">
        <v>10</v>
      </c>
      <c r="F181" s="338">
        <v>365</v>
      </c>
      <c r="G181" s="239">
        <v>0</v>
      </c>
      <c r="H181" s="68"/>
      <c r="I181" s="69">
        <f>F181*G181</f>
        <v>0</v>
      </c>
      <c r="J181" s="69">
        <v>590</v>
      </c>
      <c r="K181" s="397">
        <f>(J181-F181)/J181*100%</f>
        <v>0.3813559322033898</v>
      </c>
      <c r="N181" s="15"/>
    </row>
    <row r="182" spans="1:14" s="13" customFormat="1" ht="19.5" customHeight="1">
      <c r="A182" s="41"/>
      <c r="B182" s="131" t="s">
        <v>196</v>
      </c>
      <c r="C182" s="58" t="s">
        <v>2</v>
      </c>
      <c r="D182" s="59">
        <v>900</v>
      </c>
      <c r="E182" s="59">
        <v>10</v>
      </c>
      <c r="F182" s="338">
        <v>365</v>
      </c>
      <c r="G182" s="239">
        <v>0</v>
      </c>
      <c r="H182" s="68"/>
      <c r="I182" s="69">
        <f>F182*G182</f>
        <v>0</v>
      </c>
      <c r="J182" s="69">
        <v>590</v>
      </c>
      <c r="K182" s="397">
        <f>(J182-F182)/J182*100%</f>
        <v>0.3813559322033898</v>
      </c>
      <c r="N182" s="15"/>
    </row>
    <row r="183" spans="1:14" s="13" customFormat="1" ht="19.5" customHeight="1">
      <c r="A183" s="41"/>
      <c r="B183" s="132" t="s">
        <v>205</v>
      </c>
      <c r="C183" s="133" t="s">
        <v>2</v>
      </c>
      <c r="D183" s="134">
        <v>900</v>
      </c>
      <c r="E183" s="134">
        <v>10</v>
      </c>
      <c r="F183" s="182">
        <v>365</v>
      </c>
      <c r="G183" s="240">
        <v>0</v>
      </c>
      <c r="H183" s="136"/>
      <c r="I183" s="137">
        <f>F183*G183</f>
        <v>0</v>
      </c>
      <c r="J183" s="137">
        <v>590</v>
      </c>
      <c r="K183" s="226">
        <f>(J183-F183)/J183*100%</f>
        <v>0.3813559322033898</v>
      </c>
      <c r="N183" s="15"/>
    </row>
    <row r="184" spans="1:14" s="13" customFormat="1" ht="6.75" customHeight="1">
      <c r="A184" s="41"/>
      <c r="B184" s="49"/>
      <c r="C184" s="1"/>
      <c r="D184" s="2"/>
      <c r="E184" s="2"/>
      <c r="F184" s="7"/>
      <c r="G184" s="245"/>
      <c r="H184" s="4"/>
      <c r="I184" s="3"/>
      <c r="J184" s="3"/>
      <c r="K184" s="219"/>
      <c r="N184" s="15"/>
    </row>
    <row r="185" spans="1:14" s="13" customFormat="1" ht="19.5" customHeight="1">
      <c r="A185" s="41"/>
      <c r="B185" s="125" t="s">
        <v>249</v>
      </c>
      <c r="C185" s="126" t="s">
        <v>2</v>
      </c>
      <c r="D185" s="127">
        <v>900</v>
      </c>
      <c r="E185" s="127">
        <v>10</v>
      </c>
      <c r="F185" s="181">
        <v>337</v>
      </c>
      <c r="G185" s="238">
        <v>0</v>
      </c>
      <c r="H185" s="129">
        <f aca="true" t="shared" si="31" ref="H185:H190">D185*G185/1000</f>
        <v>0</v>
      </c>
      <c r="I185" s="130">
        <f aca="true" t="shared" si="32" ref="I185:I190">F185*G185</f>
        <v>0</v>
      </c>
      <c r="J185" s="130">
        <v>530</v>
      </c>
      <c r="K185" s="225">
        <f aca="true" t="shared" si="33" ref="K185:K190">(J185-F185)/J185*100%</f>
        <v>0.3641509433962264</v>
      </c>
      <c r="N185" s="15"/>
    </row>
    <row r="186" spans="1:14" s="13" customFormat="1" ht="19.5" customHeight="1">
      <c r="A186" s="41"/>
      <c r="B186" s="131" t="s">
        <v>251</v>
      </c>
      <c r="C186" s="58" t="s">
        <v>2</v>
      </c>
      <c r="D186" s="59">
        <v>900</v>
      </c>
      <c r="E186" s="59">
        <v>10</v>
      </c>
      <c r="F186" s="338">
        <v>337</v>
      </c>
      <c r="G186" s="239">
        <v>0</v>
      </c>
      <c r="H186" s="68">
        <f t="shared" si="31"/>
        <v>0</v>
      </c>
      <c r="I186" s="69">
        <f t="shared" si="32"/>
        <v>0</v>
      </c>
      <c r="J186" s="69">
        <v>530</v>
      </c>
      <c r="K186" s="397">
        <f t="shared" si="33"/>
        <v>0.3641509433962264</v>
      </c>
      <c r="N186" s="15"/>
    </row>
    <row r="187" spans="1:14" s="13" customFormat="1" ht="19.5" customHeight="1">
      <c r="A187" s="41"/>
      <c r="B187" s="131" t="s">
        <v>250</v>
      </c>
      <c r="C187" s="58" t="s">
        <v>2</v>
      </c>
      <c r="D187" s="59">
        <v>900</v>
      </c>
      <c r="E187" s="59">
        <v>10</v>
      </c>
      <c r="F187" s="338">
        <v>337</v>
      </c>
      <c r="G187" s="239">
        <v>0</v>
      </c>
      <c r="H187" s="68">
        <f t="shared" si="31"/>
        <v>0</v>
      </c>
      <c r="I187" s="69">
        <f t="shared" si="32"/>
        <v>0</v>
      </c>
      <c r="J187" s="69">
        <v>530</v>
      </c>
      <c r="K187" s="397">
        <f t="shared" si="33"/>
        <v>0.3641509433962264</v>
      </c>
      <c r="N187" s="15"/>
    </row>
    <row r="188" spans="1:14" s="13" customFormat="1" ht="19.5" customHeight="1">
      <c r="A188" s="41"/>
      <c r="B188" s="131" t="s">
        <v>182</v>
      </c>
      <c r="C188" s="58" t="s">
        <v>2</v>
      </c>
      <c r="D188" s="59">
        <v>900</v>
      </c>
      <c r="E188" s="59">
        <v>10</v>
      </c>
      <c r="F188" s="338">
        <v>337</v>
      </c>
      <c r="G188" s="239">
        <v>0</v>
      </c>
      <c r="H188" s="68">
        <f t="shared" si="31"/>
        <v>0</v>
      </c>
      <c r="I188" s="69">
        <f t="shared" si="32"/>
        <v>0</v>
      </c>
      <c r="J188" s="69">
        <v>530</v>
      </c>
      <c r="K188" s="397">
        <f t="shared" si="33"/>
        <v>0.3641509433962264</v>
      </c>
      <c r="N188" s="15"/>
    </row>
    <row r="189" spans="1:14" s="13" customFormat="1" ht="19.5" customHeight="1">
      <c r="A189" s="41"/>
      <c r="B189" s="131" t="s">
        <v>183</v>
      </c>
      <c r="C189" s="58" t="s">
        <v>2</v>
      </c>
      <c r="D189" s="59">
        <v>900</v>
      </c>
      <c r="E189" s="59">
        <v>10</v>
      </c>
      <c r="F189" s="338">
        <v>337</v>
      </c>
      <c r="G189" s="239">
        <v>0</v>
      </c>
      <c r="H189" s="68">
        <f t="shared" si="31"/>
        <v>0</v>
      </c>
      <c r="I189" s="69">
        <f t="shared" si="32"/>
        <v>0</v>
      </c>
      <c r="J189" s="69">
        <v>530</v>
      </c>
      <c r="K189" s="397">
        <f t="shared" si="33"/>
        <v>0.3641509433962264</v>
      </c>
      <c r="N189" s="15"/>
    </row>
    <row r="190" spans="1:14" s="13" customFormat="1" ht="19.5" customHeight="1">
      <c r="A190" s="41"/>
      <c r="B190" s="132" t="s">
        <v>252</v>
      </c>
      <c r="C190" s="133" t="s">
        <v>2</v>
      </c>
      <c r="D190" s="134">
        <v>900</v>
      </c>
      <c r="E190" s="134">
        <v>10</v>
      </c>
      <c r="F190" s="182">
        <v>337</v>
      </c>
      <c r="G190" s="240">
        <v>0</v>
      </c>
      <c r="H190" s="136">
        <f t="shared" si="31"/>
        <v>0</v>
      </c>
      <c r="I190" s="137">
        <f t="shared" si="32"/>
        <v>0</v>
      </c>
      <c r="J190" s="137">
        <v>530</v>
      </c>
      <c r="K190" s="226">
        <f t="shared" si="33"/>
        <v>0.3641509433962264</v>
      </c>
      <c r="N190" s="15"/>
    </row>
    <row r="191" spans="1:14" s="13" customFormat="1" ht="6.75" customHeight="1">
      <c r="A191" s="41"/>
      <c r="B191" s="49"/>
      <c r="C191" s="1"/>
      <c r="D191" s="2"/>
      <c r="E191" s="2"/>
      <c r="F191" s="7"/>
      <c r="G191" s="245"/>
      <c r="H191" s="4"/>
      <c r="I191" s="3"/>
      <c r="J191" s="3"/>
      <c r="K191" s="219"/>
      <c r="N191" s="15"/>
    </row>
    <row r="192" spans="1:14" s="13" customFormat="1" ht="22.5" customHeight="1">
      <c r="A192" s="41"/>
      <c r="B192" s="73" t="s">
        <v>208</v>
      </c>
      <c r="C192" s="46"/>
      <c r="D192" s="46"/>
      <c r="E192" s="46"/>
      <c r="F192" s="47"/>
      <c r="G192" s="261"/>
      <c r="H192" s="46"/>
      <c r="I192" s="46"/>
      <c r="J192" s="39"/>
      <c r="K192" s="229"/>
      <c r="N192" s="15"/>
    </row>
    <row r="193" spans="1:14" s="13" customFormat="1" ht="21.75" customHeight="1">
      <c r="A193" s="41"/>
      <c r="B193" s="87" t="s">
        <v>207</v>
      </c>
      <c r="C193" s="42" t="s">
        <v>2</v>
      </c>
      <c r="D193" s="43">
        <v>250</v>
      </c>
      <c r="E193" s="43"/>
      <c r="F193" s="88">
        <v>240</v>
      </c>
      <c r="G193" s="244">
        <v>0</v>
      </c>
      <c r="H193" s="89">
        <f>D193*G193/1000</f>
        <v>0</v>
      </c>
      <c r="I193" s="90">
        <f>F193*G193</f>
        <v>0</v>
      </c>
      <c r="J193" s="90">
        <v>390</v>
      </c>
      <c r="K193" s="218">
        <f>(J193-F193)/J193*100%</f>
        <v>0.38461538461538464</v>
      </c>
      <c r="N193" s="15"/>
    </row>
    <row r="194" spans="1:14" s="13" customFormat="1" ht="6.75" customHeight="1">
      <c r="A194" s="41"/>
      <c r="B194" s="49"/>
      <c r="C194" s="1"/>
      <c r="D194" s="2"/>
      <c r="E194" s="2"/>
      <c r="F194" s="7"/>
      <c r="G194" s="245"/>
      <c r="H194" s="4"/>
      <c r="I194" s="3"/>
      <c r="J194" s="3"/>
      <c r="K194" s="219"/>
      <c r="N194" s="15"/>
    </row>
    <row r="195" spans="1:14" s="18" customFormat="1" ht="24" customHeight="1">
      <c r="A195" s="1"/>
      <c r="B195" s="73" t="s">
        <v>129</v>
      </c>
      <c r="C195" s="46"/>
      <c r="D195" s="46"/>
      <c r="E195" s="46"/>
      <c r="F195" s="47"/>
      <c r="G195" s="261"/>
      <c r="H195" s="46"/>
      <c r="I195" s="46"/>
      <c r="J195" s="39"/>
      <c r="K195" s="229"/>
      <c r="N195" s="19"/>
    </row>
    <row r="196" spans="1:14" s="18" customFormat="1" ht="24" customHeight="1">
      <c r="A196" s="1"/>
      <c r="B196" s="492" t="s">
        <v>272</v>
      </c>
      <c r="C196" s="106" t="s">
        <v>2</v>
      </c>
      <c r="D196" s="107">
        <v>100</v>
      </c>
      <c r="E196" s="106"/>
      <c r="F196" s="108">
        <v>490</v>
      </c>
      <c r="G196" s="491">
        <v>0</v>
      </c>
      <c r="H196" s="106"/>
      <c r="I196" s="110">
        <f>F196*G196</f>
        <v>0</v>
      </c>
      <c r="J196" s="110">
        <v>740</v>
      </c>
      <c r="K196" s="222">
        <f>(J196-F196)/J196*100%</f>
        <v>0.33783783783783783</v>
      </c>
      <c r="N196" s="19"/>
    </row>
    <row r="197" spans="1:14" s="13" customFormat="1" ht="19.5" customHeight="1">
      <c r="A197" s="41"/>
      <c r="B197" s="143" t="s">
        <v>72</v>
      </c>
      <c r="C197" s="55" t="s">
        <v>2</v>
      </c>
      <c r="D197" s="56">
        <v>100</v>
      </c>
      <c r="E197" s="56"/>
      <c r="F197" s="57">
        <v>250</v>
      </c>
      <c r="G197" s="250">
        <v>0</v>
      </c>
      <c r="H197" s="64">
        <f>D197*G197/1000</f>
        <v>0</v>
      </c>
      <c r="I197" s="37">
        <f>F197*G197</f>
        <v>0</v>
      </c>
      <c r="J197" s="37">
        <v>450</v>
      </c>
      <c r="K197" s="406">
        <f>(J197-F197)/J197*100%</f>
        <v>0.4444444444444444</v>
      </c>
      <c r="N197" s="15"/>
    </row>
    <row r="198" spans="1:14" s="13" customFormat="1" ht="19.5" customHeight="1">
      <c r="A198" s="41"/>
      <c r="B198" s="143" t="s">
        <v>216</v>
      </c>
      <c r="C198" s="55" t="s">
        <v>2</v>
      </c>
      <c r="D198" s="56">
        <v>100</v>
      </c>
      <c r="E198" s="56"/>
      <c r="F198" s="57">
        <v>260</v>
      </c>
      <c r="G198" s="250">
        <v>0</v>
      </c>
      <c r="H198" s="64"/>
      <c r="I198" s="37">
        <f>F198*G198</f>
        <v>0</v>
      </c>
      <c r="J198" s="37">
        <v>470</v>
      </c>
      <c r="K198" s="406">
        <f>(J198-F198)/J198*100%</f>
        <v>0.44680851063829785</v>
      </c>
      <c r="N198" s="15"/>
    </row>
    <row r="199" spans="1:14" s="13" customFormat="1" ht="19.5" customHeight="1">
      <c r="A199" s="41"/>
      <c r="B199" s="143" t="s">
        <v>82</v>
      </c>
      <c r="C199" s="55" t="s">
        <v>2</v>
      </c>
      <c r="D199" s="56">
        <v>100</v>
      </c>
      <c r="E199" s="56"/>
      <c r="F199" s="57">
        <v>170</v>
      </c>
      <c r="G199" s="250">
        <v>0</v>
      </c>
      <c r="H199" s="64">
        <f>D199*G199/1000</f>
        <v>0</v>
      </c>
      <c r="I199" s="37">
        <f>F199*G199</f>
        <v>0</v>
      </c>
      <c r="J199" s="37">
        <v>310</v>
      </c>
      <c r="K199" s="406">
        <f aca="true" t="shared" si="34" ref="K199:K221">(J199-F199)/J199*100%</f>
        <v>0.45161290322580644</v>
      </c>
      <c r="N199" s="15"/>
    </row>
    <row r="200" spans="1:14" s="13" customFormat="1" ht="18.75" customHeight="1">
      <c r="A200" s="41"/>
      <c r="B200" s="143" t="s">
        <v>83</v>
      </c>
      <c r="C200" s="55" t="s">
        <v>2</v>
      </c>
      <c r="D200" s="56">
        <v>100</v>
      </c>
      <c r="E200" s="56"/>
      <c r="F200" s="57">
        <v>170</v>
      </c>
      <c r="G200" s="250">
        <v>0</v>
      </c>
      <c r="H200" s="64">
        <f>D200*G200/1000</f>
        <v>0</v>
      </c>
      <c r="I200" s="37">
        <f aca="true" t="shared" si="35" ref="I200:I221">F200*G200</f>
        <v>0</v>
      </c>
      <c r="J200" s="37">
        <v>310</v>
      </c>
      <c r="K200" s="406">
        <f t="shared" si="34"/>
        <v>0.45161290322580644</v>
      </c>
      <c r="N200" s="15"/>
    </row>
    <row r="201" spans="1:14" s="13" customFormat="1" ht="19.5" customHeight="1">
      <c r="A201" s="41"/>
      <c r="B201" s="143" t="s">
        <v>84</v>
      </c>
      <c r="C201" s="55" t="s">
        <v>2</v>
      </c>
      <c r="D201" s="56">
        <v>100</v>
      </c>
      <c r="E201" s="56"/>
      <c r="F201" s="57">
        <v>170</v>
      </c>
      <c r="G201" s="250">
        <v>0</v>
      </c>
      <c r="H201" s="64">
        <f>D201*G201/1000</f>
        <v>0</v>
      </c>
      <c r="I201" s="37">
        <f t="shared" si="35"/>
        <v>0</v>
      </c>
      <c r="J201" s="37">
        <v>310</v>
      </c>
      <c r="K201" s="406">
        <f t="shared" si="34"/>
        <v>0.45161290322580644</v>
      </c>
      <c r="N201" s="15"/>
    </row>
    <row r="202" spans="1:14" s="13" customFormat="1" ht="19.5" customHeight="1">
      <c r="A202" s="41"/>
      <c r="B202" s="143" t="s">
        <v>85</v>
      </c>
      <c r="C202" s="55" t="s">
        <v>2</v>
      </c>
      <c r="D202" s="56">
        <v>100</v>
      </c>
      <c r="E202" s="56"/>
      <c r="F202" s="57">
        <v>170</v>
      </c>
      <c r="G202" s="250">
        <v>0</v>
      </c>
      <c r="H202" s="64">
        <f>D202*G202/1000</f>
        <v>0</v>
      </c>
      <c r="I202" s="37">
        <f t="shared" si="35"/>
        <v>0</v>
      </c>
      <c r="J202" s="37">
        <v>310</v>
      </c>
      <c r="K202" s="406">
        <f t="shared" si="34"/>
        <v>0.45161290322580644</v>
      </c>
      <c r="N202" s="15"/>
    </row>
    <row r="203" spans="1:14" s="13" customFormat="1" ht="19.5" customHeight="1">
      <c r="A203" s="41"/>
      <c r="B203" s="143" t="s">
        <v>86</v>
      </c>
      <c r="C203" s="55" t="s">
        <v>2</v>
      </c>
      <c r="D203" s="56">
        <v>100</v>
      </c>
      <c r="E203" s="56"/>
      <c r="F203" s="57">
        <v>170</v>
      </c>
      <c r="G203" s="250">
        <v>0</v>
      </c>
      <c r="H203" s="64">
        <f>D203*G203/1000</f>
        <v>0</v>
      </c>
      <c r="I203" s="37">
        <f t="shared" si="35"/>
        <v>0</v>
      </c>
      <c r="J203" s="37">
        <v>310</v>
      </c>
      <c r="K203" s="406">
        <f t="shared" si="34"/>
        <v>0.45161290322580644</v>
      </c>
      <c r="N203" s="15"/>
    </row>
    <row r="204" spans="1:14" s="13" customFormat="1" ht="19.5" customHeight="1">
      <c r="A204" s="41"/>
      <c r="B204" s="143" t="s">
        <v>213</v>
      </c>
      <c r="C204" s="55" t="s">
        <v>2</v>
      </c>
      <c r="D204" s="56">
        <v>100</v>
      </c>
      <c r="E204" s="56"/>
      <c r="F204" s="57">
        <v>170</v>
      </c>
      <c r="G204" s="250">
        <v>0</v>
      </c>
      <c r="H204" s="64"/>
      <c r="I204" s="37">
        <f t="shared" si="35"/>
        <v>0</v>
      </c>
      <c r="J204" s="37">
        <v>310</v>
      </c>
      <c r="K204" s="406">
        <f t="shared" si="34"/>
        <v>0.45161290322580644</v>
      </c>
      <c r="N204" s="15"/>
    </row>
    <row r="205" spans="1:14" s="13" customFormat="1" ht="19.5" customHeight="1">
      <c r="A205" s="41"/>
      <c r="B205" s="143" t="s">
        <v>214</v>
      </c>
      <c r="C205" s="55" t="s">
        <v>2</v>
      </c>
      <c r="D205" s="56">
        <v>100</v>
      </c>
      <c r="E205" s="56"/>
      <c r="F205" s="57">
        <v>170</v>
      </c>
      <c r="G205" s="250">
        <v>0</v>
      </c>
      <c r="H205" s="64"/>
      <c r="I205" s="37">
        <f t="shared" si="35"/>
        <v>0</v>
      </c>
      <c r="J205" s="37">
        <v>310</v>
      </c>
      <c r="K205" s="406">
        <f t="shared" si="34"/>
        <v>0.45161290322580644</v>
      </c>
      <c r="N205" s="15"/>
    </row>
    <row r="206" spans="1:14" s="13" customFormat="1" ht="19.5" customHeight="1">
      <c r="A206" s="41"/>
      <c r="B206" s="143" t="s">
        <v>212</v>
      </c>
      <c r="C206" s="55" t="s">
        <v>2</v>
      </c>
      <c r="D206" s="56">
        <v>100</v>
      </c>
      <c r="E206" s="56"/>
      <c r="F206" s="57">
        <v>160</v>
      </c>
      <c r="G206" s="250">
        <v>0</v>
      </c>
      <c r="H206" s="64"/>
      <c r="I206" s="37">
        <f t="shared" si="35"/>
        <v>0</v>
      </c>
      <c r="J206" s="37">
        <v>290</v>
      </c>
      <c r="K206" s="406">
        <f>(J206-F206)/J206*100%</f>
        <v>0.4482758620689655</v>
      </c>
      <c r="N206" s="15"/>
    </row>
    <row r="207" spans="1:14" s="13" customFormat="1" ht="19.5" customHeight="1">
      <c r="A207" s="41"/>
      <c r="B207" s="143" t="s">
        <v>211</v>
      </c>
      <c r="C207" s="55" t="s">
        <v>2</v>
      </c>
      <c r="D207" s="56">
        <v>100</v>
      </c>
      <c r="E207" s="56"/>
      <c r="F207" s="57">
        <v>160</v>
      </c>
      <c r="G207" s="250">
        <v>0</v>
      </c>
      <c r="H207" s="64"/>
      <c r="I207" s="37">
        <f t="shared" si="35"/>
        <v>0</v>
      </c>
      <c r="J207" s="37">
        <v>290</v>
      </c>
      <c r="K207" s="406">
        <f>(J207-F207)/J207*100%</f>
        <v>0.4482758620689655</v>
      </c>
      <c r="N207" s="15"/>
    </row>
    <row r="208" spans="1:14" s="13" customFormat="1" ht="19.5" customHeight="1">
      <c r="A208" s="41"/>
      <c r="B208" s="143" t="s">
        <v>210</v>
      </c>
      <c r="C208" s="55" t="s">
        <v>2</v>
      </c>
      <c r="D208" s="56">
        <v>100</v>
      </c>
      <c r="E208" s="56"/>
      <c r="F208" s="57">
        <v>160</v>
      </c>
      <c r="G208" s="250">
        <v>0</v>
      </c>
      <c r="H208" s="64"/>
      <c r="I208" s="37">
        <f t="shared" si="35"/>
        <v>0</v>
      </c>
      <c r="J208" s="37">
        <v>290</v>
      </c>
      <c r="K208" s="406">
        <f>(J208-F208)/J208*100%</f>
        <v>0.4482758620689655</v>
      </c>
      <c r="N208" s="15"/>
    </row>
    <row r="209" spans="1:14" s="13" customFormat="1" ht="19.5" customHeight="1">
      <c r="A209" s="41"/>
      <c r="B209" s="143" t="s">
        <v>209</v>
      </c>
      <c r="C209" s="55" t="s">
        <v>2</v>
      </c>
      <c r="D209" s="56">
        <v>100</v>
      </c>
      <c r="E209" s="56"/>
      <c r="F209" s="57">
        <v>160</v>
      </c>
      <c r="G209" s="250">
        <v>0</v>
      </c>
      <c r="H209" s="64"/>
      <c r="I209" s="37">
        <f t="shared" si="35"/>
        <v>0</v>
      </c>
      <c r="J209" s="37">
        <v>290</v>
      </c>
      <c r="K209" s="406">
        <f>(J209-F209)/J209*100%</f>
        <v>0.4482758620689655</v>
      </c>
      <c r="N209" s="15"/>
    </row>
    <row r="210" spans="1:14" s="13" customFormat="1" ht="18.75" customHeight="1">
      <c r="A210" s="41"/>
      <c r="B210" s="143" t="s">
        <v>215</v>
      </c>
      <c r="C210" s="55" t="s">
        <v>2</v>
      </c>
      <c r="D210" s="56">
        <v>100</v>
      </c>
      <c r="E210" s="56"/>
      <c r="F210" s="57">
        <v>160</v>
      </c>
      <c r="G210" s="250">
        <v>0</v>
      </c>
      <c r="H210" s="64"/>
      <c r="I210" s="37">
        <f t="shared" si="35"/>
        <v>0</v>
      </c>
      <c r="J210" s="37">
        <v>290</v>
      </c>
      <c r="K210" s="406">
        <f t="shared" si="34"/>
        <v>0.4482758620689655</v>
      </c>
      <c r="N210" s="15"/>
    </row>
    <row r="211" spans="1:14" s="13" customFormat="1" ht="19.5" customHeight="1">
      <c r="A211" s="41"/>
      <c r="B211" s="143" t="s">
        <v>217</v>
      </c>
      <c r="C211" s="55" t="s">
        <v>2</v>
      </c>
      <c r="D211" s="56">
        <v>100</v>
      </c>
      <c r="E211" s="56"/>
      <c r="F211" s="57">
        <v>130</v>
      </c>
      <c r="G211" s="250">
        <v>0</v>
      </c>
      <c r="H211" s="64"/>
      <c r="I211" s="37">
        <f t="shared" si="35"/>
        <v>0</v>
      </c>
      <c r="J211" s="37">
        <v>290</v>
      </c>
      <c r="K211" s="406">
        <f t="shared" si="34"/>
        <v>0.5517241379310345</v>
      </c>
      <c r="N211" s="15"/>
    </row>
    <row r="212" spans="1:14" s="13" customFormat="1" ht="19.5" customHeight="1">
      <c r="A212" s="41"/>
      <c r="B212" s="143" t="s">
        <v>218</v>
      </c>
      <c r="C212" s="55" t="s">
        <v>2</v>
      </c>
      <c r="D212" s="56">
        <v>100</v>
      </c>
      <c r="E212" s="56"/>
      <c r="F212" s="57">
        <v>160</v>
      </c>
      <c r="G212" s="250">
        <v>0</v>
      </c>
      <c r="H212" s="64"/>
      <c r="I212" s="37">
        <f t="shared" si="35"/>
        <v>0</v>
      </c>
      <c r="J212" s="37">
        <v>290</v>
      </c>
      <c r="K212" s="406">
        <f t="shared" si="34"/>
        <v>0.4482758620689655</v>
      </c>
      <c r="N212" s="15"/>
    </row>
    <row r="213" spans="1:14" s="13" customFormat="1" ht="19.5" customHeight="1">
      <c r="A213" s="41"/>
      <c r="B213" s="143" t="s">
        <v>219</v>
      </c>
      <c r="C213" s="55" t="s">
        <v>2</v>
      </c>
      <c r="D213" s="56">
        <v>100</v>
      </c>
      <c r="E213" s="56"/>
      <c r="F213" s="57">
        <v>160</v>
      </c>
      <c r="G213" s="250">
        <v>0</v>
      </c>
      <c r="H213" s="64"/>
      <c r="I213" s="37">
        <f t="shared" si="35"/>
        <v>0</v>
      </c>
      <c r="J213" s="37">
        <v>290</v>
      </c>
      <c r="K213" s="406">
        <f t="shared" si="34"/>
        <v>0.4482758620689655</v>
      </c>
      <c r="N213" s="15"/>
    </row>
    <row r="214" spans="1:14" s="13" customFormat="1" ht="19.5" customHeight="1">
      <c r="A214" s="41"/>
      <c r="B214" s="143" t="s">
        <v>220</v>
      </c>
      <c r="C214" s="55" t="s">
        <v>2</v>
      </c>
      <c r="D214" s="56">
        <v>100</v>
      </c>
      <c r="E214" s="56"/>
      <c r="F214" s="57">
        <v>160</v>
      </c>
      <c r="G214" s="250">
        <v>0</v>
      </c>
      <c r="H214" s="64"/>
      <c r="I214" s="37">
        <f t="shared" si="35"/>
        <v>0</v>
      </c>
      <c r="J214" s="37">
        <v>290</v>
      </c>
      <c r="K214" s="406">
        <f t="shared" si="34"/>
        <v>0.4482758620689655</v>
      </c>
      <c r="N214" s="15"/>
    </row>
    <row r="215" spans="1:14" s="13" customFormat="1" ht="19.5" customHeight="1">
      <c r="A215" s="41"/>
      <c r="B215" s="143" t="s">
        <v>221</v>
      </c>
      <c r="C215" s="55" t="s">
        <v>2</v>
      </c>
      <c r="D215" s="56">
        <v>100</v>
      </c>
      <c r="E215" s="56"/>
      <c r="F215" s="57">
        <v>160</v>
      </c>
      <c r="G215" s="250">
        <v>0</v>
      </c>
      <c r="H215" s="64"/>
      <c r="I215" s="37">
        <f t="shared" si="35"/>
        <v>0</v>
      </c>
      <c r="J215" s="37">
        <v>290</v>
      </c>
      <c r="K215" s="406">
        <f t="shared" si="34"/>
        <v>0.4482758620689655</v>
      </c>
      <c r="N215" s="15"/>
    </row>
    <row r="216" spans="1:14" s="13" customFormat="1" ht="19.5" customHeight="1">
      <c r="A216" s="41"/>
      <c r="B216" s="143" t="s">
        <v>222</v>
      </c>
      <c r="C216" s="55" t="s">
        <v>2</v>
      </c>
      <c r="D216" s="56">
        <v>100</v>
      </c>
      <c r="E216" s="56"/>
      <c r="F216" s="57">
        <v>160</v>
      </c>
      <c r="G216" s="250">
        <v>0</v>
      </c>
      <c r="H216" s="64"/>
      <c r="I216" s="37">
        <f t="shared" si="35"/>
        <v>0</v>
      </c>
      <c r="J216" s="37">
        <v>290</v>
      </c>
      <c r="K216" s="406">
        <f t="shared" si="34"/>
        <v>0.4482758620689655</v>
      </c>
      <c r="N216" s="15"/>
    </row>
    <row r="217" spans="1:14" s="13" customFormat="1" ht="19.5" customHeight="1">
      <c r="A217" s="41"/>
      <c r="B217" s="143" t="s">
        <v>223</v>
      </c>
      <c r="C217" s="55" t="s">
        <v>2</v>
      </c>
      <c r="D217" s="56">
        <v>100</v>
      </c>
      <c r="E217" s="56"/>
      <c r="F217" s="57">
        <v>160</v>
      </c>
      <c r="G217" s="250">
        <v>0</v>
      </c>
      <c r="H217" s="64"/>
      <c r="I217" s="37">
        <f t="shared" si="35"/>
        <v>0</v>
      </c>
      <c r="J217" s="37">
        <v>290</v>
      </c>
      <c r="K217" s="406">
        <f t="shared" si="34"/>
        <v>0.4482758620689655</v>
      </c>
      <c r="N217" s="15"/>
    </row>
    <row r="218" spans="1:14" s="13" customFormat="1" ht="19.5" customHeight="1">
      <c r="A218" s="41"/>
      <c r="B218" s="143" t="s">
        <v>70</v>
      </c>
      <c r="C218" s="55" t="s">
        <v>2</v>
      </c>
      <c r="D218" s="56">
        <v>100</v>
      </c>
      <c r="E218" s="56"/>
      <c r="F218" s="57">
        <v>160</v>
      </c>
      <c r="G218" s="250">
        <v>0</v>
      </c>
      <c r="H218" s="64">
        <f>D218*G218/1000</f>
        <v>0</v>
      </c>
      <c r="I218" s="37">
        <f t="shared" si="35"/>
        <v>0</v>
      </c>
      <c r="J218" s="37">
        <v>290</v>
      </c>
      <c r="K218" s="406">
        <f t="shared" si="34"/>
        <v>0.4482758620689655</v>
      </c>
      <c r="N218" s="15"/>
    </row>
    <row r="219" spans="1:14" s="13" customFormat="1" ht="19.5" customHeight="1">
      <c r="A219" s="41"/>
      <c r="B219" s="143" t="s">
        <v>87</v>
      </c>
      <c r="C219" s="55" t="s">
        <v>2</v>
      </c>
      <c r="D219" s="56">
        <v>100</v>
      </c>
      <c r="E219" s="56"/>
      <c r="F219" s="57">
        <v>160</v>
      </c>
      <c r="G219" s="250">
        <v>0</v>
      </c>
      <c r="H219" s="64">
        <f>D219*G219/1000</f>
        <v>0</v>
      </c>
      <c r="I219" s="37">
        <f t="shared" si="35"/>
        <v>0</v>
      </c>
      <c r="J219" s="37">
        <v>290</v>
      </c>
      <c r="K219" s="406">
        <f t="shared" si="34"/>
        <v>0.4482758620689655</v>
      </c>
      <c r="N219" s="15"/>
    </row>
    <row r="220" spans="1:14" s="13" customFormat="1" ht="19.5" customHeight="1">
      <c r="A220" s="41"/>
      <c r="B220" s="143" t="s">
        <v>88</v>
      </c>
      <c r="C220" s="55" t="s">
        <v>2</v>
      </c>
      <c r="D220" s="56">
        <v>100</v>
      </c>
      <c r="E220" s="56"/>
      <c r="F220" s="57">
        <v>120</v>
      </c>
      <c r="G220" s="250">
        <v>0</v>
      </c>
      <c r="H220" s="64">
        <f>D220*G220/1000</f>
        <v>0</v>
      </c>
      <c r="I220" s="37">
        <f t="shared" si="35"/>
        <v>0</v>
      </c>
      <c r="J220" s="37">
        <v>220</v>
      </c>
      <c r="K220" s="406">
        <f t="shared" si="34"/>
        <v>0.45454545454545453</v>
      </c>
      <c r="N220" s="15"/>
    </row>
    <row r="221" spans="1:14" s="13" customFormat="1" ht="19.5" customHeight="1">
      <c r="A221" s="41"/>
      <c r="B221" s="144" t="s">
        <v>89</v>
      </c>
      <c r="C221" s="113" t="s">
        <v>2</v>
      </c>
      <c r="D221" s="114">
        <v>100</v>
      </c>
      <c r="E221" s="114"/>
      <c r="F221" s="115">
        <v>120</v>
      </c>
      <c r="G221" s="251">
        <v>0</v>
      </c>
      <c r="H221" s="116">
        <f>D221*G221/1000</f>
        <v>0</v>
      </c>
      <c r="I221" s="117">
        <f t="shared" si="35"/>
        <v>0</v>
      </c>
      <c r="J221" s="117">
        <v>220</v>
      </c>
      <c r="K221" s="223">
        <f t="shared" si="34"/>
        <v>0.45454545454545453</v>
      </c>
      <c r="N221" s="15"/>
    </row>
    <row r="222" spans="1:14" s="13" customFormat="1" ht="6.75" customHeight="1">
      <c r="A222" s="41"/>
      <c r="B222" s="66"/>
      <c r="C222" s="6"/>
      <c r="D222" s="6"/>
      <c r="E222" s="6"/>
      <c r="F222" s="67"/>
      <c r="G222" s="262"/>
      <c r="H222" s="6"/>
      <c r="I222" s="6"/>
      <c r="J222" s="185"/>
      <c r="K222" s="224"/>
      <c r="N222" s="15"/>
    </row>
    <row r="223" spans="1:14" s="13" customFormat="1" ht="19.5" customHeight="1">
      <c r="A223" s="41"/>
      <c r="B223" s="183" t="s">
        <v>20</v>
      </c>
      <c r="C223" s="106" t="s">
        <v>2</v>
      </c>
      <c r="D223" s="107"/>
      <c r="E223" s="107"/>
      <c r="F223" s="108">
        <v>5</v>
      </c>
      <c r="G223" s="249">
        <v>0</v>
      </c>
      <c r="H223" s="109">
        <f>D223*G223/1000</f>
        <v>0</v>
      </c>
      <c r="I223" s="110">
        <f>F223*G223</f>
        <v>0</v>
      </c>
      <c r="J223" s="110">
        <v>6</v>
      </c>
      <c r="K223" s="305">
        <f>(J223-F223)/J223*100%</f>
        <v>0.16666666666666666</v>
      </c>
      <c r="N223" s="15"/>
    </row>
    <row r="224" spans="1:14" s="13" customFormat="1" ht="19.5" customHeight="1" thickBot="1">
      <c r="A224" s="41"/>
      <c r="B224" s="184" t="s">
        <v>21</v>
      </c>
      <c r="C224" s="113" t="s">
        <v>2</v>
      </c>
      <c r="D224" s="114"/>
      <c r="E224" s="114"/>
      <c r="F224" s="115">
        <v>1100</v>
      </c>
      <c r="G224" s="404">
        <v>0</v>
      </c>
      <c r="H224" s="116">
        <f>D224*G224/1000</f>
        <v>0</v>
      </c>
      <c r="I224" s="117">
        <f>F224*G224</f>
        <v>0</v>
      </c>
      <c r="J224" s="117">
        <v>1100</v>
      </c>
      <c r="K224" s="412">
        <f>(J224-F224)/J224*100%</f>
        <v>0</v>
      </c>
      <c r="N224" s="15"/>
    </row>
    <row r="225" spans="1:11" ht="18.75">
      <c r="A225" s="13"/>
      <c r="G225" s="500"/>
      <c r="K225" s="230"/>
    </row>
    <row r="226" spans="7:11" ht="18.75">
      <c r="G226" s="500"/>
      <c r="K226" s="230"/>
    </row>
    <row r="227" spans="7:11" ht="18.75">
      <c r="G227" s="500"/>
      <c r="K227" s="230"/>
    </row>
    <row r="228" spans="7:11" ht="18.75">
      <c r="G228" s="500"/>
      <c r="K228" s="230"/>
    </row>
    <row r="229" spans="7:14" ht="18.75">
      <c r="G229" s="500"/>
      <c r="K229" s="230"/>
      <c r="N229" s="11"/>
    </row>
    <row r="230" spans="7:14" ht="6.75" customHeight="1">
      <c r="G230" s="500"/>
      <c r="K230" s="230"/>
      <c r="N230" s="11"/>
    </row>
    <row r="231" spans="1:14" ht="21">
      <c r="A231" s="13"/>
      <c r="B231" s="352" t="s">
        <v>134</v>
      </c>
      <c r="C231" s="353"/>
      <c r="D231" s="353"/>
      <c r="E231" s="353"/>
      <c r="F231" s="354"/>
      <c r="G231" s="501"/>
      <c r="H231" s="355"/>
      <c r="I231" s="353"/>
      <c r="J231" s="356"/>
      <c r="K231" s="459"/>
      <c r="M231" s="12"/>
      <c r="N231" s="11"/>
    </row>
    <row r="232" spans="1:14" ht="18.75">
      <c r="A232" s="13"/>
      <c r="B232" s="138" t="s">
        <v>172</v>
      </c>
      <c r="C232" s="200" t="s">
        <v>2</v>
      </c>
      <c r="D232" s="202">
        <v>100</v>
      </c>
      <c r="E232" s="201">
        <v>6</v>
      </c>
      <c r="F232" s="351">
        <v>430</v>
      </c>
      <c r="G232" s="266">
        <v>0</v>
      </c>
      <c r="H232" s="203">
        <f aca="true" t="shared" si="36" ref="H232:H238">D232*G232/1000</f>
        <v>0</v>
      </c>
      <c r="I232" s="204">
        <f aca="true" t="shared" si="37" ref="I232:I238">G232*F232</f>
        <v>0</v>
      </c>
      <c r="J232" s="204">
        <v>1200</v>
      </c>
      <c r="K232" s="306">
        <f>(J232-F232)/J232*100%</f>
        <v>0.6416666666666667</v>
      </c>
      <c r="N232" s="11"/>
    </row>
    <row r="233" spans="1:14" ht="18" customHeight="1">
      <c r="A233" s="13"/>
      <c r="B233" s="139" t="s">
        <v>171</v>
      </c>
      <c r="C233" s="194" t="s">
        <v>2</v>
      </c>
      <c r="D233" s="369">
        <v>100</v>
      </c>
      <c r="E233" s="31">
        <v>6</v>
      </c>
      <c r="F233" s="195">
        <v>430</v>
      </c>
      <c r="G233" s="267">
        <v>0</v>
      </c>
      <c r="H233" s="196">
        <f t="shared" si="36"/>
        <v>0</v>
      </c>
      <c r="I233" s="195">
        <f t="shared" si="37"/>
        <v>0</v>
      </c>
      <c r="J233" s="195">
        <v>1200</v>
      </c>
      <c r="K233" s="395">
        <f aca="true" t="shared" si="38" ref="K233:K238">(J233-F233)/J233*100%</f>
        <v>0.6416666666666667</v>
      </c>
      <c r="L233" s="25"/>
      <c r="N233" s="11"/>
    </row>
    <row r="234" spans="1:14" ht="18" customHeight="1">
      <c r="A234" s="13"/>
      <c r="B234" s="139" t="s">
        <v>184</v>
      </c>
      <c r="C234" s="194" t="s">
        <v>2</v>
      </c>
      <c r="D234" s="369">
        <v>100</v>
      </c>
      <c r="E234" s="31">
        <v>6</v>
      </c>
      <c r="F234" s="195">
        <v>430</v>
      </c>
      <c r="G234" s="267">
        <v>0</v>
      </c>
      <c r="H234" s="196">
        <f t="shared" si="36"/>
        <v>0</v>
      </c>
      <c r="I234" s="195">
        <f t="shared" si="37"/>
        <v>0</v>
      </c>
      <c r="J234" s="195">
        <v>1200</v>
      </c>
      <c r="K234" s="395">
        <f t="shared" si="38"/>
        <v>0.6416666666666667</v>
      </c>
      <c r="L234" s="25"/>
      <c r="N234" s="11"/>
    </row>
    <row r="235" spans="1:12" ht="18" customHeight="1">
      <c r="A235" s="13"/>
      <c r="B235" s="139" t="s">
        <v>185</v>
      </c>
      <c r="C235" s="194" t="s">
        <v>2</v>
      </c>
      <c r="D235" s="369">
        <v>100</v>
      </c>
      <c r="E235" s="31">
        <v>6</v>
      </c>
      <c r="F235" s="195">
        <v>430</v>
      </c>
      <c r="G235" s="267">
        <v>0</v>
      </c>
      <c r="H235" s="196">
        <f t="shared" si="36"/>
        <v>0</v>
      </c>
      <c r="I235" s="195">
        <f t="shared" si="37"/>
        <v>0</v>
      </c>
      <c r="J235" s="195">
        <v>1200</v>
      </c>
      <c r="K235" s="395">
        <f t="shared" si="38"/>
        <v>0.6416666666666667</v>
      </c>
      <c r="L235" s="25"/>
    </row>
    <row r="236" spans="1:12" ht="18" customHeight="1">
      <c r="A236" s="13"/>
      <c r="B236" s="139" t="s">
        <v>186</v>
      </c>
      <c r="C236" s="194" t="s">
        <v>2</v>
      </c>
      <c r="D236" s="369">
        <v>100</v>
      </c>
      <c r="E236" s="31">
        <v>6</v>
      </c>
      <c r="F236" s="195">
        <v>430</v>
      </c>
      <c r="G236" s="267">
        <v>0</v>
      </c>
      <c r="H236" s="196">
        <f t="shared" si="36"/>
        <v>0</v>
      </c>
      <c r="I236" s="195">
        <f t="shared" si="37"/>
        <v>0</v>
      </c>
      <c r="J236" s="195">
        <v>1200</v>
      </c>
      <c r="K236" s="395">
        <f t="shared" si="38"/>
        <v>0.6416666666666667</v>
      </c>
      <c r="L236" s="25"/>
    </row>
    <row r="237" spans="1:12" ht="18" customHeight="1">
      <c r="A237" s="13"/>
      <c r="B237" s="139" t="s">
        <v>187</v>
      </c>
      <c r="C237" s="194" t="s">
        <v>2</v>
      </c>
      <c r="D237" s="369">
        <v>100</v>
      </c>
      <c r="E237" s="31">
        <v>6</v>
      </c>
      <c r="F237" s="195">
        <v>430</v>
      </c>
      <c r="G237" s="267">
        <v>0</v>
      </c>
      <c r="H237" s="196">
        <f t="shared" si="36"/>
        <v>0</v>
      </c>
      <c r="I237" s="195">
        <f t="shared" si="37"/>
        <v>0</v>
      </c>
      <c r="J237" s="195">
        <v>1200</v>
      </c>
      <c r="K237" s="395">
        <f t="shared" si="38"/>
        <v>0.6416666666666667</v>
      </c>
      <c r="L237" s="25"/>
    </row>
    <row r="238" spans="1:12" ht="18" customHeight="1">
      <c r="A238" s="13"/>
      <c r="B238" s="140" t="s">
        <v>188</v>
      </c>
      <c r="C238" s="205" t="s">
        <v>2</v>
      </c>
      <c r="D238" s="207">
        <v>100</v>
      </c>
      <c r="E238" s="206">
        <v>6</v>
      </c>
      <c r="F238" s="209">
        <v>430</v>
      </c>
      <c r="G238" s="263">
        <v>0</v>
      </c>
      <c r="H238" s="208">
        <f t="shared" si="36"/>
        <v>0</v>
      </c>
      <c r="I238" s="209">
        <f t="shared" si="37"/>
        <v>0</v>
      </c>
      <c r="J238" s="209">
        <v>1200</v>
      </c>
      <c r="K238" s="396">
        <f t="shared" si="38"/>
        <v>0.6416666666666667</v>
      </c>
      <c r="L238" s="25"/>
    </row>
    <row r="239" spans="1:12" ht="6.75" customHeight="1">
      <c r="A239" s="13"/>
      <c r="B239" s="32"/>
      <c r="C239" s="32"/>
      <c r="D239" s="29"/>
      <c r="E239" s="29"/>
      <c r="F239" s="29"/>
      <c r="G239" s="268"/>
      <c r="H239" s="30"/>
      <c r="I239" s="29"/>
      <c r="J239" s="29"/>
      <c r="K239" s="233"/>
      <c r="L239" s="26"/>
    </row>
    <row r="240" spans="1:12" ht="18" customHeight="1">
      <c r="A240" s="13"/>
      <c r="B240" s="138" t="s">
        <v>236</v>
      </c>
      <c r="C240" s="200" t="s">
        <v>2</v>
      </c>
      <c r="D240" s="201">
        <v>7</v>
      </c>
      <c r="E240" s="201">
        <v>6</v>
      </c>
      <c r="F240" s="204">
        <v>35</v>
      </c>
      <c r="G240" s="266">
        <v>0</v>
      </c>
      <c r="H240" s="203">
        <f>D240*G240/1000</f>
        <v>0</v>
      </c>
      <c r="I240" s="204">
        <f>G240*F240</f>
        <v>0</v>
      </c>
      <c r="J240" s="204">
        <v>100</v>
      </c>
      <c r="K240" s="306">
        <f>(J240-F240)/J240*100%</f>
        <v>0.65</v>
      </c>
      <c r="L240" s="25"/>
    </row>
    <row r="241" spans="1:12" ht="18" customHeight="1">
      <c r="A241" s="13"/>
      <c r="B241" s="139" t="s">
        <v>237</v>
      </c>
      <c r="C241" s="194" t="s">
        <v>2</v>
      </c>
      <c r="D241" s="31">
        <v>7</v>
      </c>
      <c r="E241" s="31">
        <v>6</v>
      </c>
      <c r="F241" s="195">
        <v>35</v>
      </c>
      <c r="G241" s="267">
        <v>0</v>
      </c>
      <c r="H241" s="196">
        <f>D241*G241/1000</f>
        <v>0</v>
      </c>
      <c r="I241" s="195">
        <f>G241*F241</f>
        <v>0</v>
      </c>
      <c r="J241" s="195">
        <v>100</v>
      </c>
      <c r="K241" s="435">
        <f>(J241-F241)/J241*100%</f>
        <v>0.65</v>
      </c>
      <c r="L241" s="25"/>
    </row>
    <row r="242" spans="1:12" ht="18" customHeight="1">
      <c r="A242" s="13"/>
      <c r="B242" s="139" t="s">
        <v>238</v>
      </c>
      <c r="C242" s="194" t="s">
        <v>2</v>
      </c>
      <c r="D242" s="31">
        <v>7</v>
      </c>
      <c r="E242" s="31">
        <v>6</v>
      </c>
      <c r="F242" s="195">
        <v>35</v>
      </c>
      <c r="G242" s="267">
        <v>0</v>
      </c>
      <c r="H242" s="196">
        <f>D242*G242/1000</f>
        <v>0</v>
      </c>
      <c r="I242" s="195">
        <f>G242*F242</f>
        <v>0</v>
      </c>
      <c r="J242" s="195">
        <v>100</v>
      </c>
      <c r="K242" s="435">
        <f>(J242-F242)/J242*100%</f>
        <v>0.65</v>
      </c>
      <c r="L242" s="25"/>
    </row>
    <row r="243" spans="1:12" ht="18" customHeight="1">
      <c r="A243" s="13"/>
      <c r="B243" s="140" t="s">
        <v>239</v>
      </c>
      <c r="C243" s="205" t="s">
        <v>2</v>
      </c>
      <c r="D243" s="206">
        <v>7</v>
      </c>
      <c r="E243" s="206">
        <v>6</v>
      </c>
      <c r="F243" s="209">
        <v>35</v>
      </c>
      <c r="G243" s="263">
        <v>0</v>
      </c>
      <c r="H243" s="208">
        <f>D243*G243/1000</f>
        <v>0</v>
      </c>
      <c r="I243" s="209">
        <f>G243*F243</f>
        <v>0</v>
      </c>
      <c r="J243" s="209">
        <v>100</v>
      </c>
      <c r="K243" s="436">
        <f>(J243-F243)/J243*100%</f>
        <v>0.65</v>
      </c>
      <c r="L243" s="25"/>
    </row>
    <row r="244" spans="1:12" ht="6.75" customHeight="1">
      <c r="A244" s="13"/>
      <c r="B244" s="187"/>
      <c r="C244" s="187"/>
      <c r="D244" s="188"/>
      <c r="E244" s="370"/>
      <c r="F244" s="188"/>
      <c r="G244" s="264"/>
      <c r="H244" s="189"/>
      <c r="I244" s="188"/>
      <c r="J244" s="188"/>
      <c r="K244" s="231"/>
      <c r="L244" s="25"/>
    </row>
    <row r="245" spans="1:12" ht="19.5" customHeight="1" thickBot="1">
      <c r="A245" s="13"/>
      <c r="B245" s="215" t="s">
        <v>95</v>
      </c>
      <c r="C245" s="197"/>
      <c r="D245" s="198"/>
      <c r="E245" s="198"/>
      <c r="F245" s="198"/>
      <c r="G245" s="265"/>
      <c r="H245" s="199"/>
      <c r="I245" s="198"/>
      <c r="J245" s="198"/>
      <c r="K245" s="232"/>
      <c r="L245" s="27"/>
    </row>
    <row r="246" spans="1:12" ht="19.5" customHeight="1">
      <c r="A246" s="13"/>
      <c r="B246" s="138" t="s">
        <v>96</v>
      </c>
      <c r="C246" s="200" t="s">
        <v>2</v>
      </c>
      <c r="D246" s="201">
        <v>100</v>
      </c>
      <c r="E246" s="201">
        <v>6</v>
      </c>
      <c r="F246" s="204">
        <v>475</v>
      </c>
      <c r="G246" s="266">
        <v>0</v>
      </c>
      <c r="H246" s="203">
        <f aca="true" t="shared" si="39" ref="H246:H251">D246*G246/1000</f>
        <v>0</v>
      </c>
      <c r="I246" s="204">
        <f aca="true" t="shared" si="40" ref="I246:I251">G246*F246</f>
        <v>0</v>
      </c>
      <c r="J246" s="204">
        <v>950</v>
      </c>
      <c r="K246" s="306">
        <f aca="true" t="shared" si="41" ref="K246:K251">(J246-F246)/J246*100%</f>
        <v>0.5</v>
      </c>
      <c r="L246" s="190">
        <v>870</v>
      </c>
    </row>
    <row r="247" spans="1:12" ht="19.5" customHeight="1">
      <c r="A247" s="13"/>
      <c r="B247" s="139" t="s">
        <v>97</v>
      </c>
      <c r="C247" s="194" t="s">
        <v>2</v>
      </c>
      <c r="D247" s="31">
        <v>100</v>
      </c>
      <c r="E247" s="31">
        <v>6</v>
      </c>
      <c r="F247" s="195">
        <v>475</v>
      </c>
      <c r="G247" s="267">
        <v>0</v>
      </c>
      <c r="H247" s="196">
        <f t="shared" si="39"/>
        <v>0</v>
      </c>
      <c r="I247" s="195">
        <f t="shared" si="40"/>
        <v>0</v>
      </c>
      <c r="J247" s="195">
        <v>950</v>
      </c>
      <c r="K247" s="395">
        <f t="shared" si="41"/>
        <v>0.5</v>
      </c>
      <c r="L247" s="190">
        <v>870</v>
      </c>
    </row>
    <row r="248" spans="1:12" ht="19.5" customHeight="1">
      <c r="A248" s="13"/>
      <c r="B248" s="139" t="s">
        <v>98</v>
      </c>
      <c r="C248" s="194" t="s">
        <v>2</v>
      </c>
      <c r="D248" s="31">
        <v>100</v>
      </c>
      <c r="E248" s="31">
        <v>6</v>
      </c>
      <c r="F248" s="195">
        <v>475</v>
      </c>
      <c r="G248" s="267">
        <v>0</v>
      </c>
      <c r="H248" s="196">
        <f t="shared" si="39"/>
        <v>0</v>
      </c>
      <c r="I248" s="195">
        <f t="shared" si="40"/>
        <v>0</v>
      </c>
      <c r="J248" s="195">
        <v>950</v>
      </c>
      <c r="K248" s="395">
        <f t="shared" si="41"/>
        <v>0.5</v>
      </c>
      <c r="L248" s="190">
        <v>870</v>
      </c>
    </row>
    <row r="249" spans="1:12" ht="19.5" customHeight="1">
      <c r="A249" s="13"/>
      <c r="B249" s="139" t="s">
        <v>99</v>
      </c>
      <c r="C249" s="194" t="s">
        <v>2</v>
      </c>
      <c r="D249" s="31">
        <v>100</v>
      </c>
      <c r="E249" s="31">
        <v>6</v>
      </c>
      <c r="F249" s="195">
        <v>475</v>
      </c>
      <c r="G249" s="267">
        <v>0</v>
      </c>
      <c r="H249" s="196">
        <f t="shared" si="39"/>
        <v>0</v>
      </c>
      <c r="I249" s="195">
        <f t="shared" si="40"/>
        <v>0</v>
      </c>
      <c r="J249" s="195">
        <v>950</v>
      </c>
      <c r="K249" s="395">
        <f t="shared" si="41"/>
        <v>0.5</v>
      </c>
      <c r="L249" s="190">
        <v>870</v>
      </c>
    </row>
    <row r="250" spans="1:12" ht="19.5" customHeight="1">
      <c r="A250" s="13"/>
      <c r="B250" s="139" t="s">
        <v>100</v>
      </c>
      <c r="C250" s="194" t="s">
        <v>2</v>
      </c>
      <c r="D250" s="31">
        <v>100</v>
      </c>
      <c r="E250" s="31">
        <v>6</v>
      </c>
      <c r="F250" s="195">
        <v>475</v>
      </c>
      <c r="G250" s="267">
        <v>0</v>
      </c>
      <c r="H250" s="196">
        <f t="shared" si="39"/>
        <v>0</v>
      </c>
      <c r="I250" s="195">
        <f t="shared" si="40"/>
        <v>0</v>
      </c>
      <c r="J250" s="195">
        <v>950</v>
      </c>
      <c r="K250" s="395">
        <f t="shared" si="41"/>
        <v>0.5</v>
      </c>
      <c r="L250" s="190">
        <v>870</v>
      </c>
    </row>
    <row r="251" spans="1:12" ht="19.5" customHeight="1">
      <c r="A251" s="13"/>
      <c r="B251" s="140" t="s">
        <v>101</v>
      </c>
      <c r="C251" s="205" t="s">
        <v>2</v>
      </c>
      <c r="D251" s="206">
        <v>100</v>
      </c>
      <c r="E251" s="206">
        <v>6</v>
      </c>
      <c r="F251" s="209">
        <v>475</v>
      </c>
      <c r="G251" s="263">
        <v>0</v>
      </c>
      <c r="H251" s="208">
        <f t="shared" si="39"/>
        <v>0</v>
      </c>
      <c r="I251" s="209">
        <f t="shared" si="40"/>
        <v>0</v>
      </c>
      <c r="J251" s="209">
        <v>950</v>
      </c>
      <c r="K251" s="396">
        <f t="shared" si="41"/>
        <v>0.5</v>
      </c>
      <c r="L251" s="190"/>
    </row>
    <row r="252" spans="1:12" ht="6.75" customHeight="1">
      <c r="A252" s="13"/>
      <c r="B252" s="32"/>
      <c r="C252" s="32"/>
      <c r="D252" s="29"/>
      <c r="E252" s="29"/>
      <c r="F252" s="29"/>
      <c r="G252" s="268"/>
      <c r="H252" s="30"/>
      <c r="I252" s="29"/>
      <c r="J252" s="29"/>
      <c r="K252" s="233"/>
      <c r="L252" s="26"/>
    </row>
    <row r="253" spans="1:12" ht="19.5" customHeight="1" thickBot="1">
      <c r="A253" s="13"/>
      <c r="B253" s="215" t="s">
        <v>102</v>
      </c>
      <c r="C253" s="197"/>
      <c r="D253" s="198"/>
      <c r="E253" s="198"/>
      <c r="F253" s="198"/>
      <c r="G253" s="265"/>
      <c r="H253" s="199"/>
      <c r="I253" s="198"/>
      <c r="J253" s="198"/>
      <c r="K253" s="232"/>
      <c r="L253" s="27"/>
    </row>
    <row r="254" spans="1:12" ht="19.5" customHeight="1">
      <c r="A254" s="13"/>
      <c r="B254" s="138" t="s">
        <v>173</v>
      </c>
      <c r="C254" s="200" t="s">
        <v>2</v>
      </c>
      <c r="D254" s="201">
        <v>100</v>
      </c>
      <c r="E254" s="201">
        <v>6</v>
      </c>
      <c r="F254" s="204">
        <v>495</v>
      </c>
      <c r="G254" s="266">
        <v>0</v>
      </c>
      <c r="H254" s="203">
        <f aca="true" t="shared" si="42" ref="H254:H259">D254*G254/1000</f>
        <v>0</v>
      </c>
      <c r="I254" s="204">
        <f aca="true" t="shared" si="43" ref="I254:I259">G254*F254</f>
        <v>0</v>
      </c>
      <c r="J254" s="204">
        <v>1300</v>
      </c>
      <c r="K254" s="306">
        <f aca="true" t="shared" si="44" ref="K254:K265">(J254-F254)/J254*100%</f>
        <v>0.6192307692307693</v>
      </c>
      <c r="L254" s="190">
        <v>920</v>
      </c>
    </row>
    <row r="255" spans="1:12" ht="19.5" customHeight="1">
      <c r="A255" s="13"/>
      <c r="B255" s="139" t="s">
        <v>103</v>
      </c>
      <c r="C255" s="194" t="s">
        <v>2</v>
      </c>
      <c r="D255" s="31">
        <v>100</v>
      </c>
      <c r="E255" s="31">
        <v>6</v>
      </c>
      <c r="F255" s="195">
        <v>495</v>
      </c>
      <c r="G255" s="267">
        <v>0</v>
      </c>
      <c r="H255" s="196">
        <f t="shared" si="42"/>
        <v>0</v>
      </c>
      <c r="I255" s="195">
        <f t="shared" si="43"/>
        <v>0</v>
      </c>
      <c r="J255" s="195">
        <v>1300</v>
      </c>
      <c r="K255" s="395">
        <f t="shared" si="44"/>
        <v>0.6192307692307693</v>
      </c>
      <c r="L255" s="190">
        <v>920</v>
      </c>
    </row>
    <row r="256" spans="1:12" ht="19.5" customHeight="1">
      <c r="A256" s="13"/>
      <c r="B256" s="139" t="s">
        <v>104</v>
      </c>
      <c r="C256" s="194" t="s">
        <v>2</v>
      </c>
      <c r="D256" s="31">
        <v>100</v>
      </c>
      <c r="E256" s="31">
        <v>6</v>
      </c>
      <c r="F256" s="195">
        <v>495</v>
      </c>
      <c r="G256" s="267">
        <v>0</v>
      </c>
      <c r="H256" s="196">
        <f t="shared" si="42"/>
        <v>0</v>
      </c>
      <c r="I256" s="195">
        <f t="shared" si="43"/>
        <v>0</v>
      </c>
      <c r="J256" s="195">
        <v>1300</v>
      </c>
      <c r="K256" s="395">
        <f t="shared" si="44"/>
        <v>0.6192307692307693</v>
      </c>
      <c r="L256" s="190">
        <v>920</v>
      </c>
    </row>
    <row r="257" spans="1:12" ht="19.5" customHeight="1">
      <c r="A257" s="13"/>
      <c r="B257" s="139" t="s">
        <v>105</v>
      </c>
      <c r="C257" s="194" t="s">
        <v>2</v>
      </c>
      <c r="D257" s="31">
        <v>100</v>
      </c>
      <c r="E257" s="31">
        <v>6</v>
      </c>
      <c r="F257" s="195">
        <v>495</v>
      </c>
      <c r="G257" s="267">
        <v>0</v>
      </c>
      <c r="H257" s="196">
        <f t="shared" si="42"/>
        <v>0</v>
      </c>
      <c r="I257" s="195">
        <f t="shared" si="43"/>
        <v>0</v>
      </c>
      <c r="J257" s="195">
        <v>1300</v>
      </c>
      <c r="K257" s="395">
        <f t="shared" si="44"/>
        <v>0.6192307692307693</v>
      </c>
      <c r="L257" s="190">
        <v>920</v>
      </c>
    </row>
    <row r="258" spans="1:12" ht="19.5" customHeight="1">
      <c r="A258" s="13"/>
      <c r="B258" s="139" t="s">
        <v>174</v>
      </c>
      <c r="C258" s="194" t="s">
        <v>2</v>
      </c>
      <c r="D258" s="31">
        <v>100</v>
      </c>
      <c r="E258" s="31">
        <v>6</v>
      </c>
      <c r="F258" s="195">
        <v>495</v>
      </c>
      <c r="G258" s="267">
        <v>0</v>
      </c>
      <c r="H258" s="196">
        <f t="shared" si="42"/>
        <v>0</v>
      </c>
      <c r="I258" s="195">
        <f t="shared" si="43"/>
        <v>0</v>
      </c>
      <c r="J258" s="195">
        <v>1300</v>
      </c>
      <c r="K258" s="395">
        <f t="shared" si="44"/>
        <v>0.6192307692307693</v>
      </c>
      <c r="L258" s="190">
        <v>920</v>
      </c>
    </row>
    <row r="259" spans="1:12" ht="19.5" customHeight="1">
      <c r="A259" s="13"/>
      <c r="B259" s="140" t="s">
        <v>189</v>
      </c>
      <c r="C259" s="205" t="s">
        <v>2</v>
      </c>
      <c r="D259" s="206">
        <v>100</v>
      </c>
      <c r="E259" s="206">
        <v>6</v>
      </c>
      <c r="F259" s="209">
        <v>495</v>
      </c>
      <c r="G259" s="263">
        <v>0</v>
      </c>
      <c r="H259" s="208">
        <f t="shared" si="42"/>
        <v>0</v>
      </c>
      <c r="I259" s="209">
        <f t="shared" si="43"/>
        <v>0</v>
      </c>
      <c r="J259" s="209">
        <v>1300</v>
      </c>
      <c r="K259" s="396">
        <f t="shared" si="44"/>
        <v>0.6192307692307693</v>
      </c>
      <c r="L259" s="190">
        <v>920</v>
      </c>
    </row>
    <row r="260" spans="1:12" ht="6.75" customHeight="1">
      <c r="A260" s="13"/>
      <c r="B260" s="32"/>
      <c r="C260" s="32"/>
      <c r="D260" s="29"/>
      <c r="E260" s="29"/>
      <c r="F260" s="29"/>
      <c r="G260" s="268"/>
      <c r="H260" s="30"/>
      <c r="I260" s="29"/>
      <c r="J260" s="29"/>
      <c r="K260" s="455"/>
      <c r="L260" s="26"/>
    </row>
    <row r="261" spans="1:12" ht="19.5" customHeight="1">
      <c r="A261" s="13"/>
      <c r="B261" s="138" t="s">
        <v>240</v>
      </c>
      <c r="C261" s="437" t="s">
        <v>2</v>
      </c>
      <c r="D261" s="438">
        <v>7</v>
      </c>
      <c r="E261" s="438"/>
      <c r="F261" s="351">
        <v>37</v>
      </c>
      <c r="G261" s="439">
        <v>0</v>
      </c>
      <c r="H261" s="440">
        <v>0</v>
      </c>
      <c r="I261" s="451">
        <f>G261*F261</f>
        <v>0</v>
      </c>
      <c r="J261" s="351">
        <v>100</v>
      </c>
      <c r="K261" s="395">
        <f t="shared" si="44"/>
        <v>0.63</v>
      </c>
      <c r="L261" s="34"/>
    </row>
    <row r="262" spans="1:12" ht="19.5" customHeight="1">
      <c r="A262" s="13"/>
      <c r="B262" s="139" t="s">
        <v>241</v>
      </c>
      <c r="C262" s="441" t="s">
        <v>2</v>
      </c>
      <c r="D262" s="442">
        <v>7</v>
      </c>
      <c r="E262" s="442"/>
      <c r="F262" s="443">
        <v>37</v>
      </c>
      <c r="G262" s="444">
        <v>0</v>
      </c>
      <c r="H262" s="445">
        <v>0</v>
      </c>
      <c r="I262" s="452">
        <f>G262*F262</f>
        <v>0</v>
      </c>
      <c r="J262" s="443">
        <v>100</v>
      </c>
      <c r="K262" s="395">
        <f t="shared" si="44"/>
        <v>0.63</v>
      </c>
      <c r="L262" s="34"/>
    </row>
    <row r="263" spans="1:12" ht="19.5" customHeight="1">
      <c r="A263" s="13"/>
      <c r="B263" s="140" t="s">
        <v>242</v>
      </c>
      <c r="C263" s="446" t="s">
        <v>2</v>
      </c>
      <c r="D263" s="447">
        <v>7</v>
      </c>
      <c r="E263" s="447"/>
      <c r="F263" s="448">
        <v>37</v>
      </c>
      <c r="G263" s="449">
        <v>0</v>
      </c>
      <c r="H263" s="450">
        <v>0</v>
      </c>
      <c r="I263" s="453">
        <f>G263*F263</f>
        <v>0</v>
      </c>
      <c r="J263" s="448">
        <v>100</v>
      </c>
      <c r="K263" s="396">
        <f t="shared" si="44"/>
        <v>0.63</v>
      </c>
      <c r="L263" s="34"/>
    </row>
    <row r="264" spans="1:12" ht="6.75" customHeight="1" thickBot="1">
      <c r="A264" s="13"/>
      <c r="B264" s="32"/>
      <c r="C264" s="32"/>
      <c r="D264" s="29"/>
      <c r="E264" s="29"/>
      <c r="F264" s="29"/>
      <c r="G264" s="268"/>
      <c r="H264" s="30"/>
      <c r="I264" s="29"/>
      <c r="J264" s="29"/>
      <c r="K264" s="455"/>
      <c r="L264" s="26"/>
    </row>
    <row r="265" spans="1:12" ht="19.5" customHeight="1" thickBot="1">
      <c r="A265" s="13"/>
      <c r="B265" s="210" t="s">
        <v>131</v>
      </c>
      <c r="C265" s="211" t="s">
        <v>2</v>
      </c>
      <c r="D265" s="212">
        <v>145</v>
      </c>
      <c r="E265" s="212">
        <v>6</v>
      </c>
      <c r="F265" s="213">
        <v>520</v>
      </c>
      <c r="G265" s="269">
        <v>0</v>
      </c>
      <c r="H265" s="214">
        <f>D265*G265/1000</f>
        <v>0</v>
      </c>
      <c r="I265" s="213">
        <f>G265*F265</f>
        <v>0</v>
      </c>
      <c r="J265" s="213">
        <v>990</v>
      </c>
      <c r="K265" s="396">
        <f t="shared" si="44"/>
        <v>0.47474747474747475</v>
      </c>
      <c r="L265" s="193">
        <v>840</v>
      </c>
    </row>
    <row r="266" spans="1:12" ht="6.75" customHeight="1">
      <c r="A266" s="13"/>
      <c r="B266" s="32"/>
      <c r="C266" s="32"/>
      <c r="D266" s="29"/>
      <c r="E266" s="29"/>
      <c r="F266" s="33"/>
      <c r="G266" s="268"/>
      <c r="H266" s="30"/>
      <c r="I266" s="33"/>
      <c r="J266" s="33"/>
      <c r="K266" s="233"/>
      <c r="L266" s="28"/>
    </row>
    <row r="267" spans="1:12" ht="19.5" customHeight="1" thickBot="1">
      <c r="A267" s="13"/>
      <c r="B267" s="215" t="s">
        <v>106</v>
      </c>
      <c r="C267" s="197"/>
      <c r="D267" s="198"/>
      <c r="E267" s="198"/>
      <c r="F267" s="198"/>
      <c r="G267" s="265"/>
      <c r="H267" s="199"/>
      <c r="I267" s="198"/>
      <c r="J267" s="198"/>
      <c r="K267" s="232"/>
      <c r="L267" s="27"/>
    </row>
    <row r="268" spans="1:12" ht="19.5" customHeight="1">
      <c r="A268" s="13"/>
      <c r="B268" s="138" t="s">
        <v>107</v>
      </c>
      <c r="C268" s="200" t="s">
        <v>2</v>
      </c>
      <c r="D268" s="201">
        <v>100</v>
      </c>
      <c r="E268" s="201">
        <v>6</v>
      </c>
      <c r="F268" s="204">
        <v>365</v>
      </c>
      <c r="G268" s="266">
        <v>0</v>
      </c>
      <c r="H268" s="203">
        <f aca="true" t="shared" si="45" ref="H268:H273">D268*G268/1000</f>
        <v>0</v>
      </c>
      <c r="I268" s="204">
        <f aca="true" t="shared" si="46" ref="I268:I273">G268*F268</f>
        <v>0</v>
      </c>
      <c r="J268" s="204">
        <v>900</v>
      </c>
      <c r="K268" s="415">
        <f aca="true" t="shared" si="47" ref="K268:K273">(J268-F268)/J268*100%</f>
        <v>0.5944444444444444</v>
      </c>
      <c r="L268" s="414">
        <v>690</v>
      </c>
    </row>
    <row r="269" spans="1:12" ht="19.5" customHeight="1">
      <c r="A269" s="13"/>
      <c r="B269" s="139" t="s">
        <v>108</v>
      </c>
      <c r="C269" s="194" t="s">
        <v>2</v>
      </c>
      <c r="D269" s="31">
        <v>100</v>
      </c>
      <c r="E269" s="31">
        <v>6</v>
      </c>
      <c r="F269" s="195">
        <v>365</v>
      </c>
      <c r="G269" s="267">
        <v>0</v>
      </c>
      <c r="H269" s="196">
        <f t="shared" si="45"/>
        <v>0</v>
      </c>
      <c r="I269" s="195">
        <f t="shared" si="46"/>
        <v>0</v>
      </c>
      <c r="J269" s="195">
        <v>900</v>
      </c>
      <c r="K269" s="416">
        <f t="shared" si="47"/>
        <v>0.5944444444444444</v>
      </c>
      <c r="L269" s="414">
        <v>690</v>
      </c>
    </row>
    <row r="270" spans="1:12" ht="19.5" customHeight="1">
      <c r="A270" s="13"/>
      <c r="B270" s="139" t="s">
        <v>109</v>
      </c>
      <c r="C270" s="194" t="s">
        <v>2</v>
      </c>
      <c r="D270" s="31">
        <v>100</v>
      </c>
      <c r="E270" s="31">
        <v>6</v>
      </c>
      <c r="F270" s="195">
        <v>365</v>
      </c>
      <c r="G270" s="267">
        <v>0</v>
      </c>
      <c r="H270" s="196">
        <f t="shared" si="45"/>
        <v>0</v>
      </c>
      <c r="I270" s="195">
        <f t="shared" si="46"/>
        <v>0</v>
      </c>
      <c r="J270" s="195">
        <v>900</v>
      </c>
      <c r="K270" s="416">
        <f t="shared" si="47"/>
        <v>0.5944444444444444</v>
      </c>
      <c r="L270" s="414">
        <v>690</v>
      </c>
    </row>
    <row r="271" spans="1:12" ht="19.5" customHeight="1">
      <c r="A271" s="13"/>
      <c r="B271" s="139" t="s">
        <v>110</v>
      </c>
      <c r="C271" s="194" t="s">
        <v>2</v>
      </c>
      <c r="D271" s="31">
        <v>100</v>
      </c>
      <c r="E271" s="31">
        <v>6</v>
      </c>
      <c r="F271" s="195">
        <v>365</v>
      </c>
      <c r="G271" s="267">
        <v>0</v>
      </c>
      <c r="H271" s="196">
        <f t="shared" si="45"/>
        <v>0</v>
      </c>
      <c r="I271" s="195">
        <f t="shared" si="46"/>
        <v>0</v>
      </c>
      <c r="J271" s="195">
        <v>900</v>
      </c>
      <c r="K271" s="416">
        <f t="shared" si="47"/>
        <v>0.5944444444444444</v>
      </c>
      <c r="L271" s="414">
        <v>690</v>
      </c>
    </row>
    <row r="272" spans="1:12" ht="19.5" customHeight="1">
      <c r="A272" s="13"/>
      <c r="B272" s="139" t="s">
        <v>111</v>
      </c>
      <c r="C272" s="194" t="s">
        <v>2</v>
      </c>
      <c r="D272" s="31">
        <v>100</v>
      </c>
      <c r="E272" s="31">
        <v>6</v>
      </c>
      <c r="F272" s="195">
        <v>365</v>
      </c>
      <c r="G272" s="267">
        <v>0</v>
      </c>
      <c r="H272" s="196">
        <f t="shared" si="45"/>
        <v>0</v>
      </c>
      <c r="I272" s="195">
        <f t="shared" si="46"/>
        <v>0</v>
      </c>
      <c r="J272" s="195">
        <v>900</v>
      </c>
      <c r="K272" s="416">
        <f t="shared" si="47"/>
        <v>0.5944444444444444</v>
      </c>
      <c r="L272" s="414">
        <v>690</v>
      </c>
    </row>
    <row r="273" spans="1:12" ht="19.5" customHeight="1">
      <c r="A273" s="13"/>
      <c r="B273" s="140" t="s">
        <v>112</v>
      </c>
      <c r="C273" s="205" t="s">
        <v>2</v>
      </c>
      <c r="D273" s="206">
        <v>100</v>
      </c>
      <c r="E273" s="206">
        <v>6</v>
      </c>
      <c r="F273" s="209">
        <v>365</v>
      </c>
      <c r="G273" s="263">
        <v>0</v>
      </c>
      <c r="H273" s="208">
        <f t="shared" si="45"/>
        <v>0</v>
      </c>
      <c r="I273" s="209">
        <f t="shared" si="46"/>
        <v>0</v>
      </c>
      <c r="J273" s="209">
        <v>900</v>
      </c>
      <c r="K273" s="417">
        <f t="shared" si="47"/>
        <v>0.5944444444444444</v>
      </c>
      <c r="L273" s="414">
        <v>690</v>
      </c>
    </row>
    <row r="274" spans="1:12" ht="6.75" customHeight="1">
      <c r="A274" s="13"/>
      <c r="B274" s="32"/>
      <c r="C274" s="32"/>
      <c r="D274" s="29"/>
      <c r="E274" s="29"/>
      <c r="F274" s="29"/>
      <c r="G274" s="268"/>
      <c r="H274" s="30"/>
      <c r="I274" s="29"/>
      <c r="J274" s="29"/>
      <c r="K274" s="233"/>
      <c r="L274" s="26"/>
    </row>
    <row r="275" spans="1:12" ht="19.5" customHeight="1" thickBot="1">
      <c r="A275" s="13"/>
      <c r="B275" s="215" t="s">
        <v>113</v>
      </c>
      <c r="C275" s="197"/>
      <c r="D275" s="198"/>
      <c r="E275" s="198"/>
      <c r="F275" s="198"/>
      <c r="G275" s="265"/>
      <c r="H275" s="199"/>
      <c r="I275" s="198"/>
      <c r="J275" s="198"/>
      <c r="K275" s="232"/>
      <c r="L275" s="27"/>
    </row>
    <row r="276" spans="1:12" ht="19.5" customHeight="1">
      <c r="A276" s="13"/>
      <c r="B276" s="138" t="s">
        <v>114</v>
      </c>
      <c r="C276" s="200" t="s">
        <v>2</v>
      </c>
      <c r="D276" s="201">
        <v>180</v>
      </c>
      <c r="E276" s="201">
        <v>6</v>
      </c>
      <c r="F276" s="204">
        <v>465</v>
      </c>
      <c r="G276" s="266">
        <v>0</v>
      </c>
      <c r="H276" s="203">
        <f aca="true" t="shared" si="48" ref="H276:H282">D276*G276/1000</f>
        <v>0</v>
      </c>
      <c r="I276" s="204">
        <f aca="true" t="shared" si="49" ref="I276:I282">G276*F276</f>
        <v>0</v>
      </c>
      <c r="J276" s="204">
        <v>920</v>
      </c>
      <c r="K276" s="306">
        <f aca="true" t="shared" si="50" ref="K276:K282">(J276-F276)/J276*100%</f>
        <v>0.4945652173913043</v>
      </c>
      <c r="L276" s="190">
        <v>780</v>
      </c>
    </row>
    <row r="277" spans="1:12" ht="19.5" customHeight="1">
      <c r="A277" s="13"/>
      <c r="B277" s="139" t="s">
        <v>115</v>
      </c>
      <c r="C277" s="194" t="s">
        <v>2</v>
      </c>
      <c r="D277" s="31">
        <v>180</v>
      </c>
      <c r="E277" s="31">
        <v>6</v>
      </c>
      <c r="F277" s="195">
        <v>465</v>
      </c>
      <c r="G277" s="267">
        <v>0</v>
      </c>
      <c r="H277" s="196">
        <f t="shared" si="48"/>
        <v>0</v>
      </c>
      <c r="I277" s="195">
        <f t="shared" si="49"/>
        <v>0</v>
      </c>
      <c r="J277" s="195">
        <v>920</v>
      </c>
      <c r="K277" s="395">
        <f>(J277-F277)/J277*100%</f>
        <v>0.4945652173913043</v>
      </c>
      <c r="L277" s="190">
        <v>780</v>
      </c>
    </row>
    <row r="278" spans="1:12" ht="19.5" customHeight="1">
      <c r="A278" s="13"/>
      <c r="B278" s="139" t="s">
        <v>116</v>
      </c>
      <c r="C278" s="194" t="s">
        <v>2</v>
      </c>
      <c r="D278" s="31">
        <v>180</v>
      </c>
      <c r="E278" s="31">
        <v>6</v>
      </c>
      <c r="F278" s="195">
        <v>465</v>
      </c>
      <c r="G278" s="267">
        <v>0</v>
      </c>
      <c r="H278" s="196">
        <f t="shared" si="48"/>
        <v>0</v>
      </c>
      <c r="I278" s="195">
        <f t="shared" si="49"/>
        <v>0</v>
      </c>
      <c r="J278" s="195">
        <v>920</v>
      </c>
      <c r="K278" s="395">
        <f t="shared" si="50"/>
        <v>0.4945652173913043</v>
      </c>
      <c r="L278" s="190">
        <v>780</v>
      </c>
    </row>
    <row r="279" spans="1:12" ht="19.5" customHeight="1">
      <c r="A279" s="13"/>
      <c r="B279" s="139" t="s">
        <v>117</v>
      </c>
      <c r="C279" s="194" t="s">
        <v>2</v>
      </c>
      <c r="D279" s="31">
        <v>180</v>
      </c>
      <c r="E279" s="31">
        <v>6</v>
      </c>
      <c r="F279" s="195">
        <v>465</v>
      </c>
      <c r="G279" s="267">
        <v>0</v>
      </c>
      <c r="H279" s="196">
        <f t="shared" si="48"/>
        <v>0</v>
      </c>
      <c r="I279" s="195">
        <f t="shared" si="49"/>
        <v>0</v>
      </c>
      <c r="J279" s="195">
        <v>920</v>
      </c>
      <c r="K279" s="395">
        <f t="shared" si="50"/>
        <v>0.4945652173913043</v>
      </c>
      <c r="L279" s="190">
        <v>780</v>
      </c>
    </row>
    <row r="280" spans="1:14" ht="19.5" customHeight="1">
      <c r="A280" s="13"/>
      <c r="B280" s="140" t="s">
        <v>118</v>
      </c>
      <c r="C280" s="205" t="s">
        <v>2</v>
      </c>
      <c r="D280" s="206">
        <v>180</v>
      </c>
      <c r="E280" s="206">
        <v>6</v>
      </c>
      <c r="F280" s="209">
        <v>465</v>
      </c>
      <c r="G280" s="263">
        <v>0</v>
      </c>
      <c r="H280" s="208">
        <f t="shared" si="48"/>
        <v>0</v>
      </c>
      <c r="I280" s="209">
        <f t="shared" si="49"/>
        <v>0</v>
      </c>
      <c r="J280" s="209">
        <v>920</v>
      </c>
      <c r="K280" s="396">
        <f t="shared" si="50"/>
        <v>0.4945652173913043</v>
      </c>
      <c r="L280" s="190"/>
      <c r="N280" s="11"/>
    </row>
    <row r="281" spans="1:14" ht="6.75" customHeight="1">
      <c r="A281" s="13"/>
      <c r="B281" s="32"/>
      <c r="C281" s="32"/>
      <c r="D281" s="29"/>
      <c r="E281" s="29"/>
      <c r="F281" s="29"/>
      <c r="G281" s="268"/>
      <c r="H281" s="30"/>
      <c r="I281" s="29"/>
      <c r="J281" s="29"/>
      <c r="K281" s="456"/>
      <c r="L281" s="26"/>
      <c r="N281" s="11"/>
    </row>
    <row r="282" spans="1:14" ht="19.5" customHeight="1">
      <c r="A282" s="13"/>
      <c r="B282" s="210" t="s">
        <v>132</v>
      </c>
      <c r="C282" s="211" t="s">
        <v>2</v>
      </c>
      <c r="D282" s="212">
        <v>12</v>
      </c>
      <c r="E282" s="212"/>
      <c r="F282" s="213">
        <v>37</v>
      </c>
      <c r="G282" s="269">
        <v>0</v>
      </c>
      <c r="H282" s="214">
        <f t="shared" si="48"/>
        <v>0</v>
      </c>
      <c r="I282" s="213">
        <f t="shared" si="49"/>
        <v>0</v>
      </c>
      <c r="J282" s="213">
        <v>90</v>
      </c>
      <c r="K282" s="307">
        <f t="shared" si="50"/>
        <v>0.5888888888888889</v>
      </c>
      <c r="L282" s="190"/>
      <c r="N282" s="11"/>
    </row>
    <row r="283" spans="1:14" ht="6.75" customHeight="1">
      <c r="A283" s="13"/>
      <c r="B283" s="32"/>
      <c r="C283" s="32"/>
      <c r="D283" s="29"/>
      <c r="E283" s="29"/>
      <c r="F283" s="33"/>
      <c r="G283" s="268"/>
      <c r="H283" s="30"/>
      <c r="I283" s="33"/>
      <c r="J283" s="33"/>
      <c r="K283" s="233"/>
      <c r="L283" s="34"/>
      <c r="N283" s="11"/>
    </row>
    <row r="284" spans="1:14" ht="21" customHeight="1">
      <c r="A284" s="13"/>
      <c r="B284" s="210" t="s">
        <v>135</v>
      </c>
      <c r="C284" s="211" t="s">
        <v>2</v>
      </c>
      <c r="D284" s="212">
        <v>143</v>
      </c>
      <c r="E284" s="212">
        <v>6</v>
      </c>
      <c r="F284" s="213">
        <v>550</v>
      </c>
      <c r="G284" s="269">
        <v>0</v>
      </c>
      <c r="H284" s="214">
        <f>D284*G284/1000</f>
        <v>0</v>
      </c>
      <c r="I284" s="213">
        <f>G284*F284</f>
        <v>0</v>
      </c>
      <c r="J284" s="213">
        <v>990</v>
      </c>
      <c r="K284" s="307">
        <f>(J284-F284)/J284*100%</f>
        <v>0.4444444444444444</v>
      </c>
      <c r="L284" s="26"/>
      <c r="N284" s="11"/>
    </row>
    <row r="285" spans="1:14" ht="6.75" customHeight="1">
      <c r="A285" s="13"/>
      <c r="B285" s="32"/>
      <c r="C285" s="32"/>
      <c r="D285" s="29"/>
      <c r="E285" s="29"/>
      <c r="F285" s="33"/>
      <c r="G285" s="268"/>
      <c r="H285" s="30"/>
      <c r="I285" s="33"/>
      <c r="J285" s="33"/>
      <c r="K285" s="233"/>
      <c r="L285" s="26"/>
      <c r="N285" s="11"/>
    </row>
    <row r="286" spans="1:14" ht="19.5" customHeight="1" thickBot="1">
      <c r="A286" s="13"/>
      <c r="B286" s="215" t="s">
        <v>119</v>
      </c>
      <c r="C286" s="197"/>
      <c r="D286" s="198"/>
      <c r="E286" s="198"/>
      <c r="F286" s="198"/>
      <c r="G286" s="265"/>
      <c r="H286" s="199"/>
      <c r="I286" s="198"/>
      <c r="J286" s="198"/>
      <c r="K286" s="232"/>
      <c r="L286" s="27"/>
      <c r="N286" s="11"/>
    </row>
    <row r="287" spans="1:14" ht="19.5" customHeight="1">
      <c r="A287" s="13"/>
      <c r="B287" s="138" t="s">
        <v>120</v>
      </c>
      <c r="C287" s="200" t="s">
        <v>2</v>
      </c>
      <c r="D287" s="201">
        <v>125</v>
      </c>
      <c r="E287" s="201">
        <v>6</v>
      </c>
      <c r="F287" s="204">
        <v>425</v>
      </c>
      <c r="G287" s="266">
        <v>0</v>
      </c>
      <c r="H287" s="203">
        <f>D287*G287/1000</f>
        <v>0</v>
      </c>
      <c r="I287" s="204">
        <f>G287*F287</f>
        <v>0</v>
      </c>
      <c r="J287" s="204">
        <v>990</v>
      </c>
      <c r="K287" s="415">
        <f>(J287-F287)/J287*100%</f>
        <v>0.5707070707070707</v>
      </c>
      <c r="L287" s="414">
        <v>750</v>
      </c>
      <c r="N287" s="11"/>
    </row>
    <row r="288" spans="1:14" ht="19.5" customHeight="1">
      <c r="A288" s="13"/>
      <c r="B288" s="139" t="s">
        <v>121</v>
      </c>
      <c r="C288" s="194" t="s">
        <v>2</v>
      </c>
      <c r="D288" s="31">
        <v>125</v>
      </c>
      <c r="E288" s="31">
        <v>6</v>
      </c>
      <c r="F288" s="195">
        <v>425</v>
      </c>
      <c r="G288" s="267">
        <v>0</v>
      </c>
      <c r="H288" s="196">
        <f>D288*G288/1000</f>
        <v>0</v>
      </c>
      <c r="I288" s="195">
        <f>G288*F288</f>
        <v>0</v>
      </c>
      <c r="J288" s="195">
        <v>990</v>
      </c>
      <c r="K288" s="416">
        <f>(J288-F288)/J288*100%</f>
        <v>0.5707070707070707</v>
      </c>
      <c r="L288" s="414">
        <v>750</v>
      </c>
      <c r="N288" s="11"/>
    </row>
    <row r="289" spans="1:14" ht="19.5" customHeight="1">
      <c r="A289" s="13"/>
      <c r="B289" s="139" t="s">
        <v>122</v>
      </c>
      <c r="C289" s="194" t="s">
        <v>2</v>
      </c>
      <c r="D289" s="31">
        <v>125</v>
      </c>
      <c r="E289" s="31">
        <v>6</v>
      </c>
      <c r="F289" s="195">
        <v>425</v>
      </c>
      <c r="G289" s="267">
        <v>0</v>
      </c>
      <c r="H289" s="196">
        <f>D289*G289/1000</f>
        <v>0</v>
      </c>
      <c r="I289" s="195">
        <f>G289*F289</f>
        <v>0</v>
      </c>
      <c r="J289" s="195">
        <v>990</v>
      </c>
      <c r="K289" s="416">
        <f>(J289-F289)/J289*100%</f>
        <v>0.5707070707070707</v>
      </c>
      <c r="L289" s="414">
        <v>750</v>
      </c>
      <c r="N289" s="11"/>
    </row>
    <row r="290" spans="1:14" ht="19.5" customHeight="1" thickBot="1">
      <c r="A290" s="13"/>
      <c r="B290" s="140" t="s">
        <v>123</v>
      </c>
      <c r="C290" s="205" t="s">
        <v>2</v>
      </c>
      <c r="D290" s="206">
        <v>125</v>
      </c>
      <c r="E290" s="206">
        <v>6</v>
      </c>
      <c r="F290" s="209">
        <v>425</v>
      </c>
      <c r="G290" s="263">
        <v>0</v>
      </c>
      <c r="H290" s="208">
        <f>D290*G290/1000</f>
        <v>0</v>
      </c>
      <c r="I290" s="209">
        <f>G290*F290</f>
        <v>0</v>
      </c>
      <c r="J290" s="209">
        <v>990</v>
      </c>
      <c r="K290" s="417">
        <f>(J290-F290)/J290*100%</f>
        <v>0.5707070707070707</v>
      </c>
      <c r="L290" s="418">
        <v>750</v>
      </c>
      <c r="N290" s="11"/>
    </row>
    <row r="291" spans="1:14" ht="6.75" customHeight="1">
      <c r="A291" s="13"/>
      <c r="B291" s="419"/>
      <c r="C291" s="419"/>
      <c r="D291" s="420"/>
      <c r="E291" s="420"/>
      <c r="F291" s="420"/>
      <c r="G291" s="268"/>
      <c r="H291" s="30"/>
      <c r="I291" s="420"/>
      <c r="J291" s="420"/>
      <c r="K291" s="421"/>
      <c r="L291" s="422"/>
      <c r="N291" s="11"/>
    </row>
    <row r="292" spans="1:14" ht="18.75" customHeight="1">
      <c r="A292" s="13"/>
      <c r="B292" s="215" t="s">
        <v>225</v>
      </c>
      <c r="C292" s="197"/>
      <c r="D292" s="423"/>
      <c r="E292" s="423"/>
      <c r="F292" s="423"/>
      <c r="G292" s="265"/>
      <c r="H292" s="199"/>
      <c r="I292" s="423"/>
      <c r="J292" s="423"/>
      <c r="K292" s="424"/>
      <c r="L292" s="422"/>
      <c r="N292" s="11"/>
    </row>
    <row r="293" spans="1:14" ht="18" customHeight="1">
      <c r="A293" s="13"/>
      <c r="B293" s="425" t="s">
        <v>226</v>
      </c>
      <c r="C293" s="426" t="s">
        <v>2</v>
      </c>
      <c r="D293" s="427">
        <v>125</v>
      </c>
      <c r="E293" s="427">
        <v>6</v>
      </c>
      <c r="F293" s="428">
        <v>585</v>
      </c>
      <c r="G293" s="269">
        <v>0</v>
      </c>
      <c r="H293" s="214">
        <f>D293*G293/1000</f>
        <v>0</v>
      </c>
      <c r="I293" s="428">
        <f>G293*F293</f>
        <v>0</v>
      </c>
      <c r="J293" s="428">
        <v>1100</v>
      </c>
      <c r="K293" s="429">
        <f>(J293-F293)/J293*100%</f>
        <v>0.4681818181818182</v>
      </c>
      <c r="L293" s="422"/>
      <c r="N293" s="11"/>
    </row>
    <row r="294" spans="1:14" ht="6.75" customHeight="1" thickBot="1">
      <c r="A294" s="13"/>
      <c r="B294" s="32"/>
      <c r="C294" s="32"/>
      <c r="D294" s="29"/>
      <c r="E294" s="29"/>
      <c r="F294" s="29"/>
      <c r="G294" s="268"/>
      <c r="H294" s="30"/>
      <c r="I294" s="29"/>
      <c r="J294" s="29"/>
      <c r="K294" s="233"/>
      <c r="L294" s="26"/>
      <c r="N294" s="11"/>
    </row>
    <row r="295" spans="1:14" ht="19.5" customHeight="1" thickBot="1">
      <c r="A295" s="13"/>
      <c r="B295" s="215" t="s">
        <v>151</v>
      </c>
      <c r="C295" s="197"/>
      <c r="D295" s="198"/>
      <c r="E295" s="198"/>
      <c r="F295" s="198"/>
      <c r="G295" s="265"/>
      <c r="H295" s="199"/>
      <c r="I295" s="198"/>
      <c r="J295" s="198"/>
      <c r="K295" s="232"/>
      <c r="L295" s="26"/>
      <c r="N295" s="11"/>
    </row>
    <row r="296" spans="1:14" ht="19.5" customHeight="1">
      <c r="A296" s="13"/>
      <c r="B296" s="138" t="s">
        <v>125</v>
      </c>
      <c r="C296" s="200" t="s">
        <v>2</v>
      </c>
      <c r="D296" s="201">
        <v>600</v>
      </c>
      <c r="E296" s="201">
        <v>4</v>
      </c>
      <c r="F296" s="204">
        <v>690</v>
      </c>
      <c r="G296" s="266">
        <v>0</v>
      </c>
      <c r="H296" s="203">
        <f>D296*G296/1000</f>
        <v>0</v>
      </c>
      <c r="I296" s="204">
        <f>G296*F296</f>
        <v>0</v>
      </c>
      <c r="J296" s="204">
        <v>900</v>
      </c>
      <c r="K296" s="306">
        <f>(J296-F296)/J296*100%</f>
        <v>0.23333333333333334</v>
      </c>
      <c r="L296" s="192">
        <v>850</v>
      </c>
      <c r="N296" s="11"/>
    </row>
    <row r="297" spans="1:14" ht="19.5" customHeight="1" thickBot="1">
      <c r="A297" s="13"/>
      <c r="B297" s="140" t="s">
        <v>126</v>
      </c>
      <c r="C297" s="205" t="s">
        <v>2</v>
      </c>
      <c r="D297" s="206">
        <v>600</v>
      </c>
      <c r="E297" s="206">
        <v>4</v>
      </c>
      <c r="F297" s="209">
        <v>690</v>
      </c>
      <c r="G297" s="263">
        <v>0</v>
      </c>
      <c r="H297" s="208">
        <f>D297*G297/1000</f>
        <v>0</v>
      </c>
      <c r="I297" s="209">
        <f>G297*F297</f>
        <v>0</v>
      </c>
      <c r="J297" s="209">
        <v>900</v>
      </c>
      <c r="K297" s="396">
        <f>(J297-F297)/J297*100%</f>
        <v>0.23333333333333334</v>
      </c>
      <c r="L297" s="191">
        <v>850</v>
      </c>
      <c r="N297" s="11"/>
    </row>
    <row r="298" spans="1:14" ht="6.75" customHeight="1" thickBot="1">
      <c r="A298" s="13"/>
      <c r="B298" s="32"/>
      <c r="C298" s="32"/>
      <c r="D298" s="29"/>
      <c r="E298" s="29"/>
      <c r="F298" s="29"/>
      <c r="G298" s="268"/>
      <c r="H298" s="30"/>
      <c r="I298" s="29"/>
      <c r="J298" s="29"/>
      <c r="K298" s="233"/>
      <c r="L298" s="26"/>
      <c r="N298" s="11"/>
    </row>
    <row r="299" spans="1:14" ht="19.5" customHeight="1" thickBot="1">
      <c r="A299" s="13"/>
      <c r="B299" s="215" t="s">
        <v>152</v>
      </c>
      <c r="C299" s="197"/>
      <c r="D299" s="198"/>
      <c r="E299" s="198"/>
      <c r="F299" s="198"/>
      <c r="G299" s="265"/>
      <c r="H299" s="199"/>
      <c r="I299" s="198"/>
      <c r="J299" s="198"/>
      <c r="K299" s="232"/>
      <c r="L299" s="26"/>
      <c r="N299" s="11"/>
    </row>
    <row r="300" spans="1:12" ht="19.5" customHeight="1">
      <c r="A300" s="13"/>
      <c r="B300" s="138" t="s">
        <v>127</v>
      </c>
      <c r="C300" s="200" t="s">
        <v>2</v>
      </c>
      <c r="D300" s="201">
        <v>900</v>
      </c>
      <c r="E300" s="201">
        <v>4</v>
      </c>
      <c r="F300" s="204">
        <v>590</v>
      </c>
      <c r="G300" s="266">
        <v>0</v>
      </c>
      <c r="H300" s="365">
        <f>D300*G300/1000</f>
        <v>0</v>
      </c>
      <c r="I300" s="204">
        <f>G300*F300</f>
        <v>0</v>
      </c>
      <c r="J300" s="204">
        <v>850</v>
      </c>
      <c r="K300" s="306">
        <f>(J300-F300)/J300*100%</f>
        <v>0.3058823529411765</v>
      </c>
      <c r="L300" s="192">
        <v>790</v>
      </c>
    </row>
    <row r="301" spans="1:12" ht="19.5" customHeight="1" thickBot="1">
      <c r="A301" s="13"/>
      <c r="B301" s="140" t="s">
        <v>128</v>
      </c>
      <c r="C301" s="205" t="s">
        <v>2</v>
      </c>
      <c r="D301" s="206">
        <v>900</v>
      </c>
      <c r="E301" s="206">
        <v>4</v>
      </c>
      <c r="F301" s="209">
        <v>590</v>
      </c>
      <c r="G301" s="263">
        <v>0</v>
      </c>
      <c r="H301" s="366">
        <f>D301*G301/1000</f>
        <v>0</v>
      </c>
      <c r="I301" s="209">
        <f>G301*F301</f>
        <v>0</v>
      </c>
      <c r="J301" s="209">
        <v>850</v>
      </c>
      <c r="K301" s="396">
        <f>(J301-F301)/J301*100%</f>
        <v>0.3058823529411765</v>
      </c>
      <c r="L301" s="191">
        <v>790</v>
      </c>
    </row>
    <row r="302" spans="1:12" ht="6.75" customHeight="1" thickBot="1">
      <c r="A302" s="13"/>
      <c r="B302" s="32"/>
      <c r="C302" s="32"/>
      <c r="D302" s="29"/>
      <c r="E302" s="29"/>
      <c r="F302" s="33"/>
      <c r="G302" s="268"/>
      <c r="H302" s="30"/>
      <c r="I302" s="33"/>
      <c r="J302" s="33"/>
      <c r="K302" s="233"/>
      <c r="L302" s="28"/>
    </row>
    <row r="303" spans="1:12" ht="19.5" customHeight="1" thickBot="1">
      <c r="A303" s="13"/>
      <c r="B303" s="215" t="s">
        <v>129</v>
      </c>
      <c r="C303" s="197"/>
      <c r="D303" s="198"/>
      <c r="E303" s="198"/>
      <c r="F303" s="198"/>
      <c r="G303" s="265"/>
      <c r="H303" s="199"/>
      <c r="I303" s="198"/>
      <c r="J303" s="198"/>
      <c r="K303" s="232"/>
      <c r="L303" s="26"/>
    </row>
    <row r="304" spans="1:12" ht="24" customHeight="1" thickBot="1">
      <c r="A304" s="13"/>
      <c r="B304" s="210" t="s">
        <v>130</v>
      </c>
      <c r="C304" s="211" t="s">
        <v>2</v>
      </c>
      <c r="D304" s="212">
        <v>0</v>
      </c>
      <c r="E304" s="212"/>
      <c r="F304" s="213">
        <v>5</v>
      </c>
      <c r="G304" s="269">
        <v>0</v>
      </c>
      <c r="H304" s="214">
        <f>D304*G304/1000</f>
        <v>0</v>
      </c>
      <c r="I304" s="213">
        <f>G304*F304</f>
        <v>0</v>
      </c>
      <c r="J304" s="213">
        <v>6</v>
      </c>
      <c r="K304" s="307">
        <f>(J304-F304)/J304*100%</f>
        <v>0.16666666666666666</v>
      </c>
      <c r="L304" s="193">
        <v>6</v>
      </c>
    </row>
    <row r="305" spans="1:12" ht="102.75" customHeight="1">
      <c r="A305" s="13"/>
      <c r="B305" s="419"/>
      <c r="C305" s="419"/>
      <c r="D305" s="420"/>
      <c r="E305" s="420"/>
      <c r="F305" s="33"/>
      <c r="G305" s="268"/>
      <c r="H305" s="30"/>
      <c r="I305" s="33"/>
      <c r="J305" s="33"/>
      <c r="K305" s="471"/>
      <c r="L305" s="33"/>
    </row>
    <row r="306" spans="7:14" ht="18" customHeight="1">
      <c r="G306" s="502"/>
      <c r="N306" s="11"/>
    </row>
    <row r="307" spans="1:14" ht="21">
      <c r="A307" s="13"/>
      <c r="B307" s="485" t="s">
        <v>258</v>
      </c>
      <c r="C307" s="486"/>
      <c r="D307" s="486"/>
      <c r="E307" s="486"/>
      <c r="F307" s="487"/>
      <c r="G307" s="503"/>
      <c r="H307" s="488"/>
      <c r="I307" s="486"/>
      <c r="J307" s="489"/>
      <c r="K307" s="490"/>
      <c r="M307" s="12"/>
      <c r="N307" s="11"/>
    </row>
    <row r="308" spans="1:14" ht="18.75">
      <c r="A308" s="13"/>
      <c r="B308" s="493" t="s">
        <v>259</v>
      </c>
      <c r="C308" s="494" t="s">
        <v>2</v>
      </c>
      <c r="D308" s="495">
        <v>60</v>
      </c>
      <c r="E308" s="496">
        <v>20</v>
      </c>
      <c r="F308" s="497">
        <v>85</v>
      </c>
      <c r="G308" s="498">
        <v>0</v>
      </c>
      <c r="H308" s="499"/>
      <c r="I308" s="497">
        <f aca="true" t="shared" si="51" ref="I308:I319">G308*F308</f>
        <v>0</v>
      </c>
      <c r="J308" s="497">
        <v>120</v>
      </c>
      <c r="K308" s="305">
        <f aca="true" t="shared" si="52" ref="K308:K319">(J308-F308)/J308*100%</f>
        <v>0.2916666666666667</v>
      </c>
      <c r="N308" s="11"/>
    </row>
    <row r="309" spans="1:14" ht="18.75">
      <c r="A309" s="13"/>
      <c r="B309" s="111" t="s">
        <v>260</v>
      </c>
      <c r="C309" s="472" t="s">
        <v>2</v>
      </c>
      <c r="D309" s="473">
        <v>60</v>
      </c>
      <c r="E309" s="474">
        <v>20</v>
      </c>
      <c r="F309" s="475">
        <v>85</v>
      </c>
      <c r="G309" s="476">
        <v>0</v>
      </c>
      <c r="H309" s="477"/>
      <c r="I309" s="475">
        <f t="shared" si="51"/>
        <v>0</v>
      </c>
      <c r="J309" s="475">
        <v>120</v>
      </c>
      <c r="K309" s="478">
        <f t="shared" si="52"/>
        <v>0.2916666666666667</v>
      </c>
      <c r="N309" s="11"/>
    </row>
    <row r="310" spans="1:14" ht="18.75">
      <c r="A310" s="13"/>
      <c r="B310" s="111" t="s">
        <v>261</v>
      </c>
      <c r="C310" s="472" t="s">
        <v>2</v>
      </c>
      <c r="D310" s="473">
        <v>60</v>
      </c>
      <c r="E310" s="474">
        <v>20</v>
      </c>
      <c r="F310" s="475">
        <v>85</v>
      </c>
      <c r="G310" s="476">
        <v>0</v>
      </c>
      <c r="H310" s="477"/>
      <c r="I310" s="475">
        <f t="shared" si="51"/>
        <v>0</v>
      </c>
      <c r="J310" s="475">
        <v>120</v>
      </c>
      <c r="K310" s="478">
        <f t="shared" si="52"/>
        <v>0.2916666666666667</v>
      </c>
      <c r="N310" s="11"/>
    </row>
    <row r="311" spans="1:14" ht="18" customHeight="1">
      <c r="A311" s="13"/>
      <c r="B311" s="111" t="s">
        <v>262</v>
      </c>
      <c r="C311" s="472" t="s">
        <v>2</v>
      </c>
      <c r="D311" s="473">
        <v>60</v>
      </c>
      <c r="E311" s="474">
        <v>20</v>
      </c>
      <c r="F311" s="475">
        <v>85</v>
      </c>
      <c r="G311" s="476">
        <v>0</v>
      </c>
      <c r="H311" s="477">
        <f>D311*G311/1000</f>
        <v>0</v>
      </c>
      <c r="I311" s="475">
        <f t="shared" si="51"/>
        <v>0</v>
      </c>
      <c r="J311" s="475">
        <v>120</v>
      </c>
      <c r="K311" s="478">
        <f t="shared" si="52"/>
        <v>0.2916666666666667</v>
      </c>
      <c r="L311" s="25"/>
      <c r="N311" s="11"/>
    </row>
    <row r="312" spans="1:12" ht="18" customHeight="1">
      <c r="A312" s="13"/>
      <c r="B312" s="111" t="s">
        <v>263</v>
      </c>
      <c r="C312" s="472" t="s">
        <v>2</v>
      </c>
      <c r="D312" s="473">
        <v>60</v>
      </c>
      <c r="E312" s="474">
        <v>20</v>
      </c>
      <c r="F312" s="475">
        <v>85</v>
      </c>
      <c r="G312" s="476">
        <v>0</v>
      </c>
      <c r="H312" s="477">
        <f>D312*G312/1000</f>
        <v>0</v>
      </c>
      <c r="I312" s="475">
        <f t="shared" si="51"/>
        <v>0</v>
      </c>
      <c r="J312" s="475">
        <v>120</v>
      </c>
      <c r="K312" s="478">
        <f t="shared" si="52"/>
        <v>0.2916666666666667</v>
      </c>
      <c r="L312" s="25"/>
    </row>
    <row r="313" spans="1:12" ht="18" customHeight="1">
      <c r="A313" s="13"/>
      <c r="B313" s="111" t="s">
        <v>264</v>
      </c>
      <c r="C313" s="472" t="s">
        <v>2</v>
      </c>
      <c r="D313" s="473">
        <v>60</v>
      </c>
      <c r="E313" s="474">
        <v>20</v>
      </c>
      <c r="F313" s="475">
        <v>85</v>
      </c>
      <c r="G313" s="476">
        <v>0</v>
      </c>
      <c r="H313" s="477">
        <f>D313*G313/1000</f>
        <v>0</v>
      </c>
      <c r="I313" s="475">
        <f t="shared" si="51"/>
        <v>0</v>
      </c>
      <c r="J313" s="475">
        <v>120</v>
      </c>
      <c r="K313" s="478">
        <f t="shared" si="52"/>
        <v>0.2916666666666667</v>
      </c>
      <c r="L313" s="25"/>
    </row>
    <row r="314" spans="1:12" ht="18" customHeight="1">
      <c r="A314" s="13"/>
      <c r="B314" s="111" t="s">
        <v>266</v>
      </c>
      <c r="C314" s="472" t="s">
        <v>2</v>
      </c>
      <c r="D314" s="473">
        <v>60</v>
      </c>
      <c r="E314" s="474">
        <v>20</v>
      </c>
      <c r="F314" s="475">
        <v>85</v>
      </c>
      <c r="G314" s="476">
        <v>0</v>
      </c>
      <c r="H314" s="477"/>
      <c r="I314" s="475">
        <f t="shared" si="51"/>
        <v>0</v>
      </c>
      <c r="J314" s="475">
        <v>120</v>
      </c>
      <c r="K314" s="478">
        <f t="shared" si="52"/>
        <v>0.2916666666666667</v>
      </c>
      <c r="L314" s="25"/>
    </row>
    <row r="315" spans="1:12" ht="18" customHeight="1">
      <c r="A315" s="13"/>
      <c r="B315" s="111" t="s">
        <v>270</v>
      </c>
      <c r="C315" s="472" t="s">
        <v>2</v>
      </c>
      <c r="D315" s="473">
        <v>60</v>
      </c>
      <c r="E315" s="474">
        <v>20</v>
      </c>
      <c r="F315" s="475">
        <v>85</v>
      </c>
      <c r="G315" s="476">
        <v>0</v>
      </c>
      <c r="H315" s="477"/>
      <c r="I315" s="475">
        <f t="shared" si="51"/>
        <v>0</v>
      </c>
      <c r="J315" s="475">
        <v>120</v>
      </c>
      <c r="K315" s="478">
        <f t="shared" si="52"/>
        <v>0.2916666666666667</v>
      </c>
      <c r="L315" s="25"/>
    </row>
    <row r="316" spans="1:12" ht="18" customHeight="1">
      <c r="A316" s="13"/>
      <c r="B316" s="111" t="s">
        <v>265</v>
      </c>
      <c r="C316" s="472" t="s">
        <v>2</v>
      </c>
      <c r="D316" s="473">
        <v>60</v>
      </c>
      <c r="E316" s="474">
        <v>20</v>
      </c>
      <c r="F316" s="475">
        <v>85</v>
      </c>
      <c r="G316" s="476">
        <v>0</v>
      </c>
      <c r="H316" s="477">
        <f>D316*G316/1000</f>
        <v>0</v>
      </c>
      <c r="I316" s="475">
        <f t="shared" si="51"/>
        <v>0</v>
      </c>
      <c r="J316" s="475">
        <v>120</v>
      </c>
      <c r="K316" s="478">
        <f>(J316-F316)/J316*100%</f>
        <v>0.2916666666666667</v>
      </c>
      <c r="L316" s="25"/>
    </row>
    <row r="317" spans="1:12" ht="18" customHeight="1">
      <c r="A317" s="13"/>
      <c r="B317" s="111" t="s">
        <v>267</v>
      </c>
      <c r="C317" s="472" t="s">
        <v>2</v>
      </c>
      <c r="D317" s="473">
        <v>35</v>
      </c>
      <c r="E317" s="474">
        <v>20</v>
      </c>
      <c r="F317" s="475">
        <v>60</v>
      </c>
      <c r="G317" s="476">
        <v>0</v>
      </c>
      <c r="H317" s="477"/>
      <c r="I317" s="475">
        <f t="shared" si="51"/>
        <v>0</v>
      </c>
      <c r="J317" s="475">
        <v>100</v>
      </c>
      <c r="K317" s="478">
        <f t="shared" si="52"/>
        <v>0.4</v>
      </c>
      <c r="L317" s="25"/>
    </row>
    <row r="318" spans="1:12" ht="18" customHeight="1">
      <c r="A318" s="13"/>
      <c r="B318" s="111" t="s">
        <v>268</v>
      </c>
      <c r="C318" s="472" t="s">
        <v>2</v>
      </c>
      <c r="D318" s="473">
        <v>35</v>
      </c>
      <c r="E318" s="474">
        <v>20</v>
      </c>
      <c r="F318" s="475">
        <v>60</v>
      </c>
      <c r="G318" s="476">
        <v>0</v>
      </c>
      <c r="H318" s="477"/>
      <c r="I318" s="475">
        <f t="shared" si="51"/>
        <v>0</v>
      </c>
      <c r="J318" s="475">
        <v>100</v>
      </c>
      <c r="K318" s="478">
        <f t="shared" si="52"/>
        <v>0.4</v>
      </c>
      <c r="L318" s="25"/>
    </row>
    <row r="319" spans="1:12" ht="18" customHeight="1" thickBot="1">
      <c r="A319" s="13"/>
      <c r="B319" s="112" t="s">
        <v>269</v>
      </c>
      <c r="C319" s="479" t="s">
        <v>2</v>
      </c>
      <c r="D319" s="480">
        <v>35</v>
      </c>
      <c r="E319" s="481">
        <v>20</v>
      </c>
      <c r="F319" s="482">
        <v>60</v>
      </c>
      <c r="G319" s="483">
        <v>0</v>
      </c>
      <c r="H319" s="484"/>
      <c r="I319" s="482">
        <f t="shared" si="51"/>
        <v>0</v>
      </c>
      <c r="J319" s="482">
        <v>100</v>
      </c>
      <c r="K319" s="412">
        <f t="shared" si="52"/>
        <v>0.4</v>
      </c>
      <c r="L319" s="25"/>
    </row>
    <row r="320" ht="15" customHeight="1">
      <c r="N320" s="11"/>
    </row>
  </sheetData>
  <sheetProtection/>
  <mergeCells count="24">
    <mergeCell ref="J2:J3"/>
    <mergeCell ref="H2:I3"/>
    <mergeCell ref="G2:G3"/>
    <mergeCell ref="E2:F3"/>
    <mergeCell ref="H1:I1"/>
    <mergeCell ref="E1:F1"/>
    <mergeCell ref="J6:J7"/>
    <mergeCell ref="H6:I7"/>
    <mergeCell ref="G6:G7"/>
    <mergeCell ref="E6:F7"/>
    <mergeCell ref="J4:J5"/>
    <mergeCell ref="H4:I5"/>
    <mergeCell ref="G4:G5"/>
    <mergeCell ref="E4:F5"/>
    <mergeCell ref="B1:B4"/>
    <mergeCell ref="I13:J13"/>
    <mergeCell ref="I12:J12"/>
    <mergeCell ref="B12:D12"/>
    <mergeCell ref="I11:K11"/>
    <mergeCell ref="F11:H12"/>
    <mergeCell ref="J8:J9"/>
    <mergeCell ref="H8:I9"/>
    <mergeCell ref="G8:G9"/>
    <mergeCell ref="E8:F9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2017-10-26T07:57:09Z</dcterms:modified>
  <cp:category/>
  <cp:version/>
  <cp:contentType/>
  <cp:contentStatus/>
</cp:coreProperties>
</file>