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<sst xmlns="http://schemas.openxmlformats.org/spreadsheetml/2006/main" count="133" uniqueCount="84">
  <si>
    <t>Марка</t>
  </si>
  <si>
    <t>Фото</t>
  </si>
  <si>
    <t>Артикул</t>
  </si>
  <si>
    <t>Характеристики</t>
  </si>
  <si>
    <t>РРЦ</t>
  </si>
  <si>
    <t>Ваш заказ, шт</t>
  </si>
  <si>
    <t>Сумма Вашего заказа, руб</t>
  </si>
  <si>
    <t>SARS</t>
  </si>
  <si>
    <t>2029-451</t>
  </si>
  <si>
    <t>Напольные часы SARS 2029-451</t>
  </si>
  <si>
    <t>Напольные часы SARS 2067-1161</t>
  </si>
  <si>
    <t>2067-1161</t>
  </si>
  <si>
    <t>Напольные часы SARS 2071-451</t>
  </si>
  <si>
    <t>Цена Опт</t>
  </si>
  <si>
    <t>Прайс-лист на часы SARS (Испания-Германия). Гарантия 2 года.</t>
  </si>
  <si>
    <t>Напольные часы SARS 2083-451</t>
  </si>
  <si>
    <t>2083-451</t>
  </si>
  <si>
    <t>2071-451</t>
  </si>
  <si>
    <t>Напольные часы SARS</t>
  </si>
  <si>
    <t>Наименование</t>
  </si>
  <si>
    <t>Механизм Hermle (Германия): механика, цепной подвес гирь. Корпус: дерево. Цвет: темный орех. Мелодия Westmister каждые 15 минут. Бой каждый час. Завод на 8 дней. Ручное и автомат. отключение мелодии. Размер: 201х49х35 см. Производство: Испания. Гарантия: 2 года.</t>
  </si>
  <si>
    <t>Механизм Hermle (Германия): механика, цепной подвес гирь. Корпус: дерево. Цвет: грецкий орех. Мелодия Westmister каждые 15 минут. Бой каждый час. Завод на 8 дней. Ручное и автомат. отключение мелодии. Размер: 200х40х32 см. Производство: Испания. Гарантия: 2 года.</t>
  </si>
  <si>
    <t>Механизм Hermle (Германия): механика, цепной подвес гирь. Корпус: дерево. Цвет: темный орех. Мелодия Westmister каждые 15 минут. Бой каждый час. Завод на 8 дней. Ручное и автомат. отключение мелодии. Размер: 195х49х25 см. Производство: Испания. Гарантия: 2 года.</t>
  </si>
  <si>
    <t>Наличие</t>
  </si>
  <si>
    <t>2026-451 Ivory</t>
  </si>
  <si>
    <t>Цвет</t>
  </si>
  <si>
    <t>Слоновая кость</t>
  </si>
  <si>
    <t>Темный орех</t>
  </si>
  <si>
    <t>Белый</t>
  </si>
  <si>
    <t>Напольные часы SARS 2026-451 Ivory</t>
  </si>
  <si>
    <t xml:space="preserve">Напольные часы SARS 2029-451 White </t>
  </si>
  <si>
    <t>Напольные часы SARS 2029-451 Black</t>
  </si>
  <si>
    <t>Черный</t>
  </si>
  <si>
    <t>Напольные часы SARS 2029-451 Ivory</t>
  </si>
  <si>
    <t>Красное дерево</t>
  </si>
  <si>
    <t>Античный орех</t>
  </si>
  <si>
    <t>Напольные часы SARS 2071-451 White</t>
  </si>
  <si>
    <t>Настольные часы SARS</t>
  </si>
  <si>
    <t>Настенные часы SARS</t>
  </si>
  <si>
    <t>Механизм Hermle (Германия): механика, цепной подвес гирь. Корпус: дерево. Цвет: черный. Мелодия Westmister каждые 15 минут. Бой каждый час. Завод на 8 дней. Ручное и автомат. отключение мелодии. Размер: 201х49х35 см. Производство: Испания. Гарантия: 2 года.</t>
  </si>
  <si>
    <t>Механизм Hermle (Германия): механика, цепной подвес гирь. Корпус: дерево. Цвет: белый. Мелодия Westmister каждые 15 минут. Бой каждый час. Завод на 8 дней. Ручное и автомат. отключение мелодии. Размер: 201х49х35 см. Производство: Испания. Гарантия: 2 года.</t>
  </si>
  <si>
    <t>Механизм Hermle (Германия): механика, цепной подвес гирь. Корпус: дерево. Цвет: темный орех. Мелодия Westmister каждые 15 минут. Бой каждый час. Завод на 8 дней. Ручное и автомат. отключение мелодии. Размер: 200х40х32 см. Производство: Испания. Гарантия: 2 года.</t>
  </si>
  <si>
    <t>2089-161</t>
  </si>
  <si>
    <t>Напольные часы SARS 2089-161</t>
  </si>
  <si>
    <t>Механизм Hermle (Германия): механика, цепной подвес гирь. Корпус: дерево. Цвет: темный орех. Три мелодии.  Каждые 15 минут. Бой каждый час. Завод на 8 дней. Ручное и автомат. отключение мелодии. Размер: 225х85х37 см. Производство: Испания. Гарантия: 2 года.</t>
  </si>
  <si>
    <t>2071-451 White</t>
  </si>
  <si>
    <t>Настольные механические часы SARS 0095-340</t>
  </si>
  <si>
    <t>0095-340</t>
  </si>
  <si>
    <r>
      <t xml:space="preserve">Механизм Hermle (Германия): механика, цепной подвес гирь. Корпус: дерево. </t>
    </r>
    <r>
      <rPr>
        <b/>
        <sz val="12"/>
        <color indexed="8"/>
        <rFont val="Calibri"/>
        <family val="2"/>
      </rPr>
      <t xml:space="preserve">Цвет: слоновая кость. </t>
    </r>
    <r>
      <rPr>
        <sz val="12"/>
        <color indexed="8"/>
        <rFont val="Calibri"/>
        <family val="2"/>
      </rPr>
      <t>Мелодия Westmister каждые 15 минут. Бой каждый час. Завод на 8 дней. Ручное и автомат. отключение мелодии. Размер: 198х45х26 см. Производство: Испания. Гарантия: 2 года.</t>
    </r>
  </si>
  <si>
    <r>
      <t>Механизм Hermle (Германия): механика, цепной подвес гирь. Корпус: дерево.</t>
    </r>
    <r>
      <rPr>
        <b/>
        <sz val="12"/>
        <color indexed="8"/>
        <rFont val="Calibri"/>
        <family val="2"/>
      </rPr>
      <t xml:space="preserve"> Цвет: темный орех.</t>
    </r>
    <r>
      <rPr>
        <sz val="12"/>
        <color indexed="8"/>
        <rFont val="Calibri"/>
        <family val="2"/>
      </rPr>
      <t xml:space="preserve"> Мелодия Westmister каждые 15 минут. Бой каждый час. Завод на 8 дней. Ручное и автомат. отключение мелодии. Размер: 201х49х35 см. Производство: Испания. Гарантия: 2 года.</t>
    </r>
  </si>
  <si>
    <r>
      <t xml:space="preserve">Механизм Hermle (Германия): механика, цепной подвес гирь. Корпус: дерево(орех). </t>
    </r>
    <r>
      <rPr>
        <b/>
        <sz val="12"/>
        <color indexed="8"/>
        <rFont val="Calibri"/>
        <family val="2"/>
      </rPr>
      <t>Три мелодии.</t>
    </r>
    <r>
      <rPr>
        <sz val="12"/>
        <color indexed="8"/>
        <rFont val="Calibri"/>
        <family val="2"/>
      </rPr>
      <t xml:space="preserve"> Westmister каждые 15 минут. Бой каждый час. Завод на 8 дней. Ручное и автомат. отключение мелодии. Размер: 205х63х33 см. Производство: Испания. Гарантия: 2 года.</t>
    </r>
  </si>
  <si>
    <t>Настольные механические часы SARS 0096-340</t>
  </si>
  <si>
    <t>0096-340</t>
  </si>
  <si>
    <t>Часы с кукушкой SARS</t>
  </si>
  <si>
    <t>Настенные механические часы SARS 8516-791</t>
  </si>
  <si>
    <t>Настенные механические часы SARS 8518-791</t>
  </si>
  <si>
    <t>8516-791</t>
  </si>
  <si>
    <t>8518-791</t>
  </si>
  <si>
    <t>Орех</t>
  </si>
  <si>
    <t>446-8MT</t>
  </si>
  <si>
    <t>Часы с кукушкой SARS 446-8MT (Германия)</t>
  </si>
  <si>
    <t>Настенные механические часы SARS 0972-261</t>
  </si>
  <si>
    <t>Материал: дерево. Механизм: механика Hermle. Бой. Маятник. Размер: 93x33х14 мм. Ручное отключение боя.</t>
  </si>
  <si>
    <t>Настенные механические часы SARS 4503-261</t>
  </si>
  <si>
    <t>0972-261</t>
  </si>
  <si>
    <t>4503-261</t>
  </si>
  <si>
    <t>Настенные механические часы SARS 8528-341</t>
  </si>
  <si>
    <t>Материал: дерево. Механизм: механика Hermle (Германия). Бой. Маятник. Размер: 96x33х14 мм. Ручное отключение боя.</t>
  </si>
  <si>
    <t>Материал: дерево. Механизм: механика Hermle (Германия). Бой. Мелодия. Маятник. Размер: 77x26х15 мм. Автоматич. и Ручное отключение боя.</t>
  </si>
  <si>
    <t>8528-341</t>
  </si>
  <si>
    <t>Темная вишня</t>
  </si>
  <si>
    <t>Темный Орех</t>
  </si>
  <si>
    <t>Настенные механические часы SARS 8552-341</t>
  </si>
  <si>
    <t>Настольные механические часы SARS 0095-340 (Испания). Механизм - механика Hermle (Германия). Корпус - дерево. Цвет: орех. Бой и мелодия Вестминстер. Размер: 33х30х15 см.</t>
  </si>
  <si>
    <t>Настольные механические часы SARS 0096-340 (Испания). Механизм - механика Hermle (Германия). Корпус - дерево. Цвет: орех. Бой и мелодия Вестминстер. Размер: 35х27х15 см.</t>
  </si>
  <si>
    <t>Настенные механические часы SARS 8516-791 (Испания ) с маятником и боем. Материал: металл. Механизм: механика Hermle (Германия). Бой. Маятник. Размер: 62x15х10 cм.</t>
  </si>
  <si>
    <t>Настенные механические часы SARS 8518-791 (Испания) с маятником и боем. Материал: металл. Механизм: механика Hermle (Германия). Бой. Маятник. Размер: 62x15х10 cм.</t>
  </si>
  <si>
    <t>Материал: дерево. Механизм: механика Hermle (Германия). Бой. Мелодия Вестминстер. Маятник. Размер: 71x29х12 мм. Автоматич. и Ручное отключение боя.</t>
  </si>
  <si>
    <t>Кукушка срабатывает каждый час и играет мелодия. Подвижные фигурки сверху, колесо и мужики за столом. Механизм: кварцевый. Размер: высота 31 см. Ночной режим. Корпус: дерево.</t>
  </si>
  <si>
    <t xml:space="preserve">Материал: дерево. Механизм: механика Hermle (Германия). Бой. Мелодия Вестминстер. Маятник. Автоматич. и Ручное отключение боя. Размер: 60x23х12 мм. </t>
  </si>
  <si>
    <t>8552-341</t>
  </si>
  <si>
    <t>Настенные механические часы SARS 8535-341</t>
  </si>
  <si>
    <t>8535-341</t>
  </si>
  <si>
    <t>по запросу!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</si>
</sst>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11"/>
      <color theme="1"/>
      <name val="Calibri"/>
      <family val="2"/>
    </font>
    <font>
      <sz val="10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1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6"/>
      <color indexed="8"/>
      <name val="Calibri"/>
      <family val="2"/>
    </font>
    <font>
      <sz val="14"/>
      <color indexed="10"/>
      <name val="Arial Cyr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2"/>
      <color indexed="8"/>
      <name val="Verdan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1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6"/>
      <color theme="1"/>
      <name val="Calibri"/>
      <family val="2"/>
    </font>
    <font>
      <sz val="14"/>
      <color rgb="FFFF0000"/>
      <name val="Arial Cyr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1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172" fontId="52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wrapText="1"/>
    </xf>
    <xf numFmtId="0" fontId="54" fillId="0" borderId="10" xfId="0" applyFont="1" applyBorder="1" applyAlignment="1">
      <alignment horizontal="center" vertical="center" wrapText="1"/>
    </xf>
    <xf numFmtId="172" fontId="55" fillId="0" borderId="0" xfId="0" applyNumberFormat="1" applyFont="1" applyAlignment="1">
      <alignment/>
    </xf>
    <xf numFmtId="172" fontId="55" fillId="0" borderId="10" xfId="0" applyNumberFormat="1" applyFont="1" applyBorder="1" applyAlignment="1">
      <alignment horizontal="center" vertical="center"/>
    </xf>
    <xf numFmtId="172" fontId="30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172" fontId="55" fillId="33" borderId="10" xfId="0" applyNumberFormat="1" applyFont="1" applyFill="1" applyBorder="1" applyAlignment="1">
      <alignment horizontal="center" vertical="center"/>
    </xf>
    <xf numFmtId="172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504825</xdr:colOff>
      <xdr:row>6</xdr:row>
      <xdr:rowOff>76200</xdr:rowOff>
    </xdr:from>
    <xdr:to>
      <xdr:col>2</xdr:col>
      <xdr:colOff>1123950</xdr:colOff>
      <xdr:row>6</xdr:row>
      <xdr:rowOff>2066925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5667375"/>
          <a:ext cx="6191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11</xdr:row>
      <xdr:rowOff>66675</xdr:rowOff>
    </xdr:from>
    <xdr:to>
      <xdr:col>2</xdr:col>
      <xdr:colOff>1095375</xdr:colOff>
      <xdr:row>11</xdr:row>
      <xdr:rowOff>2228850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17840325"/>
          <a:ext cx="7143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10</xdr:row>
      <xdr:rowOff>47625</xdr:rowOff>
    </xdr:from>
    <xdr:to>
      <xdr:col>2</xdr:col>
      <xdr:colOff>1114425</xdr:colOff>
      <xdr:row>10</xdr:row>
      <xdr:rowOff>2143125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3150" y="15611475"/>
          <a:ext cx="7620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5</xdr:row>
      <xdr:rowOff>66675</xdr:rowOff>
    </xdr:from>
    <xdr:to>
      <xdr:col>2</xdr:col>
      <xdr:colOff>1143000</xdr:colOff>
      <xdr:row>5</xdr:row>
      <xdr:rowOff>2438400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47925" y="3181350"/>
          <a:ext cx="6858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7</xdr:row>
      <xdr:rowOff>47625</xdr:rowOff>
    </xdr:from>
    <xdr:to>
      <xdr:col>2</xdr:col>
      <xdr:colOff>1095375</xdr:colOff>
      <xdr:row>7</xdr:row>
      <xdr:rowOff>2486025</xdr:rowOff>
    </xdr:to>
    <xdr:pic>
      <xdr:nvPicPr>
        <xdr:cNvPr id="5" name="Рисунок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09825" y="7772400"/>
          <a:ext cx="6762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8</xdr:row>
      <xdr:rowOff>28575</xdr:rowOff>
    </xdr:from>
    <xdr:to>
      <xdr:col>2</xdr:col>
      <xdr:colOff>1076325</xdr:colOff>
      <xdr:row>8</xdr:row>
      <xdr:rowOff>2533650</xdr:rowOff>
    </xdr:to>
    <xdr:pic>
      <xdr:nvPicPr>
        <xdr:cNvPr id="6" name="Рисунок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00300" y="10296525"/>
          <a:ext cx="66675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9</xdr:row>
      <xdr:rowOff>28575</xdr:rowOff>
    </xdr:from>
    <xdr:to>
      <xdr:col>2</xdr:col>
      <xdr:colOff>1085850</xdr:colOff>
      <xdr:row>9</xdr:row>
      <xdr:rowOff>2695575</xdr:rowOff>
    </xdr:to>
    <xdr:pic>
      <xdr:nvPicPr>
        <xdr:cNvPr id="7" name="Рисунок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0" y="12887325"/>
          <a:ext cx="69532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13</xdr:row>
      <xdr:rowOff>38100</xdr:rowOff>
    </xdr:from>
    <xdr:to>
      <xdr:col>2</xdr:col>
      <xdr:colOff>1114425</xdr:colOff>
      <xdr:row>13</xdr:row>
      <xdr:rowOff>2552700</xdr:rowOff>
    </xdr:to>
    <xdr:pic>
      <xdr:nvPicPr>
        <xdr:cNvPr id="8" name="Рисунок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52675" y="22726650"/>
          <a:ext cx="75247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14</xdr:row>
      <xdr:rowOff>66675</xdr:rowOff>
    </xdr:from>
    <xdr:to>
      <xdr:col>2</xdr:col>
      <xdr:colOff>1152525</xdr:colOff>
      <xdr:row>14</xdr:row>
      <xdr:rowOff>2276475</xdr:rowOff>
    </xdr:to>
    <xdr:pic>
      <xdr:nvPicPr>
        <xdr:cNvPr id="9" name="Рисунок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14575" y="25365075"/>
          <a:ext cx="8286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12</xdr:row>
      <xdr:rowOff>123825</xdr:rowOff>
    </xdr:from>
    <xdr:to>
      <xdr:col>2</xdr:col>
      <xdr:colOff>1133475</xdr:colOff>
      <xdr:row>12</xdr:row>
      <xdr:rowOff>2552700</xdr:rowOff>
    </xdr:to>
    <xdr:pic>
      <xdr:nvPicPr>
        <xdr:cNvPr id="10" name="Рисунок 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38400" y="20202525"/>
          <a:ext cx="6858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16</xdr:row>
      <xdr:rowOff>95250</xdr:rowOff>
    </xdr:from>
    <xdr:to>
      <xdr:col>2</xdr:col>
      <xdr:colOff>1362075</xdr:colOff>
      <xdr:row>16</xdr:row>
      <xdr:rowOff>1419225</xdr:rowOff>
    </xdr:to>
    <xdr:pic>
      <xdr:nvPicPr>
        <xdr:cNvPr id="11" name="Рисунок 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62175" y="27908250"/>
          <a:ext cx="1190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17</xdr:row>
      <xdr:rowOff>19050</xdr:rowOff>
    </xdr:from>
    <xdr:to>
      <xdr:col>2</xdr:col>
      <xdr:colOff>1333500</xdr:colOff>
      <xdr:row>17</xdr:row>
      <xdr:rowOff>1504950</xdr:rowOff>
    </xdr:to>
    <xdr:pic>
      <xdr:nvPicPr>
        <xdr:cNvPr id="12" name="Рисунок 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71700" y="29308425"/>
          <a:ext cx="11525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1314450</xdr:colOff>
      <xdr:row>0</xdr:row>
      <xdr:rowOff>1352550</xdr:rowOff>
    </xdr:to>
    <xdr:pic>
      <xdr:nvPicPr>
        <xdr:cNvPr id="13" name="Рисунок 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0"/>
          <a:ext cx="1314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27</xdr:row>
      <xdr:rowOff>76200</xdr:rowOff>
    </xdr:from>
    <xdr:to>
      <xdr:col>2</xdr:col>
      <xdr:colOff>1266825</xdr:colOff>
      <xdr:row>27</xdr:row>
      <xdr:rowOff>1704975</xdr:rowOff>
    </xdr:to>
    <xdr:pic>
      <xdr:nvPicPr>
        <xdr:cNvPr id="14" name="Рисунок 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38350" y="44329350"/>
          <a:ext cx="12192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19</xdr:row>
      <xdr:rowOff>19050</xdr:rowOff>
    </xdr:from>
    <xdr:to>
      <xdr:col>2</xdr:col>
      <xdr:colOff>1028700</xdr:colOff>
      <xdr:row>19</xdr:row>
      <xdr:rowOff>1857375</xdr:rowOff>
    </xdr:to>
    <xdr:pic>
      <xdr:nvPicPr>
        <xdr:cNvPr id="15" name="Рисунок 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09825" y="31089600"/>
          <a:ext cx="6096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20</xdr:row>
      <xdr:rowOff>19050</xdr:rowOff>
    </xdr:from>
    <xdr:to>
      <xdr:col>2</xdr:col>
      <xdr:colOff>1038225</xdr:colOff>
      <xdr:row>20</xdr:row>
      <xdr:rowOff>1943100</xdr:rowOff>
    </xdr:to>
    <xdr:pic>
      <xdr:nvPicPr>
        <xdr:cNvPr id="16" name="Рисунок 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76500" y="32994600"/>
          <a:ext cx="5524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25</xdr:row>
      <xdr:rowOff>19050</xdr:rowOff>
    </xdr:from>
    <xdr:to>
      <xdr:col>2</xdr:col>
      <xdr:colOff>1095375</xdr:colOff>
      <xdr:row>25</xdr:row>
      <xdr:rowOff>1724025</xdr:rowOff>
    </xdr:to>
    <xdr:pic>
      <xdr:nvPicPr>
        <xdr:cNvPr id="17" name="Рисунок 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362200" y="42271950"/>
          <a:ext cx="723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24</xdr:row>
      <xdr:rowOff>66675</xdr:rowOff>
    </xdr:from>
    <xdr:to>
      <xdr:col>2</xdr:col>
      <xdr:colOff>1143000</xdr:colOff>
      <xdr:row>24</xdr:row>
      <xdr:rowOff>1676400</xdr:rowOff>
    </xdr:to>
    <xdr:pic>
      <xdr:nvPicPr>
        <xdr:cNvPr id="18" name="Рисунок 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362200" y="40614600"/>
          <a:ext cx="7715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23</xdr:row>
      <xdr:rowOff>47625</xdr:rowOff>
    </xdr:from>
    <xdr:to>
      <xdr:col>2</xdr:col>
      <xdr:colOff>1104900</xdr:colOff>
      <xdr:row>23</xdr:row>
      <xdr:rowOff>1647825</xdr:rowOff>
    </xdr:to>
    <xdr:pic>
      <xdr:nvPicPr>
        <xdr:cNvPr id="19" name="Рисунок 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381250" y="38881050"/>
          <a:ext cx="714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22</xdr:row>
      <xdr:rowOff>28575</xdr:rowOff>
    </xdr:from>
    <xdr:to>
      <xdr:col>2</xdr:col>
      <xdr:colOff>1076325</xdr:colOff>
      <xdr:row>22</xdr:row>
      <xdr:rowOff>1781175</xdr:rowOff>
    </xdr:to>
    <xdr:pic>
      <xdr:nvPicPr>
        <xdr:cNvPr id="20" name="Рисунок 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47925" y="37061775"/>
          <a:ext cx="6191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21</xdr:row>
      <xdr:rowOff>76200</xdr:rowOff>
    </xdr:from>
    <xdr:to>
      <xdr:col>2</xdr:col>
      <xdr:colOff>1181100</xdr:colOff>
      <xdr:row>21</xdr:row>
      <xdr:rowOff>2028825</xdr:rowOff>
    </xdr:to>
    <xdr:pic>
      <xdr:nvPicPr>
        <xdr:cNvPr id="21" name="Рисунок 1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409825" y="35061525"/>
          <a:ext cx="7620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8"/>
  <sheetViews>
    <sheetView tabSelected="1" zoomScale="70" zoomScaleNormal="70" zoomScalePageLayoutView="0" workbookViewId="0" topLeftCell="A1">
      <selection activeCell="J28" sqref="J28"/>
    </sheetView>
  </sheetViews>
  <sheetFormatPr defaultColWidth="9.140625" defaultRowHeight="15"/>
  <cols>
    <col min="2" max="2" width="20.7109375" style="17" customWidth="1"/>
    <col min="3" max="3" width="22.57421875" style="0" customWidth="1"/>
    <col min="4" max="5" width="15.140625" style="10" customWidth="1"/>
    <col min="6" max="6" width="31.8515625" style="16" customWidth="1"/>
    <col min="7" max="8" width="14.57421875" style="21" customWidth="1"/>
    <col min="9" max="9" width="14.57421875" style="6" customWidth="1"/>
    <col min="11" max="11" width="9.57421875" style="0" customWidth="1"/>
  </cols>
  <sheetData>
    <row r="1" ht="112.5" customHeight="1"/>
    <row r="2" ht="33" customHeight="1"/>
    <row r="3" ht="21">
      <c r="A3" s="5" t="s">
        <v>14</v>
      </c>
    </row>
    <row r="4" spans="1:11" ht="60">
      <c r="A4" s="1" t="s">
        <v>0</v>
      </c>
      <c r="B4" s="18" t="s">
        <v>19</v>
      </c>
      <c r="C4" s="1" t="s">
        <v>1</v>
      </c>
      <c r="D4" s="11" t="s">
        <v>2</v>
      </c>
      <c r="E4" s="11" t="s">
        <v>25</v>
      </c>
      <c r="F4" s="20" t="s">
        <v>3</v>
      </c>
      <c r="G4" s="22" t="s">
        <v>13</v>
      </c>
      <c r="H4" s="22" t="s">
        <v>4</v>
      </c>
      <c r="I4" s="7" t="s">
        <v>23</v>
      </c>
      <c r="J4" s="2" t="s">
        <v>5</v>
      </c>
      <c r="K4" s="2" t="s">
        <v>6</v>
      </c>
    </row>
    <row r="5" spans="1:11" ht="18.75">
      <c r="A5" s="38" t="s">
        <v>18</v>
      </c>
      <c r="B5" s="38"/>
      <c r="C5" s="38"/>
      <c r="D5" s="38"/>
      <c r="E5" s="38"/>
      <c r="F5" s="38"/>
      <c r="G5" s="33"/>
      <c r="H5" s="33"/>
      <c r="I5" s="34"/>
      <c r="J5" s="35"/>
      <c r="K5" s="35"/>
    </row>
    <row r="6" spans="1:11" ht="195" customHeight="1">
      <c r="A6" s="36" t="s">
        <v>7</v>
      </c>
      <c r="B6" s="12" t="s">
        <v>29</v>
      </c>
      <c r="C6" s="3"/>
      <c r="D6" s="12" t="s">
        <v>24</v>
      </c>
      <c r="E6" s="12" t="s">
        <v>26</v>
      </c>
      <c r="F6" s="20" t="s">
        <v>48</v>
      </c>
      <c r="G6" s="23">
        <v>153200</v>
      </c>
      <c r="H6" s="23">
        <f aca="true" t="shared" si="0" ref="H6:H15">G6*1.4</f>
        <v>214480</v>
      </c>
      <c r="I6" s="9" t="s">
        <v>83</v>
      </c>
      <c r="J6" s="2"/>
      <c r="K6" s="8">
        <f>G6*J6</f>
        <v>0</v>
      </c>
    </row>
    <row r="7" spans="1:11" ht="168" customHeight="1">
      <c r="A7" s="36" t="s">
        <v>7</v>
      </c>
      <c r="B7" s="12" t="s">
        <v>9</v>
      </c>
      <c r="C7" s="3"/>
      <c r="D7" s="14" t="s">
        <v>8</v>
      </c>
      <c r="E7" s="13" t="s">
        <v>27</v>
      </c>
      <c r="F7" s="20" t="s">
        <v>49</v>
      </c>
      <c r="G7" s="23">
        <v>160000</v>
      </c>
      <c r="H7" s="23">
        <f t="shared" si="0"/>
        <v>224000</v>
      </c>
      <c r="I7" s="9" t="s">
        <v>83</v>
      </c>
      <c r="J7" s="4"/>
      <c r="K7" s="8">
        <f>G7*J7</f>
        <v>0</v>
      </c>
    </row>
    <row r="8" spans="1:11" ht="200.25" customHeight="1">
      <c r="A8" s="36" t="s">
        <v>7</v>
      </c>
      <c r="B8" s="12" t="s">
        <v>30</v>
      </c>
      <c r="C8" s="3"/>
      <c r="D8" s="14" t="s">
        <v>8</v>
      </c>
      <c r="E8" s="14" t="s">
        <v>28</v>
      </c>
      <c r="F8" s="20" t="s">
        <v>40</v>
      </c>
      <c r="G8" s="23">
        <v>160000</v>
      </c>
      <c r="H8" s="23">
        <f t="shared" si="0"/>
        <v>224000</v>
      </c>
      <c r="I8" s="9" t="s">
        <v>83</v>
      </c>
      <c r="J8" s="4"/>
      <c r="K8" s="8">
        <f>G8*J8</f>
        <v>0</v>
      </c>
    </row>
    <row r="9" spans="1:11" ht="204" customHeight="1">
      <c r="A9" s="36"/>
      <c r="B9" s="12" t="s">
        <v>31</v>
      </c>
      <c r="C9" s="3"/>
      <c r="D9" s="14" t="s">
        <v>8</v>
      </c>
      <c r="E9" s="14" t="s">
        <v>32</v>
      </c>
      <c r="F9" s="20" t="s">
        <v>39</v>
      </c>
      <c r="G9" s="23">
        <v>160000</v>
      </c>
      <c r="H9" s="23">
        <f t="shared" si="0"/>
        <v>224000</v>
      </c>
      <c r="I9" s="9" t="s">
        <v>83</v>
      </c>
      <c r="J9" s="4"/>
      <c r="K9" s="8">
        <f aca="true" t="shared" si="1" ref="K7:K28">G9*J9</f>
        <v>0</v>
      </c>
    </row>
    <row r="10" spans="1:11" ht="213" customHeight="1">
      <c r="A10" s="36" t="s">
        <v>7</v>
      </c>
      <c r="B10" s="12" t="s">
        <v>33</v>
      </c>
      <c r="C10" s="3"/>
      <c r="D10" s="14" t="s">
        <v>8</v>
      </c>
      <c r="E10" s="12" t="s">
        <v>26</v>
      </c>
      <c r="F10" s="20" t="s">
        <v>20</v>
      </c>
      <c r="G10" s="23">
        <v>160000</v>
      </c>
      <c r="H10" s="23">
        <f t="shared" si="0"/>
        <v>224000</v>
      </c>
      <c r="I10" s="9" t="s">
        <v>83</v>
      </c>
      <c r="J10" s="4"/>
      <c r="K10" s="8">
        <f t="shared" si="1"/>
        <v>0</v>
      </c>
    </row>
    <row r="11" spans="1:11" ht="174" customHeight="1">
      <c r="A11" s="36" t="s">
        <v>7</v>
      </c>
      <c r="B11" s="12" t="s">
        <v>10</v>
      </c>
      <c r="C11" s="3"/>
      <c r="D11" s="14" t="s">
        <v>11</v>
      </c>
      <c r="E11" s="12" t="s">
        <v>35</v>
      </c>
      <c r="F11" s="20" t="s">
        <v>50</v>
      </c>
      <c r="G11" s="23">
        <v>240000</v>
      </c>
      <c r="H11" s="23">
        <f t="shared" si="0"/>
        <v>336000</v>
      </c>
      <c r="I11" s="9" t="s">
        <v>83</v>
      </c>
      <c r="J11" s="4"/>
      <c r="K11" s="8">
        <f t="shared" si="1"/>
        <v>0</v>
      </c>
    </row>
    <row r="12" spans="1:11" ht="181.5" customHeight="1">
      <c r="A12" s="36" t="s">
        <v>7</v>
      </c>
      <c r="B12" s="12" t="s">
        <v>12</v>
      </c>
      <c r="C12" s="3"/>
      <c r="D12" s="14" t="s">
        <v>17</v>
      </c>
      <c r="E12" s="12" t="s">
        <v>35</v>
      </c>
      <c r="F12" s="20" t="s">
        <v>21</v>
      </c>
      <c r="G12" s="23">
        <v>172000</v>
      </c>
      <c r="H12" s="23">
        <f t="shared" si="0"/>
        <v>240799.99999999997</v>
      </c>
      <c r="I12" s="9" t="s">
        <v>83</v>
      </c>
      <c r="J12" s="4"/>
      <c r="K12" s="8">
        <f t="shared" si="1"/>
        <v>0</v>
      </c>
    </row>
    <row r="13" spans="1:11" ht="205.5" customHeight="1">
      <c r="A13" s="36" t="s">
        <v>7</v>
      </c>
      <c r="B13" s="12" t="s">
        <v>36</v>
      </c>
      <c r="C13" s="3"/>
      <c r="D13" s="12" t="s">
        <v>45</v>
      </c>
      <c r="E13" s="12" t="s">
        <v>28</v>
      </c>
      <c r="F13" s="20" t="s">
        <v>41</v>
      </c>
      <c r="G13" s="23">
        <v>172000</v>
      </c>
      <c r="H13" s="23">
        <f>G13*1.4</f>
        <v>240799.99999999997</v>
      </c>
      <c r="I13" s="9" t="s">
        <v>83</v>
      </c>
      <c r="J13" s="4"/>
      <c r="K13" s="8">
        <f>G13*J13</f>
        <v>0</v>
      </c>
    </row>
    <row r="14" spans="1:11" ht="205.5" customHeight="1">
      <c r="A14" s="36" t="s">
        <v>7</v>
      </c>
      <c r="B14" s="12" t="s">
        <v>15</v>
      </c>
      <c r="C14" s="3"/>
      <c r="D14" s="14" t="s">
        <v>16</v>
      </c>
      <c r="E14" s="12" t="s">
        <v>34</v>
      </c>
      <c r="F14" s="20" t="s">
        <v>22</v>
      </c>
      <c r="G14" s="23">
        <v>154000</v>
      </c>
      <c r="H14" s="23">
        <f t="shared" si="0"/>
        <v>215600</v>
      </c>
      <c r="I14" s="9" t="s">
        <v>83</v>
      </c>
      <c r="J14" s="4"/>
      <c r="K14" s="8">
        <f>G14*J14</f>
        <v>0</v>
      </c>
    </row>
    <row r="15" spans="1:11" ht="179.25" customHeight="1">
      <c r="A15" s="36" t="s">
        <v>7</v>
      </c>
      <c r="B15" s="12" t="s">
        <v>43</v>
      </c>
      <c r="C15" s="3"/>
      <c r="D15" s="14" t="s">
        <v>42</v>
      </c>
      <c r="E15" s="12" t="s">
        <v>27</v>
      </c>
      <c r="F15" s="20" t="s">
        <v>44</v>
      </c>
      <c r="G15" s="23">
        <v>226000</v>
      </c>
      <c r="H15" s="23">
        <f t="shared" si="0"/>
        <v>316400</v>
      </c>
      <c r="I15" s="9" t="s">
        <v>83</v>
      </c>
      <c r="J15" s="4"/>
      <c r="K15" s="8">
        <f t="shared" si="1"/>
        <v>0</v>
      </c>
    </row>
    <row r="16" spans="1:11" ht="18.75">
      <c r="A16" s="38" t="s">
        <v>37</v>
      </c>
      <c r="B16" s="38"/>
      <c r="C16" s="38"/>
      <c r="D16" s="38"/>
      <c r="E16" s="38"/>
      <c r="F16" s="38"/>
      <c r="G16" s="33"/>
      <c r="H16" s="33"/>
      <c r="I16" s="9"/>
      <c r="J16" s="35"/>
      <c r="K16" s="8"/>
    </row>
    <row r="17" spans="1:11" ht="116.25" customHeight="1">
      <c r="A17" s="37" t="s">
        <v>7</v>
      </c>
      <c r="B17" s="19" t="s">
        <v>46</v>
      </c>
      <c r="C17" s="3"/>
      <c r="D17" s="11" t="s">
        <v>47</v>
      </c>
      <c r="E17" s="24" t="s">
        <v>27</v>
      </c>
      <c r="F17" s="28" t="s">
        <v>73</v>
      </c>
      <c r="G17" s="22">
        <v>56900</v>
      </c>
      <c r="H17" s="22">
        <f>G17*1.4</f>
        <v>79660</v>
      </c>
      <c r="I17" s="9" t="s">
        <v>83</v>
      </c>
      <c r="J17" s="39"/>
      <c r="K17" s="8">
        <f t="shared" si="1"/>
        <v>0</v>
      </c>
    </row>
    <row r="18" spans="1:11" ht="121.5" customHeight="1">
      <c r="A18" s="37" t="s">
        <v>7</v>
      </c>
      <c r="B18" s="19" t="s">
        <v>51</v>
      </c>
      <c r="C18" s="3"/>
      <c r="D18" s="11" t="s">
        <v>52</v>
      </c>
      <c r="E18" s="24" t="s">
        <v>27</v>
      </c>
      <c r="F18" s="28" t="s">
        <v>74</v>
      </c>
      <c r="G18" s="22">
        <v>56900</v>
      </c>
      <c r="H18" s="22">
        <f>G18*1.4</f>
        <v>79660</v>
      </c>
      <c r="I18" s="9" t="s">
        <v>83</v>
      </c>
      <c r="J18" s="3"/>
      <c r="K18" s="8">
        <f t="shared" si="1"/>
        <v>0</v>
      </c>
    </row>
    <row r="19" spans="1:11" ht="18.75">
      <c r="A19" s="38" t="s">
        <v>38</v>
      </c>
      <c r="B19" s="38"/>
      <c r="C19" s="38"/>
      <c r="D19" s="38"/>
      <c r="E19" s="38"/>
      <c r="F19" s="38"/>
      <c r="G19" s="33"/>
      <c r="H19" s="33"/>
      <c r="I19" s="9"/>
      <c r="J19" s="35"/>
      <c r="K19" s="8"/>
    </row>
    <row r="20" spans="1:11" ht="150" customHeight="1">
      <c r="A20" s="36" t="s">
        <v>7</v>
      </c>
      <c r="B20" s="31" t="s">
        <v>54</v>
      </c>
      <c r="C20" s="3"/>
      <c r="D20" s="11" t="s">
        <v>56</v>
      </c>
      <c r="E20" s="15"/>
      <c r="F20" s="28" t="s">
        <v>75</v>
      </c>
      <c r="G20" s="22">
        <f>17200</f>
        <v>17200</v>
      </c>
      <c r="H20" s="22">
        <f aca="true" t="shared" si="2" ref="H20:H26">G20*1.4</f>
        <v>24080</v>
      </c>
      <c r="I20" s="9" t="s">
        <v>83</v>
      </c>
      <c r="J20" s="3"/>
      <c r="K20" s="8">
        <f>G20*J20</f>
        <v>0</v>
      </c>
    </row>
    <row r="21" spans="1:11" ht="158.25" customHeight="1">
      <c r="A21" s="36" t="s">
        <v>7</v>
      </c>
      <c r="B21" s="31" t="s">
        <v>55</v>
      </c>
      <c r="C21" s="3"/>
      <c r="D21" s="11" t="s">
        <v>57</v>
      </c>
      <c r="E21" s="15"/>
      <c r="F21" s="29" t="s">
        <v>76</v>
      </c>
      <c r="G21" s="22">
        <f>17200</f>
        <v>17200</v>
      </c>
      <c r="H21" s="22">
        <f t="shared" si="2"/>
        <v>24080</v>
      </c>
      <c r="I21" s="9" t="s">
        <v>83</v>
      </c>
      <c r="J21" s="3"/>
      <c r="K21" s="8">
        <f>G21*J21</f>
        <v>0</v>
      </c>
    </row>
    <row r="22" spans="1:11" ht="161.25" customHeight="1">
      <c r="A22" s="36" t="s">
        <v>7</v>
      </c>
      <c r="B22" s="30" t="s">
        <v>61</v>
      </c>
      <c r="C22" s="3"/>
      <c r="D22" s="11" t="s">
        <v>64</v>
      </c>
      <c r="E22" s="24" t="s">
        <v>71</v>
      </c>
      <c r="F22" s="29" t="s">
        <v>62</v>
      </c>
      <c r="G22" s="22">
        <f>58200</f>
        <v>58200</v>
      </c>
      <c r="H22" s="22">
        <f t="shared" si="2"/>
        <v>81480</v>
      </c>
      <c r="I22" s="9" t="s">
        <v>83</v>
      </c>
      <c r="J22" s="3"/>
      <c r="K22" s="8">
        <f>G22*J22</f>
        <v>0</v>
      </c>
    </row>
    <row r="23" spans="1:11" ht="141.75" customHeight="1">
      <c r="A23" s="36" t="s">
        <v>7</v>
      </c>
      <c r="B23" s="30" t="s">
        <v>63</v>
      </c>
      <c r="C23" s="3"/>
      <c r="D23" s="11" t="s">
        <v>65</v>
      </c>
      <c r="E23" s="24" t="s">
        <v>71</v>
      </c>
      <c r="F23" s="29" t="s">
        <v>67</v>
      </c>
      <c r="G23" s="22">
        <f>60500</f>
        <v>60500</v>
      </c>
      <c r="H23" s="22">
        <f t="shared" si="2"/>
        <v>84700</v>
      </c>
      <c r="I23" s="9" t="s">
        <v>83</v>
      </c>
      <c r="J23" s="3"/>
      <c r="K23" s="8">
        <f t="shared" si="1"/>
        <v>0</v>
      </c>
    </row>
    <row r="24" spans="1:11" ht="135" customHeight="1">
      <c r="A24" s="36" t="s">
        <v>7</v>
      </c>
      <c r="B24" s="30" t="s">
        <v>66</v>
      </c>
      <c r="C24" s="3"/>
      <c r="D24" s="11" t="s">
        <v>69</v>
      </c>
      <c r="E24" s="24" t="s">
        <v>70</v>
      </c>
      <c r="F24" s="29" t="s">
        <v>68</v>
      </c>
      <c r="G24" s="22">
        <v>54850</v>
      </c>
      <c r="H24" s="22">
        <f t="shared" si="2"/>
        <v>76790</v>
      </c>
      <c r="I24" s="9" t="s">
        <v>83</v>
      </c>
      <c r="J24" s="3"/>
      <c r="K24" s="8">
        <f>G24*J24</f>
        <v>0</v>
      </c>
    </row>
    <row r="25" spans="1:11" ht="134.25" customHeight="1">
      <c r="A25" s="36" t="s">
        <v>7</v>
      </c>
      <c r="B25" s="32" t="s">
        <v>81</v>
      </c>
      <c r="C25" s="3"/>
      <c r="D25" s="11" t="s">
        <v>82</v>
      </c>
      <c r="E25" s="24" t="s">
        <v>71</v>
      </c>
      <c r="F25" s="28" t="s">
        <v>79</v>
      </c>
      <c r="G25" s="22">
        <f>34850</f>
        <v>34850</v>
      </c>
      <c r="H25" s="22">
        <f t="shared" si="2"/>
        <v>48790</v>
      </c>
      <c r="I25" s="9" t="s">
        <v>83</v>
      </c>
      <c r="J25" s="3"/>
      <c r="K25" s="8">
        <f>G25*J25</f>
        <v>0</v>
      </c>
    </row>
    <row r="26" spans="1:11" ht="138.75" customHeight="1">
      <c r="A26" s="36" t="s">
        <v>7</v>
      </c>
      <c r="B26" s="32" t="s">
        <v>72</v>
      </c>
      <c r="C26" s="3"/>
      <c r="D26" s="11" t="s">
        <v>80</v>
      </c>
      <c r="E26" s="24" t="s">
        <v>71</v>
      </c>
      <c r="F26" s="28" t="s">
        <v>77</v>
      </c>
      <c r="G26" s="22">
        <f>36000</f>
        <v>36000</v>
      </c>
      <c r="H26" s="22">
        <f t="shared" si="2"/>
        <v>50400</v>
      </c>
      <c r="I26" s="9" t="s">
        <v>83</v>
      </c>
      <c r="J26" s="3"/>
      <c r="K26" s="8">
        <f>G26*J26</f>
        <v>0</v>
      </c>
    </row>
    <row r="27" spans="1:11" ht="18.75">
      <c r="A27" s="38" t="s">
        <v>53</v>
      </c>
      <c r="B27" s="38"/>
      <c r="C27" s="38"/>
      <c r="D27" s="38"/>
      <c r="E27" s="38"/>
      <c r="F27" s="38"/>
      <c r="G27" s="33"/>
      <c r="H27" s="33"/>
      <c r="I27" s="9"/>
      <c r="J27" s="35"/>
      <c r="K27" s="8"/>
    </row>
    <row r="28" spans="1:11" ht="141.75" customHeight="1">
      <c r="A28" s="36" t="s">
        <v>7</v>
      </c>
      <c r="B28" s="26" t="s">
        <v>60</v>
      </c>
      <c r="C28" s="3"/>
      <c r="D28" s="27" t="s">
        <v>59</v>
      </c>
      <c r="E28" s="11" t="s">
        <v>58</v>
      </c>
      <c r="F28" s="25" t="s">
        <v>78</v>
      </c>
      <c r="G28" s="22">
        <f>31350</f>
        <v>31350</v>
      </c>
      <c r="H28" s="22">
        <f>G28*1.4</f>
        <v>43890</v>
      </c>
      <c r="I28" s="9" t="s">
        <v>83</v>
      </c>
      <c r="J28" s="3"/>
      <c r="K28" s="8">
        <f>G28*J28</f>
        <v>0</v>
      </c>
    </row>
  </sheetData>
  <sheetProtection/>
  <mergeCells count="4">
    <mergeCell ref="A5:F5"/>
    <mergeCell ref="A16:F16"/>
    <mergeCell ref="A19:F19"/>
    <mergeCell ref="A27:F27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2017-05-23T07:28:17Z</dcterms:modified>
  <cp:category/>
  <cp:version/>
  <cp:contentType/>
  <cp:contentStatus/>
</cp:coreProperties>
</file>