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Общий" sheetId="1" r:id="rId1"/>
    <sheet name="Активтекс" sheetId="2" r:id="rId2"/>
    <sheet name="XLR_NoRangeSheet" sheetId="3" state="hidden" r:id="rId3"/>
  </sheets>
  <definedNames>
    <definedName name="PriceRange">'Общий'!$A$6:$E$13</definedName>
  </definedNames>
  <calcPr fullCalcOnLoad="1"/>
</workbook>
</file>

<file path=xl/sharedStrings.xml><?xml version="1.0" encoding="utf-8"?>
<sst xmlns="http://schemas.openxmlformats.org/spreadsheetml/2006/main" count="739" uniqueCount="311">
  <si>
    <t>ООО "НПП "ГИМЭКС"</t>
  </si>
  <si>
    <r>
      <t>Оптовые поставки</t>
    </r>
    <r>
      <rPr>
        <b/>
        <i/>
        <sz val="9"/>
        <rFont val="Times New Roman"/>
        <family val="1"/>
      </rPr>
      <t>: Изделия медицинского назначения (АНЕСТЕЗИОЛОГИЯ, УРОЛОГИЯ, ГАСТРОЭНТЕРОЛОГИЯ, ПРОКТОЛОГИЯ ПРОБИРКИ для взятия и анализа крови и пр.), из резины, ПВХ и силикона, СИЛИКОНОВЫЕ ТРУБКИ медицинские любых типоразмеров, одноразовая одежда из нетканого материала и аксессуары. Инструментарий (Хирургический, Стоматологический, Гинекологический, Офтальмологический). Производство аптечек и наборов первой помощи, медицинских средств защиты.</t>
    </r>
  </si>
  <si>
    <r>
      <t xml:space="preserve">Тел. </t>
    </r>
    <r>
      <rPr>
        <sz val="11"/>
        <rFont val="Times New Roman"/>
        <family val="1"/>
      </rPr>
      <t xml:space="preserve">(495) 943-52-61, (926) 615-90-12, (901) 593-52-61 Тел./Факс (499) 725-67-16                               </t>
    </r>
    <r>
      <rPr>
        <b/>
        <i/>
        <sz val="12"/>
        <rFont val="Times New Roman"/>
        <family val="1"/>
      </rPr>
      <t xml:space="preserve"> vegas44@rambler.ru , nppgimex@bk.ru </t>
    </r>
  </si>
  <si>
    <t>№</t>
  </si>
  <si>
    <t>Наименование</t>
  </si>
  <si>
    <t>Описание/Ед.изм./ или Размер</t>
  </si>
  <si>
    <t xml:space="preserve">Производитель             Кол-во завод. </t>
  </si>
  <si>
    <t>Цена с НДС в руб.</t>
  </si>
  <si>
    <t>Аптечка автомобильная (новая комплектация 2010 г.)</t>
  </si>
  <si>
    <t>футляр</t>
  </si>
  <si>
    <t>ООО НПП Гимэкс</t>
  </si>
  <si>
    <t xml:space="preserve">Аптечка транспортная ж.д  начальника поезда </t>
  </si>
  <si>
    <t>сумка</t>
  </si>
  <si>
    <t>Аптечка машиниста</t>
  </si>
  <si>
    <t>Аптечка проводника</t>
  </si>
  <si>
    <t>Термозащитное покрывало. Цвет: золото, серебро.</t>
  </si>
  <si>
    <t xml:space="preserve"> 160 х 210 см</t>
  </si>
  <si>
    <r>
      <t>Носилки тканевые</t>
    </r>
    <r>
      <rPr>
        <sz val="9"/>
        <color indexed="23"/>
        <rFont val="Times New Roman"/>
        <family val="1"/>
      </rPr>
      <t xml:space="preserve"> </t>
    </r>
    <r>
      <rPr>
        <sz val="9"/>
        <rFont val="Times New Roman"/>
        <family val="1"/>
      </rPr>
      <t>для перемещения пострадавшего в труднодоступных местах, в помещениях и проходах с ограниченными размерами, извлечения из завалов и при проведении аварийно-спасательных работ</t>
    </r>
  </si>
  <si>
    <t>МЧС</t>
  </si>
  <si>
    <t>Мешки медицинские из ламинированного нетканого материала 80 г/м2, на молнии , для патологоанатомических работ</t>
  </si>
  <si>
    <t xml:space="preserve">210*140 </t>
  </si>
  <si>
    <t>Мешки медицинские из ламинированного нетканого материала 80 г/м2, на молнии , для перемещения и утилизации животных</t>
  </si>
  <si>
    <t>70*100</t>
  </si>
  <si>
    <t>Клеенка подкладная (оранж)</t>
  </si>
  <si>
    <t>м</t>
  </si>
  <si>
    <t>Уфа</t>
  </si>
  <si>
    <t>Судно Ладья (Таганрогский «Полимер»)</t>
  </si>
  <si>
    <t>шт</t>
  </si>
  <si>
    <t>Таганрог</t>
  </si>
  <si>
    <t>Утка (Таганрогский «Полимер»)</t>
  </si>
  <si>
    <t>Изделия медицинского назначения АП</t>
  </si>
  <si>
    <t>Грелки резиновые  А - 1</t>
  </si>
  <si>
    <t>Альфапластик</t>
  </si>
  <si>
    <t>штука</t>
  </si>
  <si>
    <t>Грелки резиновые  А - 2</t>
  </si>
  <si>
    <t>Грелки резиновые  А - 3</t>
  </si>
  <si>
    <t xml:space="preserve">Грелки резиновые  Б - 1 ( комбинированные ) </t>
  </si>
  <si>
    <t xml:space="preserve">Грелки резиновые  Б - 2 ( комбинированные ) </t>
  </si>
  <si>
    <t xml:space="preserve">Грелки резиновые  Б - 3 ( комбинированные ) </t>
  </si>
  <si>
    <t>Жгут кровоостанавливающий из резины рифленый“Альфа”</t>
  </si>
  <si>
    <t>Жгут кровоостанавливающий резиновый типа “Эсмарха” для применения в стационарных условиях</t>
  </si>
  <si>
    <t>Зонд - обтуратор резиновый пищеводно-желудочный</t>
  </si>
  <si>
    <t>Зонд для промывания желудка № 45</t>
  </si>
  <si>
    <t>Зонды дуоденальные  №  12</t>
  </si>
  <si>
    <t>Зонды желудочные  №№ 15,18,21,24,27,30,33,36,39</t>
  </si>
  <si>
    <t>Зонды питательные для кормления больных  №№ 24,30</t>
  </si>
  <si>
    <t>Зонды питательные для новорожденных  №№ 12,14,16</t>
  </si>
  <si>
    <t>Катетеры самоудерживающиеся крупноголовчатые типа “Пеццера”№№ 18-36</t>
  </si>
  <si>
    <t>Катетеры самоудерживающиеся крупноголовчатые типа “Пеццера”№№ 18-36   (в индивидуальной упаковке)</t>
  </si>
  <si>
    <t>Катетеры цилиндрические №№ 10-24</t>
  </si>
  <si>
    <t>Катетеры типа “Мерсье” №№ 14,15,17,20,22,23</t>
  </si>
  <si>
    <t>Катетеры с коническим клювом “Тимана” №№ 12</t>
  </si>
  <si>
    <t>Катетеры самоудерживающиеся “ Тимана” №№ 15,17,20,22,23</t>
  </si>
  <si>
    <t>Ковры резиновые массажные ( разных цветов )</t>
  </si>
  <si>
    <t>Кольца маточные резиновые    №  1</t>
  </si>
  <si>
    <t>Кольца маточные резиновые    №  2</t>
  </si>
  <si>
    <t>Кольца маточные резиновые    №  3</t>
  </si>
  <si>
    <t>Круги подкладные  резиновые    №  1</t>
  </si>
  <si>
    <t>Круги подкладные  резиновые    №  2</t>
  </si>
  <si>
    <t>Круги подкладные  резиновые    №  3</t>
  </si>
  <si>
    <t>Кружки “Эсмарха” резиновые    №  1  ( 1,0 л )</t>
  </si>
  <si>
    <t>Кружки “Эсмарха” резиновые    №  2  ( 1,5 л )</t>
  </si>
  <si>
    <t>Кружки “Эсмарха” резиновые    №  3  ( 2,0 л )</t>
  </si>
  <si>
    <t>Спринцовки пластизольные А( с мягкими наконечник. ) № 1</t>
  </si>
  <si>
    <t>Спринцовки пластизольные А( с мягкими наконечник. ) № 6</t>
  </si>
  <si>
    <t xml:space="preserve">Спринцовки пластизольные Б( с одним наконечником ) № 1                       </t>
  </si>
  <si>
    <t>Спринцовки пластизольные Б( с двумя наконечниками) № 3</t>
  </si>
  <si>
    <t>Спринцовки пластизольные Б( с двумя наконечниками) № 6</t>
  </si>
  <si>
    <t>Спринцовки пластизольные Б( с двумя наконечниками) № 8</t>
  </si>
  <si>
    <t xml:space="preserve">Спринцовки пластизольные Б( с двумя наконечниками) № 9 </t>
  </si>
  <si>
    <t>Спринцовки пластизольные Б( с двумя наконечниками) №15</t>
  </si>
  <si>
    <t>Спринцовки пластизольные ИБ ( ирригационные)           № 6</t>
  </si>
  <si>
    <t>Спринцовки пластизольные ИБ ( ирригационные)           № 8</t>
  </si>
  <si>
    <t>Спринцовки пластизольные ИБ ( ирригационные)           № 9</t>
  </si>
  <si>
    <t>Спринцовки пластизольные ИБ ( ирригационные)           №15</t>
  </si>
  <si>
    <t>Спринцовки резиновые А                                                        № 0</t>
  </si>
  <si>
    <t>Спринцовки резиновые А                                                        № 1</t>
  </si>
  <si>
    <t>Спринцовки резиновые А                                                        № 3</t>
  </si>
  <si>
    <t>Спринцовки резиновые А (в индивидуальной упаковке) № 1</t>
  </si>
  <si>
    <t>Спринцовки резиновые А (в индивидуальной упаковке) № 3</t>
  </si>
  <si>
    <t>Спринцовки резиновые Б                                                         № 1</t>
  </si>
  <si>
    <t>Спринцовки резиновые Б                                                         № 3</t>
  </si>
  <si>
    <t>Спринцовки резиновые Б (в индивидуальной упаковке)  № 1</t>
  </si>
  <si>
    <t>Спринцовки резиновые Б (в индивидуальной упаковке)  № 3</t>
  </si>
  <si>
    <t>Судна подкладные резиновые   №  1</t>
  </si>
  <si>
    <t>Судна подкладные резиновые   №  2</t>
  </si>
  <si>
    <t>Судна подкладные резиновые   №  3</t>
  </si>
  <si>
    <t>Трубки интубационные Карленса  №№  33,36,39,42,45</t>
  </si>
  <si>
    <t>Трубки интубационные со шпорой типа Гордона-Грина</t>
  </si>
  <si>
    <t>Трубки ректальные газоотводные №№ 15,18,21,27,33,39</t>
  </si>
  <si>
    <t>Трубки ректальные для глубоких клизм №№ 14,17,20,23,26</t>
  </si>
  <si>
    <t>Трубки ректальные для новорожденных №№ 16,17,20</t>
  </si>
  <si>
    <t>Трубки медицин. ПВХ -   4  х 1.5 мм (толщина стенки)</t>
  </si>
  <si>
    <t>метр</t>
  </si>
  <si>
    <t>Трубки медицин. ПВХ 5 х 1    мм</t>
  </si>
  <si>
    <t>Трубки медицин. ПВХ  6 х 1    мм</t>
  </si>
  <si>
    <t>Трубки медицин. ПВХ  6 х 1.5 мм</t>
  </si>
  <si>
    <t xml:space="preserve">метр    </t>
  </si>
  <si>
    <t>Трубки медицин. ПВХ  7 х 1.5 мм</t>
  </si>
  <si>
    <t>Трубки медицин. ПВХ 7 х 2    мм</t>
  </si>
  <si>
    <t>Трубки медицин. ПВХ  8 х 1.5 мм</t>
  </si>
  <si>
    <t>Трубки медицин. ПВХ  8 х 2    мм</t>
  </si>
  <si>
    <t>Трубки медицин. ПВХ  9 х 1    мм</t>
  </si>
  <si>
    <t>Трубки медицин. ПВХ   9 х 2    мм</t>
  </si>
  <si>
    <t>Трубки медицин. ПВХ 10 х 2    мм</t>
  </si>
  <si>
    <t>Трубки медицин. ПВХ 10 х 3    мм</t>
  </si>
  <si>
    <t>Трубки медицин. ПВХ 12 х 2    мм</t>
  </si>
  <si>
    <t>Трубки медицин. ПВХ  12 х 3    мм</t>
  </si>
  <si>
    <t>Трубки медицин. ПВХ  14 х 2    мм</t>
  </si>
  <si>
    <t>Трубки медицин. ПВХ  14 х 3    мм</t>
  </si>
  <si>
    <t>Трубки медицин. ПВХ  16 х 3    мм</t>
  </si>
  <si>
    <t>Трубки медицин. ПВХ  18 х 2    мм</t>
  </si>
  <si>
    <t>Трубки медицин. ПВХ  18 х 3    мм</t>
  </si>
  <si>
    <t>Трубки медицин. ПВХ  20 х 2    мм</t>
  </si>
  <si>
    <t>Трубки медицин. ПВХ  20 х 3    мм</t>
  </si>
  <si>
    <t>Трубки медицин. ПВХ  20 х 4    мм</t>
  </si>
  <si>
    <t>Трубки медицинские резин.тип 2 (дренажные) ГОСТ 3399-76</t>
  </si>
  <si>
    <t>кг</t>
  </si>
  <si>
    <t>Трубки медицинские резин.тип 3 (вакуумные) ГОСТ 3399-76</t>
  </si>
  <si>
    <t>Трубки медицинские резин.тип 5 ( слуховая )   ГОСТ 3399-76</t>
  </si>
  <si>
    <t>Трубки медицинские резин.тип 6 ( соединительные )</t>
  </si>
  <si>
    <t xml:space="preserve">Трубки медиц.силиконовые 4 х 1,5мм,  4 х 3 мм, 5 х 1,5 мм, 5 х 3 мм, 6 х 1,5 мм, 6 х 3    мм, 7 х 1,5 мм, 7 х 3 мм, 8 х 1,5 мм, 8 х 2 мм, 8 х 3 мм, 10 х 2 мм, 10 х 3 мм, 12 х 2 мм, 12 х 2,5 мм, 12 х 3 мм, 12 х 3,5 мм                     </t>
  </si>
  <si>
    <r>
      <t>Трубки медиц.силиконовые</t>
    </r>
    <r>
      <rPr>
        <sz val="10"/>
        <rFont val="Times New Roman"/>
        <family val="1"/>
      </rPr>
      <t xml:space="preserve"> 0,5 x 1/ 0,8 x 1/ 1 x 1/ 1 x 2/ 2 x 1/ 3 x 1</t>
    </r>
  </si>
  <si>
    <r>
      <t>Трубки 2-х просветные силиконовые</t>
    </r>
    <r>
      <rPr>
        <sz val="10"/>
        <rFont val="Times New Roman"/>
        <family val="1"/>
      </rPr>
      <t xml:space="preserve"> 5 х 1,5/6 х 1,5/7 х 1,5/8 х 1,5/9 х 1,5</t>
    </r>
  </si>
  <si>
    <r>
      <t>Трубки однопросветные силиконовые</t>
    </r>
    <r>
      <rPr>
        <sz val="10"/>
        <rFont val="Times New Roman"/>
        <family val="1"/>
      </rPr>
      <t xml:space="preserve"> 12 х 4/13x2/14x2/14x3/ 15x3/15x4/16x3/16x4/16x5/18x3/18x4/18x5/20x3/20x4/20x5/25x4/25x5</t>
    </r>
  </si>
  <si>
    <t xml:space="preserve">                                                                 АНЕСТЕЗИОЛОГИЯ</t>
  </si>
  <si>
    <t>Трубка эндотрахеальная стандарт без манжеты размер ID 2.0 -10.0мм</t>
  </si>
  <si>
    <t>10/100</t>
  </si>
  <si>
    <t>INTEGRAL Medical Products Co., LTD (Китай)</t>
  </si>
  <si>
    <t>Трубка эндотрахеальная стандарт с манжетой размер ID 3.0 -10.0мм</t>
  </si>
  <si>
    <t>Трубка эндотрахеальная тип орал/назал без манжеты размер ID 2.0-10.0мм</t>
  </si>
  <si>
    <t>Трубка эндотрахеальная тип орал/назал с манжетой размер ID 3.0-10.0мм</t>
  </si>
  <si>
    <t xml:space="preserve">Трубка эндотрахеальная станд. без манжеты армирован. размер ID 2.0-10.0мм </t>
  </si>
  <si>
    <t xml:space="preserve">Трубка эндотрахеальная станд. с манжетой армирован. размер ID 3.0-10.0мм </t>
  </si>
  <si>
    <t>Катетер аспирационный с в/к   kapkon размер Fr 5-20</t>
  </si>
  <si>
    <t>50/500</t>
  </si>
  <si>
    <t>Маска ларингеальная силиконовая  размер 1,1.5,2,2.5,3,4,5 стерильная</t>
  </si>
  <si>
    <t>5/10</t>
  </si>
  <si>
    <t>Маска ларингеальная силикон. армированная размер 1,1.5,2,2.5,3,4,5 стерил.</t>
  </si>
  <si>
    <t xml:space="preserve">Маска ларинг. силикон.  размер 1,1.5,2,2.5,3,4,5 многократного применения </t>
  </si>
  <si>
    <t>20/20</t>
  </si>
  <si>
    <t>Катетер аспирационный с в/к   размер Fr 5-20</t>
  </si>
  <si>
    <t>Трубка трахеотомическая с манжетой размер с 5- 8,5 мм</t>
  </si>
  <si>
    <t>Катетер подключичный</t>
  </si>
  <si>
    <t>Синтез</t>
  </si>
  <si>
    <r>
      <t xml:space="preserve">                                </t>
    </r>
    <r>
      <rPr>
        <b/>
        <sz val="11"/>
        <color indexed="8"/>
        <rFont val="Times New Roman"/>
        <family val="1"/>
      </rPr>
      <t xml:space="preserve"> УРОЛОГИЯ</t>
    </r>
  </si>
  <si>
    <t>Катетер Фолея 100% силикон 2-х ход. c стилетом педиатр.размер Fr 8-10  3-5мл</t>
  </si>
  <si>
    <t>Катетер Фолея 100% силиконовый 2-х ходовой размер Fr 12-26 5-10мл/5-15мл</t>
  </si>
  <si>
    <t>Катетер Фолея 100% силиконовый 2-х ходовой размер Fr 16-26  30мл</t>
  </si>
  <si>
    <t>Катетер Фолея 100% силикон 2-х ход. тип Тиманн размер Fr 12-24  5-10мл</t>
  </si>
  <si>
    <t>Катетер Фолея 100% силиконовый 3-х ходовой размер Fr 16-26 30мл</t>
  </si>
  <si>
    <t>Катетер Фолея латекс. с сил.покр. 2-х х.педиатр.стилет размер Fr 8-10 3-5мл</t>
  </si>
  <si>
    <t>Катетер Фолея латексный с сил.покр. 2-х ходовой размер Fr 12-26 5-15/30мл</t>
  </si>
  <si>
    <t>Катетер Фолея латекс с сил.покр. 2-х ход. Тиманн размер Fr 12-26 5-15/30мл</t>
  </si>
  <si>
    <t>Катетер Фолея латекс с сил.покр. 2-х ход. женский размер  Fr 12-26 5-15/30мл</t>
  </si>
  <si>
    <t xml:space="preserve">Катетер Нелатона  стандарт ПВХ 40см размер Fr 6-20 </t>
  </si>
  <si>
    <t>Катетер Нелатона женский ПВХ 20см размер Fr 8-20</t>
  </si>
  <si>
    <r>
      <t xml:space="preserve">Катетер Нелатона с </t>
    </r>
    <r>
      <rPr>
        <b/>
        <sz val="11"/>
        <color indexed="8"/>
        <rFont val="Times New Roman"/>
        <family val="1"/>
      </rPr>
      <t>гидрофильным покр.</t>
    </r>
    <r>
      <rPr>
        <sz val="10"/>
        <rFont val="Times New Roman"/>
        <family val="1"/>
      </rPr>
      <t xml:space="preserve"> ПВХ 18/30/40см размер Fr 6-20 </t>
    </r>
    <r>
      <rPr>
        <b/>
        <sz val="11"/>
        <color indexed="8"/>
        <rFont val="Times New Roman"/>
        <family val="1"/>
      </rPr>
      <t>new</t>
    </r>
  </si>
  <si>
    <t>20/200</t>
  </si>
  <si>
    <t>Катетер Нелатона с наконечником Тиманн ПВХ 20/30/ 40см размер Fr 6-20</t>
  </si>
  <si>
    <t xml:space="preserve">         ГАСТРОЭНТЕРОЛОГИЯ/ПРОКТОЛОГИЯ</t>
  </si>
  <si>
    <t>Зонд желудочный  100% силикон с РКП длина 70см размер Fr 8-10</t>
  </si>
  <si>
    <t>50/400</t>
  </si>
  <si>
    <t>Зонд желудочный  100% силикон с РКП длина 125см размер Fr 12-18</t>
  </si>
  <si>
    <t>Зонд желудочный  ПВХ с РКП длина 125см размер Fr 10-20</t>
  </si>
  <si>
    <t>Зонд желудочный  ПВХ с РКП длина 76см размер Fr 10-20</t>
  </si>
  <si>
    <t>Зонд желуд. полиуретан тип Левина со стилетом  длина 125см размер Fr10-16</t>
  </si>
  <si>
    <r>
      <t xml:space="preserve">Зонд желуд. ПВХ с РКП </t>
    </r>
    <r>
      <rPr>
        <b/>
        <sz val="11"/>
        <color indexed="8"/>
        <rFont val="Times New Roman"/>
        <family val="1"/>
      </rPr>
      <t xml:space="preserve">тип Рильса мет.након. </t>
    </r>
    <r>
      <rPr>
        <sz val="10"/>
        <rFont val="Times New Roman"/>
        <family val="1"/>
      </rPr>
      <t>длина 125см размер Fr 10-20</t>
    </r>
  </si>
  <si>
    <t>Зонд питательный назогастральный 100% силикон с РКП длина 107см разм.Fr 8</t>
  </si>
  <si>
    <t>Зонд питательный назогастральный ПВХ c РКП длина 40см размер Fr 4,5,6,8,10</t>
  </si>
  <si>
    <t>50/600</t>
  </si>
  <si>
    <t>Зонд питательный назогастральный ПВХ с РКП длина 100см размер Fr 4,5,6,8,10</t>
  </si>
  <si>
    <t>Зонд ректальный ПВХ длина 40см размер Fr 16-36</t>
  </si>
  <si>
    <t>Пробирки - ассортимент</t>
  </si>
  <si>
    <t>Игла двусторонняя 20G*1 1/2 (0,9х38мм) к вакуумным пробиркам</t>
  </si>
  <si>
    <t>ШТ</t>
  </si>
  <si>
    <t>5000шт./тр.кор.  100шт./уп.</t>
  </si>
  <si>
    <t>Игла двусторонняя 21G*1 1/2 (0,8х38мм) к вакуумным пробиркам</t>
  </si>
  <si>
    <t>Игла двусторонняя 22 G*1 1/2 (0,7х38мм) к вакуумным пробиркам</t>
  </si>
  <si>
    <t>5000шт./тр.кор. 100шт./уп.</t>
  </si>
  <si>
    <t>Игла двусторонняя 23 G*1 1/2 (0,6х38мм) к вакуумным пробиркам</t>
  </si>
  <si>
    <t>Держатели</t>
  </si>
  <si>
    <t>1000шт./тр.кор. 200шт./уп.</t>
  </si>
  <si>
    <t>Катетер-бабочка  21 G*3/4  с луер-адаптером  для вакуумных пробирок</t>
  </si>
  <si>
    <t>2000шт./кор.</t>
  </si>
  <si>
    <t>Катетер-бабочка  22 G*3/4  с луер-адаптером для вакуумных пробирок</t>
  </si>
  <si>
    <t>Пробирка вак.(пластик) без наполнителя 6 мл (13*100 мм) красн.крышка 100шт./уп.</t>
  </si>
  <si>
    <t xml:space="preserve"> 1200шт./тр.кор.</t>
  </si>
  <si>
    <t xml:space="preserve">Пробирка вак.(пластик) без наполнителя 9 мл (16*100 мм) красн.крышка, 50шт./уп. </t>
  </si>
  <si>
    <t>600шт./тр.кор.</t>
  </si>
  <si>
    <t xml:space="preserve">Пробирка-мини (пластик) с клот-активатором 0,5 мл c  с капилляром для капиллярной крови красн.крышка, 50шт./уп. </t>
  </si>
  <si>
    <t>1200шт./тр.кор.</t>
  </si>
  <si>
    <t xml:space="preserve">Пробирка-мини (пластик) c ЭДТА К2  0,2мл для капиллярной крови фиолет.крышка, 50шт./уп. </t>
  </si>
  <si>
    <t xml:space="preserve">Пробирка-мини (пластик) c ЭДТА К2 0,5мл для капиллярной крови фиолет.крышка, 50шт./уп. </t>
  </si>
  <si>
    <t xml:space="preserve">Пробирка-мини (пластик) c ЭДТА К3 0,2мл для капиллярной крови фиолет.крышка, 50шт./уп. </t>
  </si>
  <si>
    <t>Пробирка-мини (пластик) c ЭДТА К3 0,5мл для капиллярной крови фиолет.крышка, 50шт./уп.</t>
  </si>
  <si>
    <t xml:space="preserve">Пробирка-мини (пластик) c ЭДТА К2 0,2мл с капилляром для капиллярной крови фиолет.крышка, 50шт./уп. </t>
  </si>
  <si>
    <t>Пробирка-мини (пластик) c ЭДТА К3 0,2мл с капилляром для капиллярной крови фиолет.крышка, 50шт./уп.</t>
  </si>
  <si>
    <t>Пробирка вак.(пластик) с актив.сгустка 4мл (13*75мм) красная крышка, 100шт./уп.</t>
  </si>
  <si>
    <t xml:space="preserve">
1200шт./тр.кор.</t>
  </si>
  <si>
    <t>Пробирка вак.(пластик) с актив.сгустка 6мл (13*100мм) красная крышка, 100шт./уп.</t>
  </si>
  <si>
    <t>Пробирка вак.(пластик) с актив.сгустка 7мл (13*100мм) красная крышка, 100шт./уп</t>
  </si>
  <si>
    <t>.
1200шт./тр.кор.</t>
  </si>
  <si>
    <t>Пробирка вак.(пластик) с актив.сгустка 9мл (16*100мм) красная крышка, 50шт./уп.</t>
  </si>
  <si>
    <t xml:space="preserve">
600шт./тр.кор.</t>
  </si>
  <si>
    <t xml:space="preserve">Пробирка вак.(пластик) с актив.сгустка и ГЕЛЕМ 4мл (13*75мм) желтая крышка, 100шт./уп. </t>
  </si>
  <si>
    <t xml:space="preserve">  
1200шт./тр.кор.</t>
  </si>
  <si>
    <t>Пробирка вак.(пластик) с актив.сгустка и ГЕЛЕМ 5мл (13*100мм) желтая крышка, 100шт./уп.</t>
  </si>
  <si>
    <t xml:space="preserve">   
1200шт./тр.кор.</t>
  </si>
  <si>
    <t>Пробирка вак.(пластик) с актив.сгустка и ГЕЛЕМ 6мл (13*100мм) желтая крышка, 100шт./уп.</t>
  </si>
  <si>
    <t xml:space="preserve">    
1200шт./тр.кор.</t>
  </si>
  <si>
    <t>Пробирка вак.(пластик) с актив.сгустка и ГЕЛЕМ 8,5мл (16*100мм) желтая крышка, 50шт./уп.</t>
  </si>
  <si>
    <t xml:space="preserve">   
600шт./тр.кор.</t>
  </si>
  <si>
    <t>Пробирка вак.(пластик) с литий-гепарином 4мл (13*75мм) зеленая крышка, 100шт./уп</t>
  </si>
  <si>
    <t>Пробирка вак.(пластик) с литий-гепарином 5мл (13*100мм) зеленая крышка, 100шт./уп.</t>
  </si>
  <si>
    <t>Пробирка вак.(пластик) с цитратом натрия 3,8% 2,7 мл (13*75мм) голубая крышка,  25шт./уп.</t>
  </si>
  <si>
    <t>Пробирка вак.(пластик) с цитратом натрия 3,8% 3,6 мл (13*75мм) голубая крышка, 25шт./уп.</t>
  </si>
  <si>
    <t>Пробирка вак.(пластик) с цитратом натрия 3,8% 4,5 мл (13*75мм) голубая крышка, 25шт./уп.</t>
  </si>
  <si>
    <t xml:space="preserve">Пробирка вак.(пластик) с ЭДТА-К2-порошок 2мл (13*75мм) фиолет. крышка, 100шт./уп. </t>
  </si>
  <si>
    <t xml:space="preserve">  1200шт./тр.кор.</t>
  </si>
  <si>
    <t>Пробирка вак.(пластик) с ЭДТА-К2-порошок 3мл (13*75мм) фиолет. крышка, 100шт./уп.</t>
  </si>
  <si>
    <t>Пробирка вак.(пластик) с ЭДТА-К3-порошок 2мл (13*75мм) фиолет. крышка, 100шт./уп.</t>
  </si>
  <si>
    <t>Пробирка вак.(пластик) с ЭДТА-К3-порошок 3мл (13*75мм) фиолет. крышка, 100шт./уп.</t>
  </si>
  <si>
    <t>Пробирка вак.(пластик) с ЭДТА-К3-порошок 4мл (13*75мм) фиолет. крышка, 100шт./уп.</t>
  </si>
  <si>
    <t>Пробирка вак.(пластик) с ЭДТА-К3-порошок 9мл (16*100мм) фиолет. крышка, 50шт./уп.</t>
  </si>
  <si>
    <t>Пробирка вак.(стекло) без наполнителя 
6 мл (13*100 мм) красн.крышка, 100шт./уп.</t>
  </si>
  <si>
    <t xml:space="preserve">Пробирка вак.(стекло) без наполнителя 
9 мл (16*100 мм) красн.крышка, 50шт./уп. </t>
  </si>
  <si>
    <t xml:space="preserve">Пробирка вак.(стекло) с актив.сгустка 4мл (13*100мм) красн.крышка, 100шт./уп. </t>
  </si>
  <si>
    <t>Пробирка вак.(стекло) с актив.сгустка 6мл (13*100 мм) красн.крышка, 100шт./уп.</t>
  </si>
  <si>
    <t xml:space="preserve">Пробирка вак.(стекло) с актив.сгустка 7мл (13*100мм) красн.крышка, 100шт./уп. </t>
  </si>
  <si>
    <t>Пробирка вак.(стекло) с актив.сгустка 9мл (16*100мм) красн.крышка, 50шт./уп.</t>
  </si>
  <si>
    <t xml:space="preserve"> 600шт./тр.кор.</t>
  </si>
  <si>
    <t>Пробирка вак.(стекло) с актив.сгустка и ГЕЛЕМ 5мл (13*100мм) желтая крышка, 100шт./уп.</t>
  </si>
  <si>
    <t>Пробирка вак.(стекло) с актив.сгустка и ГЕЛЕМ 6мл (13*100мм) желтая крышка, 100шт./уп.</t>
  </si>
  <si>
    <t>Пробирка вак.(стекло) с актив.сгустка и ГЕЛЕМ 8мл (16*100мм) желтая крышка, 50шт./уп.</t>
  </si>
  <si>
    <t xml:space="preserve">    
600шт./тр.кор.</t>
  </si>
  <si>
    <t>Пробирка вак.(стекло) с цитр.натрия 3,8% 4,5мл (13*100мм) голубая крышка, 25шт./уп.</t>
  </si>
  <si>
    <t>Пробирка вак.(стекло) с ЭДТА-К3 2мл (13*75мм) фиолет. крышка, 100шт./уп.</t>
  </si>
  <si>
    <t>Пробирка вак.(стекло) с ЭДТА-К3 3мл (13*75мм) фиолет. крышка, 100шт./уп.</t>
  </si>
  <si>
    <t>Пробирка вак.(стекло) с ЭДТА-К3 4мл (13*100мм) фиолет. крышка, 100шт./уп.</t>
  </si>
  <si>
    <t>Пробирка вак.для СОЭ с цитратом натрия 1,6мл (9*120мм) черная крышка,</t>
  </si>
  <si>
    <t xml:space="preserve">
100шт./кор.</t>
  </si>
  <si>
    <t>*)</t>
  </si>
  <si>
    <t>Пробирки (стекло) - под заказ на контрактное количество</t>
  </si>
  <si>
    <t>Бахилы</t>
  </si>
  <si>
    <t>полиэтилен текстурированый  стандартные, на резинке,цвет: голубой</t>
  </si>
  <si>
    <t>100/5000</t>
  </si>
  <si>
    <t>мин 200 тыс.пар</t>
  </si>
  <si>
    <t>полиэтилен текстурированый на резинке, плотные, цвет: голубой</t>
  </si>
  <si>
    <t>мин 400 тыс.пар</t>
  </si>
  <si>
    <t>полиэтилен гладкие   на резинке, плотные, цвет: голубой 0,38*0,16</t>
  </si>
  <si>
    <t>полиэтилен гладкие  стандартные, на резинке,  цвет: голубой 0,39*0,135</t>
  </si>
  <si>
    <t>полиэтилен текстурированый  на резинке, повышенной  плотности, цвет: голубой 0,38*0,13</t>
  </si>
  <si>
    <t>полиэтилен гладкие   на резинке, повышенной  плотности, цвет: голубой 0,38*0,13</t>
  </si>
  <si>
    <t>полипропилен 25 г/м2,низкие, нескользящие, резинка на подошве, цвет: голубой 0,4*0,16</t>
  </si>
  <si>
    <t>мин 50 тыс.пар</t>
  </si>
  <si>
    <t>полипропилен 40 г/м2, низкие, нескользящие, резинка на подошве, на завязках цвет: голубой 0,5*0,21</t>
  </si>
  <si>
    <t>Сапожок - полипропилен, высокие, нескользящие,  на завязках цвет: голубой 0,40*0,50</t>
  </si>
  <si>
    <t>100/1000</t>
  </si>
  <si>
    <t xml:space="preserve">Маска защитная для лица  </t>
  </si>
  <si>
    <t>3-х слойная на завязках, из полипропилена 14 г/м2, цвет: голубой</t>
  </si>
  <si>
    <t>50/40</t>
  </si>
  <si>
    <t>мин 200 тыс.</t>
  </si>
  <si>
    <t>3-х слойная на резинках, из полипропилена 14 г/м2, цвет: голубой</t>
  </si>
  <si>
    <t>3-х слойная на завязках, с экраном из незапотевающего пластика, из полипропилена 14 г/м2, цвет: голубой</t>
  </si>
  <si>
    <t>мин 20 тыс.</t>
  </si>
  <si>
    <t>Шапочки медицинские</t>
  </si>
  <si>
    <t>Берет медицинский сестринский из полипропилена 15 г/м2, на резинке, цвет: белый, голубой, зеленый</t>
  </si>
  <si>
    <t>большой 100/20</t>
  </si>
  <si>
    <t>Берет медицинский сестринский из полипропилена 25 г/м2, на резинке, цвет: белый,  голубой, зеленый</t>
  </si>
  <si>
    <t>Шапочка-берет медицинская "Шарлотта", из полипропилена 15 г/м2, цвет: белый,  голубой, зеленый</t>
  </si>
  <si>
    <t>21 100/20</t>
  </si>
  <si>
    <t>Шапочка-колпак медицинская из полипропилена 25 г/м2, без подворота, на завязках, цвет: голубой</t>
  </si>
  <si>
    <t>18*31 см 100/10</t>
  </si>
  <si>
    <t>мин 100 тыс.</t>
  </si>
  <si>
    <t>Шапочка-колпак медицинская из полипропилена 40 г/м2, без подворота, на завязках, цвет: голубой</t>
  </si>
  <si>
    <t>Салфетки</t>
  </si>
  <si>
    <t>салфетка протирка из нетканного материала 35 г/м2, гигроскопична, для проведения санитарно уборочных работ, цвет: красный, желтый, зеленый, голубой</t>
  </si>
  <si>
    <t>29*35 50/40</t>
  </si>
  <si>
    <t>салфетка варежка из нетканного материала 65 г/м2, гигроскопична, для ухода за медицинским оборудованием, цвет: белый</t>
  </si>
  <si>
    <t>универ 5/500</t>
  </si>
  <si>
    <t>Продукция АКТИВТЕКС</t>
  </si>
  <si>
    <t>Наименование, состав и   назначение лечебного покрытия</t>
  </si>
  <si>
    <t>Цена* за упаковку, руб.</t>
  </si>
  <si>
    <t>Лечебные покрытия 10х10 см</t>
  </si>
  <si>
    <r>
      <t xml:space="preserve">Активтекс Ф №10 ПОДАВЛЕНИЕ ИНФЕКЦИИ </t>
    </r>
    <r>
      <rPr>
        <b/>
        <i/>
        <sz val="8"/>
        <rFont val="Times New Roman"/>
        <family val="1"/>
      </rPr>
      <t>(фурагин)</t>
    </r>
    <r>
      <rPr>
        <sz val="8"/>
        <rFont val="Times New Roman"/>
        <family val="1"/>
      </rPr>
      <t xml:space="preserve"> Для снятия воспаления при укусах, лечения порезов, ожогов, заживления гнойных и рваных ран.</t>
    </r>
  </si>
  <si>
    <r>
      <t xml:space="preserve">Активтекс Х №10 ПРОТИВОВОСПАЛИТЕЛЬНОЕ И АНТИМИКРОБНОЕ ДЕЙСТВИЕ </t>
    </r>
    <r>
      <rPr>
        <b/>
        <i/>
        <sz val="8"/>
        <rFont val="Times New Roman"/>
        <family val="1"/>
      </rPr>
      <t>(хлоргексидин)</t>
    </r>
    <r>
      <rPr>
        <sz val="8"/>
        <rFont val="Times New Roman"/>
        <family val="1"/>
      </rPr>
      <t xml:space="preserve"> Для первичной обработки ран, лечения и профилактики инфицированных ран, лечения порезов, ушибов, ссадин</t>
    </r>
  </si>
  <si>
    <r>
      <t xml:space="preserve">Активтекс ХФ №10 РАСШИРЕННОЕ АНТИМИКРОБНОЕ ДЕЙСТВИЕ </t>
    </r>
    <r>
      <rPr>
        <b/>
        <i/>
        <sz val="8"/>
        <rFont val="Times New Roman"/>
        <family val="1"/>
      </rPr>
      <t>(хлоргексидин и фурагин)</t>
    </r>
    <r>
      <rPr>
        <sz val="8"/>
        <rFont val="Times New Roman"/>
        <family val="1"/>
      </rPr>
      <t xml:space="preserve"> Для лечения инфицированных ран, предупреждения инфекций (грязные раны, воспалительные процессы, укусы)</t>
    </r>
  </si>
  <si>
    <r>
      <t xml:space="preserve">Активтекс АКФ №10 ОСТАНОВКА КРОВОТЕЧЕНИЙ </t>
    </r>
    <r>
      <rPr>
        <b/>
        <i/>
        <sz val="8"/>
        <rFont val="Times New Roman"/>
        <family val="1"/>
      </rPr>
      <t>(аминокапроновая кислота и фурагин)</t>
    </r>
    <r>
      <rPr>
        <sz val="8"/>
        <rFont val="Times New Roman"/>
        <family val="1"/>
      </rPr>
      <t xml:space="preserve"> Для закрытия бытовых ран, порезов, остановки кровотечений (носовых, из десен), профилактики развития инфекций.</t>
    </r>
  </si>
  <si>
    <r>
      <t xml:space="preserve">Активтекс ХЛ №10 ЛЕЧЕНИЕ РАН, УШИБОВ И ГЕМАТОМ </t>
    </r>
    <r>
      <rPr>
        <b/>
        <i/>
        <sz val="8"/>
        <rFont val="Times New Roman"/>
        <family val="1"/>
      </rPr>
      <t>(хлоргексидин и лидокаин)</t>
    </r>
    <r>
      <rPr>
        <sz val="8"/>
        <rFont val="Times New Roman"/>
        <family val="1"/>
      </rPr>
      <t xml:space="preserve"> Для снятия боли, дезинфекции гнойных и рваных ран. Оказывает длительное ранозаживляющее действие</t>
    </r>
  </si>
  <si>
    <r>
      <t xml:space="preserve">NEW! </t>
    </r>
    <r>
      <rPr>
        <b/>
        <sz val="8"/>
        <rFont val="Times New Roman"/>
        <family val="1"/>
      </rPr>
      <t>Активтекс ФЛ №10 БЕЗБОЛЕЗНЕННОЕ ЛЕЧЕНИЕ РАН И ОЖОГОВ У ДЕТЕЙ (фурагин и лидокаин) Для снятия боли, дезинфекции ран и ожогов. Оказывает длительное ранозаживляющее действие</t>
    </r>
  </si>
  <si>
    <r>
      <t xml:space="preserve">Активтекс ХВИТ №10 ПРОТИВОВОСПАЛИТЕЛЬНОЕ И АНТИМИКРОБНОЕ ДЕЙСТВИЕ </t>
    </r>
    <r>
      <rPr>
        <b/>
        <i/>
        <sz val="8"/>
        <rFont val="Times New Roman"/>
        <family val="1"/>
      </rPr>
      <t xml:space="preserve">(хлоргесидин, витамины Е и С) </t>
    </r>
    <r>
      <rPr>
        <sz val="8"/>
        <rFont val="Times New Roman"/>
        <family val="1"/>
      </rPr>
      <t>Для лечения инфицированных ран, мозолей, фурункулов, трофических язв, пролежней. Снимает воспаление.</t>
    </r>
  </si>
  <si>
    <r>
      <t>Активтекс ХВИТ-комплекс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№10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ОСТАНОВКА ВОСПАЛЕНИЯ И РАЗРУШЕНИЯ ТКАНЕЙ</t>
    </r>
    <r>
      <rPr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(хлоргексидин, витамин С и рутин)</t>
    </r>
    <r>
      <rPr>
        <sz val="8"/>
        <rFont val="Times New Roman"/>
        <family val="1"/>
      </rPr>
      <t xml:space="preserve"> Для стимуляции местного кровообращения, заживления трофических язв, пролежней, для лечения гнойных ран. </t>
    </r>
    <r>
      <rPr>
        <b/>
        <i/>
        <sz val="8"/>
        <rFont val="Times New Roman"/>
        <family val="1"/>
      </rPr>
      <t>Рекомендовано для больных диабетом.</t>
    </r>
  </si>
  <si>
    <r>
      <t xml:space="preserve">Активтекс ФОМ №10 ЗАЖИВЛЕНИЕ БЕЗ РУБЦОВ </t>
    </r>
    <r>
      <rPr>
        <b/>
        <i/>
        <sz val="8"/>
        <rFont val="Times New Roman"/>
        <family val="1"/>
      </rPr>
      <t>(фурагин и облепиховое масло)</t>
    </r>
    <r>
      <rPr>
        <sz val="8"/>
        <rFont val="Times New Roman"/>
        <family val="1"/>
      </rPr>
      <t xml:space="preserve"> Для ускорения заживления ран, ссадин, обморожений. Способствует росту здоровых тканей. Предотвращает образование рубцов.</t>
    </r>
  </si>
  <si>
    <r>
      <t xml:space="preserve">Активтекс ФХФ №10 УСТРАНЯЕТ ВОСПАЛЕНИЕ И СТИМУЛИРУЕТ ЗАЖИВЛЕНИЕ </t>
    </r>
    <r>
      <rPr>
        <b/>
        <i/>
        <sz val="8"/>
        <rFont val="Times New Roman"/>
        <family val="1"/>
      </rPr>
      <t>(фурагин и масло эвкалипта)</t>
    </r>
    <r>
      <rPr>
        <sz val="8"/>
        <rFont val="Times New Roman"/>
        <family val="1"/>
      </rPr>
      <t xml:space="preserve"> Для лечения труднозаживающих ран, бытовых ожогов, трофических язв, пролежней. Стимулирует процесс регенерации.</t>
    </r>
  </si>
  <si>
    <t>Комплекты</t>
  </si>
  <si>
    <r>
      <t xml:space="preserve">NEW! </t>
    </r>
    <r>
      <rPr>
        <b/>
        <sz val="11"/>
        <rFont val="Times New Roman"/>
        <family val="1"/>
      </rPr>
      <t xml:space="preserve">Малыш  </t>
    </r>
    <r>
      <rPr>
        <sz val="11"/>
        <rFont val="Times New Roman"/>
        <family val="1"/>
      </rPr>
      <t>(8 салфеток, средство фиксации)</t>
    </r>
  </si>
  <si>
    <r>
      <t xml:space="preserve">Лечение пролежней </t>
    </r>
    <r>
      <rPr>
        <sz val="11"/>
        <rFont val="Times New Roman"/>
        <family val="1"/>
      </rPr>
      <t>(8 салфеток, 4 вида)</t>
    </r>
  </si>
  <si>
    <r>
      <t xml:space="preserve">Лечение Трофических язв </t>
    </r>
    <r>
      <rPr>
        <sz val="11"/>
        <rFont val="Times New Roman"/>
        <family val="1"/>
      </rPr>
      <t>(22 салф., 5 видов)</t>
    </r>
  </si>
  <si>
    <r>
      <t xml:space="preserve">Лечение геморроя </t>
    </r>
    <r>
      <rPr>
        <sz val="11"/>
        <rFont val="Times New Roman"/>
        <family val="1"/>
      </rPr>
      <t>(8 салф., 3 вида АКФ, ХЛ, ФОМ)</t>
    </r>
  </si>
  <si>
    <r>
      <t xml:space="preserve">Первая помощь </t>
    </r>
    <r>
      <rPr>
        <sz val="11"/>
        <rFont val="Times New Roman"/>
        <family val="1"/>
      </rPr>
      <t>(6 салфеток, пластырь)</t>
    </r>
  </si>
  <si>
    <r>
      <t xml:space="preserve">Лечение ожогов </t>
    </r>
    <r>
      <rPr>
        <sz val="11"/>
        <rFont val="Times New Roman"/>
        <family val="1"/>
      </rPr>
      <t>(6 салф. и повязка ХФЛ 10х15 см.)</t>
    </r>
  </si>
  <si>
    <t>Наименование, состав и   назначение лечебной повязки</t>
  </si>
  <si>
    <t>Цена* за шт., руб.</t>
  </si>
  <si>
    <t>Повязки</t>
  </si>
  <si>
    <r>
      <t xml:space="preserve">Гемотекс ГКЖ  </t>
    </r>
    <r>
      <rPr>
        <sz val="10"/>
        <rFont val="Times New Roman"/>
        <family val="1"/>
      </rPr>
      <t>(размер 10х10см.) Экстренная остановка сильных наружных кровотечений</t>
    </r>
  </si>
  <si>
    <r>
      <t xml:space="preserve">Активтекс ХФЛ  </t>
    </r>
    <r>
      <rPr>
        <sz val="10"/>
        <rFont val="Times New Roman"/>
        <family val="1"/>
      </rPr>
      <t>(размер 10х15см.) Для первичного закрытия ран и ожогов I-III АВ степени</t>
    </r>
  </si>
  <si>
    <t>Минимальная сумма заказа - 60 тыс.руб. Товар отпускается кратно заводской таре.</t>
  </si>
  <si>
    <t>4.2, Developer  (build 122-D7)</t>
  </si>
  <si>
    <t>xlrParams</t>
  </si>
  <si>
    <t xml:space="preserve"> Прайс-лист     Оптовый                                      Январь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</si>
</sst>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&quot;р.&quot;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2"/>
      <color indexed="9"/>
      <name val="Times New Roman"/>
      <family val="1"/>
    </font>
    <font>
      <b/>
      <sz val="2"/>
      <color indexed="9"/>
      <name val="Times New Roman"/>
      <family val="1"/>
    </font>
    <font>
      <b/>
      <i/>
      <sz val="2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color indexed="63"/>
      <name val="Times New Roman"/>
      <family val="1"/>
    </font>
    <font>
      <sz val="9"/>
      <color indexed="23"/>
      <name val="Times New Roman"/>
      <family val="1"/>
    </font>
    <font>
      <sz val="8"/>
      <name val="Arial CYR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2" fontId="20" fillId="0" borderId="0" xfId="59" applyNumberFormat="1" applyFont="1" applyFill="1" applyBorder="1" applyAlignment="1" applyProtection="1">
      <alignment vertical="center"/>
      <protection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/>
    </xf>
    <xf numFmtId="2" fontId="20" fillId="0" borderId="10" xfId="59" applyNumberFormat="1" applyFont="1" applyFill="1" applyBorder="1" applyAlignment="1" applyProtection="1">
      <alignment vertical="center"/>
      <protection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2" fontId="30" fillId="0" borderId="11" xfId="59" applyNumberFormat="1" applyFont="1" applyFill="1" applyBorder="1" applyAlignment="1" applyProtection="1">
      <alignment horizontal="center" vertical="center" wrapText="1"/>
      <protection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2" fontId="20" fillId="0" borderId="11" xfId="59" applyNumberFormat="1" applyFont="1" applyFill="1" applyBorder="1" applyAlignment="1" applyProtection="1">
      <alignment vertical="center"/>
      <protection/>
    </xf>
    <xf numFmtId="0" fontId="29" fillId="0" borderId="11" xfId="0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2" fontId="20" fillId="0" borderId="12" xfId="59" applyNumberFormat="1" applyFont="1" applyFill="1" applyBorder="1" applyAlignment="1" applyProtection="1">
      <alignment vertical="center"/>
      <protection/>
    </xf>
    <xf numFmtId="2" fontId="20" fillId="0" borderId="11" xfId="59" applyNumberFormat="1" applyFont="1" applyFill="1" applyBorder="1" applyAlignment="1" applyProtection="1">
      <alignment vertical="center" wrapText="1"/>
      <protection/>
    </xf>
    <xf numFmtId="0" fontId="32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2" fontId="20" fillId="0" borderId="13" xfId="59" applyNumberFormat="1" applyFont="1" applyFill="1" applyBorder="1" applyAlignment="1" applyProtection="1">
      <alignment vertical="center" wrapText="1"/>
      <protection/>
    </xf>
    <xf numFmtId="0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2" fontId="20" fillId="0" borderId="0" xfId="59" applyNumberFormat="1" applyFont="1" applyFill="1" applyBorder="1" applyAlignment="1" applyProtection="1">
      <alignment vertical="center" wrapText="1"/>
      <protection/>
    </xf>
    <xf numFmtId="0" fontId="35" fillId="0" borderId="0" xfId="52" applyFont="1" applyAlignment="1">
      <alignment vertical="center"/>
      <protection/>
    </xf>
    <xf numFmtId="2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 wrapText="1"/>
    </xf>
    <xf numFmtId="0" fontId="19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vertical="top" wrapText="1"/>
    </xf>
    <xf numFmtId="0" fontId="31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31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top" wrapText="1"/>
    </xf>
    <xf numFmtId="2" fontId="21" fillId="0" borderId="0" xfId="0" applyNumberFormat="1" applyFont="1" applyBorder="1" applyAlignment="1">
      <alignment/>
    </xf>
    <xf numFmtId="0" fontId="29" fillId="0" borderId="11" xfId="0" applyFont="1" applyBorder="1" applyAlignment="1">
      <alignment wrapText="1"/>
    </xf>
    <xf numFmtId="0" fontId="35" fillId="0" borderId="0" xfId="52" applyFont="1" applyAlignment="1">
      <alignment vertical="center" wrapText="1"/>
      <protection/>
    </xf>
    <xf numFmtId="0" fontId="37" fillId="0" borderId="0" xfId="52" applyFont="1" applyAlignment="1">
      <alignment horizontal="center" vertical="center"/>
      <protection/>
    </xf>
    <xf numFmtId="0" fontId="38" fillId="0" borderId="0" xfId="52" applyFont="1" applyAlignment="1">
      <alignment horizontal="center" vertical="center" wrapText="1"/>
      <protection/>
    </xf>
    <xf numFmtId="0" fontId="19" fillId="0" borderId="11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16" fontId="31" fillId="0" borderId="11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16" fontId="31" fillId="0" borderId="1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6" fontId="3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/>
    </xf>
    <xf numFmtId="2" fontId="20" fillId="0" borderId="13" xfId="59" applyNumberFormat="1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7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2" fontId="20" fillId="0" borderId="11" xfId="59" applyNumberFormat="1" applyFont="1" applyFill="1" applyBorder="1" applyAlignment="1" applyProtection="1">
      <alignment/>
      <protection/>
    </xf>
    <xf numFmtId="0" fontId="27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/>
    </xf>
    <xf numFmtId="2" fontId="20" fillId="0" borderId="19" xfId="59" applyNumberFormat="1" applyFont="1" applyFill="1" applyBorder="1" applyAlignment="1" applyProtection="1">
      <alignment/>
      <protection/>
    </xf>
    <xf numFmtId="2" fontId="20" fillId="0" borderId="0" xfId="59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2" fontId="20" fillId="0" borderId="12" xfId="59" applyNumberFormat="1" applyFont="1" applyFill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top" wrapText="1"/>
    </xf>
    <xf numFmtId="49" fontId="43" fillId="0" borderId="0" xfId="0" applyNumberFormat="1" applyFont="1" applyAlignment="1">
      <alignment/>
    </xf>
    <xf numFmtId="49" fontId="42" fillId="0" borderId="0" xfId="0" applyNumberFormat="1" applyFont="1" applyAlignment="1">
      <alignment vertical="center"/>
    </xf>
    <xf numFmtId="165" fontId="29" fillId="0" borderId="0" xfId="59" applyNumberFormat="1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Alignment="1">
      <alignment vertical="center"/>
    </xf>
    <xf numFmtId="0" fontId="43" fillId="6" borderId="20" xfId="0" applyFont="1" applyFill="1" applyBorder="1" applyAlignment="1">
      <alignment vertical="top" wrapText="1"/>
    </xf>
    <xf numFmtId="2" fontId="45" fillId="6" borderId="21" xfId="0" applyNumberFormat="1" applyFont="1" applyFill="1" applyBorder="1" applyAlignment="1">
      <alignment vertical="center" wrapText="1"/>
    </xf>
    <xf numFmtId="0" fontId="45" fillId="6" borderId="21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justify" vertical="center" wrapText="1"/>
    </xf>
    <xf numFmtId="165" fontId="29" fillId="0" borderId="11" xfId="59" applyNumberFormat="1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>
      <alignment horizontal="justify" vertical="center" wrapText="1"/>
    </xf>
    <xf numFmtId="0" fontId="48" fillId="0" borderId="22" xfId="0" applyFont="1" applyBorder="1" applyAlignment="1">
      <alignment horizontal="justify" vertical="center" wrapText="1"/>
    </xf>
    <xf numFmtId="0" fontId="49" fillId="4" borderId="22" xfId="0" applyFont="1" applyFill="1" applyBorder="1" applyAlignment="1">
      <alignment horizontal="justify" vertical="center" wrapText="1"/>
    </xf>
    <xf numFmtId="165" fontId="29" fillId="4" borderId="11" xfId="59" applyNumberFormat="1" applyFont="1" applyFill="1" applyBorder="1" applyAlignment="1" applyProtection="1">
      <alignment horizontal="center" vertical="center"/>
      <protection/>
    </xf>
    <xf numFmtId="0" fontId="50" fillId="4" borderId="22" xfId="0" applyFont="1" applyFill="1" applyBorder="1" applyAlignment="1">
      <alignment horizontal="justify" vertical="center" wrapText="1"/>
    </xf>
    <xf numFmtId="0" fontId="42" fillId="7" borderId="23" xfId="0" applyFont="1" applyFill="1" applyBorder="1" applyAlignment="1">
      <alignment vertical="top" wrapText="1"/>
    </xf>
    <xf numFmtId="2" fontId="51" fillId="7" borderId="11" xfId="0" applyNumberFormat="1" applyFont="1" applyFill="1" applyBorder="1" applyAlignment="1">
      <alignment vertical="center" wrapText="1"/>
    </xf>
    <xf numFmtId="0" fontId="51" fillId="7" borderId="11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29" fillId="0" borderId="11" xfId="0" applyFont="1" applyBorder="1" applyAlignment="1">
      <alignment horizontal="justify" vertical="center" wrapText="1"/>
    </xf>
    <xf numFmtId="165" fontId="29" fillId="0" borderId="24" xfId="59" applyNumberFormat="1" applyFont="1" applyFill="1" applyBorder="1" applyAlignment="1" applyProtection="1">
      <alignment horizontal="center" vertical="center"/>
      <protection/>
    </xf>
    <xf numFmtId="49" fontId="53" fillId="0" borderId="0" xfId="0" applyNumberFormat="1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3" fillId="0" borderId="10" xfId="0" applyFont="1" applyBorder="1" applyAlignment="1">
      <alignment horizontal="left" vertical="top"/>
    </xf>
    <xf numFmtId="0" fontId="24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0" fillId="0" borderId="26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textRotation="90" wrapText="1"/>
    </xf>
    <xf numFmtId="0" fontId="46" fillId="4" borderId="27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-лист ИНТЕГРА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workbookViewId="0" topLeftCell="A211">
      <selection activeCell="F3" sqref="F3"/>
    </sheetView>
  </sheetViews>
  <sheetFormatPr defaultColWidth="9.00390625" defaultRowHeight="12.75"/>
  <cols>
    <col min="1" max="1" width="5.75390625" style="1" customWidth="1"/>
    <col min="2" max="2" width="55.00390625" style="2" customWidth="1"/>
    <col min="3" max="3" width="11.00390625" style="1" customWidth="1"/>
    <col min="4" max="4" width="15.875" style="3" customWidth="1"/>
    <col min="5" max="5" width="11.75390625" style="4" customWidth="1"/>
    <col min="6" max="6" width="22.625" style="5" customWidth="1"/>
    <col min="7" max="8" width="9.125" style="6" customWidth="1"/>
    <col min="9" max="9" width="9.125" style="7" customWidth="1"/>
    <col min="10" max="14" width="9.125" style="6" customWidth="1"/>
    <col min="15" max="16384" width="9.125" style="8" customWidth="1"/>
  </cols>
  <sheetData>
    <row r="1" spans="1:5" ht="27" customHeight="1">
      <c r="A1" s="120" t="s">
        <v>0</v>
      </c>
      <c r="B1" s="120"/>
      <c r="C1" s="120"/>
      <c r="D1" s="120"/>
      <c r="E1" s="9"/>
    </row>
    <row r="2" spans="1:5" ht="75.75" customHeight="1">
      <c r="A2" s="121" t="s">
        <v>1</v>
      </c>
      <c r="B2" s="121"/>
      <c r="C2" s="121"/>
      <c r="D2" s="121"/>
      <c r="E2" s="121"/>
    </row>
    <row r="3" spans="1:5" ht="33.75" customHeight="1">
      <c r="A3" s="122" t="s">
        <v>2</v>
      </c>
      <c r="B3" s="122"/>
      <c r="C3" s="122"/>
      <c r="D3" s="122"/>
      <c r="E3" s="122"/>
    </row>
    <row r="4" spans="1:5" ht="39.75" customHeight="1">
      <c r="A4" s="123" t="s">
        <v>310</v>
      </c>
      <c r="B4" s="123"/>
      <c r="C4" s="123"/>
      <c r="D4" s="123"/>
      <c r="E4" s="123"/>
    </row>
    <row r="5" spans="1:14" s="17" customFormat="1" ht="36">
      <c r="A5" s="10" t="s">
        <v>3</v>
      </c>
      <c r="B5" s="11" t="s">
        <v>4</v>
      </c>
      <c r="C5" s="12" t="s">
        <v>5</v>
      </c>
      <c r="D5" s="11" t="s">
        <v>6</v>
      </c>
      <c r="E5" s="13" t="s">
        <v>7</v>
      </c>
      <c r="F5" s="14"/>
      <c r="G5" s="15"/>
      <c r="H5" s="15"/>
      <c r="I5" s="16"/>
      <c r="J5" s="15"/>
      <c r="K5" s="15"/>
      <c r="L5" s="15"/>
      <c r="M5" s="15"/>
      <c r="N5" s="15"/>
    </row>
    <row r="6" spans="1:5" ht="12.75">
      <c r="A6" s="18">
        <v>1</v>
      </c>
      <c r="B6" s="19" t="s">
        <v>8</v>
      </c>
      <c r="C6" s="20" t="s">
        <v>9</v>
      </c>
      <c r="D6" s="21" t="s">
        <v>10</v>
      </c>
      <c r="E6" s="22">
        <v>125</v>
      </c>
    </row>
    <row r="7" spans="1:5" ht="12.75">
      <c r="A7" s="18">
        <f>A6+1</f>
        <v>2</v>
      </c>
      <c r="B7" s="19" t="s">
        <v>11</v>
      </c>
      <c r="C7" s="20" t="s">
        <v>12</v>
      </c>
      <c r="D7" s="21" t="s">
        <v>10</v>
      </c>
      <c r="E7" s="22">
        <v>24500</v>
      </c>
    </row>
    <row r="8" spans="1:5" ht="12.75">
      <c r="A8" s="18">
        <f>A7+1</f>
        <v>3</v>
      </c>
      <c r="B8" s="23" t="s">
        <v>13</v>
      </c>
      <c r="C8" s="20" t="s">
        <v>12</v>
      </c>
      <c r="D8" s="21" t="s">
        <v>10</v>
      </c>
      <c r="E8" s="22">
        <v>850</v>
      </c>
    </row>
    <row r="9" spans="1:5" ht="12.75">
      <c r="A9" s="24">
        <f>A8+1</f>
        <v>4</v>
      </c>
      <c r="B9" s="25" t="s">
        <v>14</v>
      </c>
      <c r="C9" s="26" t="s">
        <v>12</v>
      </c>
      <c r="D9" s="27" t="s">
        <v>10</v>
      </c>
      <c r="E9" s="28">
        <v>850</v>
      </c>
    </row>
    <row r="10" spans="1:5" ht="12.75">
      <c r="A10" s="18">
        <f>A9+1</f>
        <v>5</v>
      </c>
      <c r="B10" s="23" t="s">
        <v>15</v>
      </c>
      <c r="C10" s="21" t="s">
        <v>16</v>
      </c>
      <c r="D10" s="21">
        <v>100</v>
      </c>
      <c r="E10" s="29">
        <v>86</v>
      </c>
    </row>
    <row r="11" spans="1:5" ht="49.5">
      <c r="A11" s="18">
        <v>6</v>
      </c>
      <c r="B11" s="30" t="s">
        <v>17</v>
      </c>
      <c r="C11" s="31" t="s">
        <v>18</v>
      </c>
      <c r="D11" s="21">
        <v>10</v>
      </c>
      <c r="E11" s="32">
        <v>550</v>
      </c>
    </row>
    <row r="12" spans="1:5" ht="27.75" customHeight="1">
      <c r="A12" s="33">
        <v>7</v>
      </c>
      <c r="B12" s="34" t="s">
        <v>19</v>
      </c>
      <c r="C12" s="35" t="s">
        <v>20</v>
      </c>
      <c r="D12" s="35">
        <v>100</v>
      </c>
      <c r="E12" s="32">
        <v>145</v>
      </c>
    </row>
    <row r="13" spans="1:5" ht="24" customHeight="1">
      <c r="A13" s="18">
        <v>8</v>
      </c>
      <c r="B13" s="36" t="s">
        <v>21</v>
      </c>
      <c r="C13" s="21" t="s">
        <v>22</v>
      </c>
      <c r="D13" s="21">
        <v>100</v>
      </c>
      <c r="E13" s="29">
        <v>99</v>
      </c>
    </row>
    <row r="14" spans="1:5" ht="12.75">
      <c r="A14" s="18">
        <v>9</v>
      </c>
      <c r="B14" s="36" t="s">
        <v>23</v>
      </c>
      <c r="C14" s="21" t="s">
        <v>24</v>
      </c>
      <c r="D14" s="21" t="s">
        <v>25</v>
      </c>
      <c r="E14" s="29">
        <v>44.5</v>
      </c>
    </row>
    <row r="15" spans="1:5" ht="12.75">
      <c r="A15" s="18">
        <v>10</v>
      </c>
      <c r="B15" s="36" t="s">
        <v>26</v>
      </c>
      <c r="C15" s="21" t="s">
        <v>27</v>
      </c>
      <c r="D15" s="21" t="s">
        <v>28</v>
      </c>
      <c r="E15" s="29">
        <v>130</v>
      </c>
    </row>
    <row r="16" spans="1:5" ht="12.75">
      <c r="A16" s="18">
        <v>11</v>
      </c>
      <c r="B16" s="36" t="s">
        <v>29</v>
      </c>
      <c r="C16" s="21" t="s">
        <v>27</v>
      </c>
      <c r="D16" s="21" t="s">
        <v>28</v>
      </c>
      <c r="E16" s="29">
        <v>58</v>
      </c>
    </row>
    <row r="17" spans="1:5" ht="12.75">
      <c r="A17" s="37"/>
      <c r="B17" s="38"/>
      <c r="C17" s="39"/>
      <c r="D17" s="39"/>
      <c r="E17" s="40"/>
    </row>
    <row r="18" spans="1:14" s="44" customFormat="1" ht="14.25">
      <c r="A18" s="37"/>
      <c r="B18" s="41" t="s">
        <v>30</v>
      </c>
      <c r="C18" s="39"/>
      <c r="D18" s="39"/>
      <c r="E18" s="40"/>
      <c r="F18" s="42"/>
      <c r="G18" s="43"/>
      <c r="H18" s="43"/>
      <c r="I18" s="7"/>
      <c r="J18" s="43"/>
      <c r="K18" s="43"/>
      <c r="L18" s="43"/>
      <c r="M18" s="43"/>
      <c r="N18" s="43"/>
    </row>
    <row r="19" spans="1:14" s="44" customFormat="1" ht="12.75">
      <c r="A19" s="18">
        <v>1</v>
      </c>
      <c r="B19" s="45" t="s">
        <v>31</v>
      </c>
      <c r="C19" s="21" t="s">
        <v>27</v>
      </c>
      <c r="D19" s="21" t="s">
        <v>32</v>
      </c>
      <c r="E19" s="29">
        <f aca="true" t="shared" si="0" ref="E19:E24">I19</f>
        <v>51.4</v>
      </c>
      <c r="F19" s="42">
        <f>I19/"1.05"</f>
        <v>0.001264017312610663</v>
      </c>
      <c r="G19" s="46" t="s">
        <v>33</v>
      </c>
      <c r="H19" s="47">
        <f aca="true" t="shared" si="1" ref="H19:H38">I19/1.1</f>
        <v>46.72727272727272</v>
      </c>
      <c r="I19" s="48">
        <v>51.4</v>
      </c>
      <c r="J19" s="43"/>
      <c r="K19" s="43">
        <f>I19/1.1</f>
        <v>46.72727272727272</v>
      </c>
      <c r="L19" s="43"/>
      <c r="M19" s="43"/>
      <c r="N19" s="43"/>
    </row>
    <row r="20" spans="1:14" s="44" customFormat="1" ht="12.75">
      <c r="A20" s="18">
        <f aca="true" t="shared" si="2" ref="A20:A51">A19+1</f>
        <v>2</v>
      </c>
      <c r="B20" s="45" t="s">
        <v>34</v>
      </c>
      <c r="C20" s="21" t="s">
        <v>27</v>
      </c>
      <c r="D20" s="21" t="s">
        <v>32</v>
      </c>
      <c r="E20" s="29">
        <f t="shared" si="0"/>
        <v>58.91</v>
      </c>
      <c r="F20" s="42"/>
      <c r="G20" s="46" t="s">
        <v>33</v>
      </c>
      <c r="H20" s="47">
        <f t="shared" si="1"/>
        <v>53.55454545454545</v>
      </c>
      <c r="I20" s="48">
        <v>58.91</v>
      </c>
      <c r="J20" s="43"/>
      <c r="K20" s="43"/>
      <c r="L20" s="43"/>
      <c r="M20" s="43"/>
      <c r="N20" s="43"/>
    </row>
    <row r="21" spans="1:14" s="44" customFormat="1" ht="12.75">
      <c r="A21" s="18">
        <f t="shared" si="2"/>
        <v>3</v>
      </c>
      <c r="B21" s="45" t="s">
        <v>35</v>
      </c>
      <c r="C21" s="21" t="s">
        <v>27</v>
      </c>
      <c r="D21" s="21" t="s">
        <v>32</v>
      </c>
      <c r="E21" s="29">
        <f t="shared" si="0"/>
        <v>69.9</v>
      </c>
      <c r="F21" s="42"/>
      <c r="G21" s="46" t="s">
        <v>33</v>
      </c>
      <c r="H21" s="47">
        <f t="shared" si="1"/>
        <v>63.54545454545455</v>
      </c>
      <c r="I21" s="48">
        <v>69.9</v>
      </c>
      <c r="J21" s="43"/>
      <c r="K21" s="43"/>
      <c r="L21" s="43"/>
      <c r="M21" s="43"/>
      <c r="N21" s="43"/>
    </row>
    <row r="22" spans="1:14" s="44" customFormat="1" ht="12.75">
      <c r="A22" s="18">
        <f t="shared" si="2"/>
        <v>4</v>
      </c>
      <c r="B22" s="45" t="s">
        <v>36</v>
      </c>
      <c r="C22" s="21" t="s">
        <v>27</v>
      </c>
      <c r="D22" s="21" t="s">
        <v>32</v>
      </c>
      <c r="E22" s="29">
        <f t="shared" si="0"/>
        <v>80.85</v>
      </c>
      <c r="F22" s="42"/>
      <c r="G22" s="46" t="s">
        <v>33</v>
      </c>
      <c r="H22" s="47">
        <f t="shared" si="1"/>
        <v>73.49999999999999</v>
      </c>
      <c r="I22" s="48">
        <v>80.85</v>
      </c>
      <c r="J22" s="43"/>
      <c r="K22" s="43"/>
      <c r="L22" s="43"/>
      <c r="M22" s="43"/>
      <c r="N22" s="43"/>
    </row>
    <row r="23" spans="1:14" s="44" customFormat="1" ht="12.75">
      <c r="A23" s="18">
        <f t="shared" si="2"/>
        <v>5</v>
      </c>
      <c r="B23" s="45" t="s">
        <v>37</v>
      </c>
      <c r="C23" s="21" t="s">
        <v>27</v>
      </c>
      <c r="D23" s="21" t="s">
        <v>32</v>
      </c>
      <c r="E23" s="29">
        <f t="shared" si="0"/>
        <v>87.2</v>
      </c>
      <c r="F23" s="42"/>
      <c r="G23" s="46" t="s">
        <v>33</v>
      </c>
      <c r="H23" s="47">
        <f t="shared" si="1"/>
        <v>79.27272727272727</v>
      </c>
      <c r="I23" s="48">
        <v>87.2</v>
      </c>
      <c r="J23" s="43"/>
      <c r="K23" s="43"/>
      <c r="L23" s="43"/>
      <c r="M23" s="43"/>
      <c r="N23" s="43"/>
    </row>
    <row r="24" spans="1:14" s="44" customFormat="1" ht="12.75">
      <c r="A24" s="18">
        <f t="shared" si="2"/>
        <v>6</v>
      </c>
      <c r="B24" s="45" t="s">
        <v>38</v>
      </c>
      <c r="C24" s="21" t="s">
        <v>27</v>
      </c>
      <c r="D24" s="21" t="s">
        <v>32</v>
      </c>
      <c r="E24" s="29">
        <f t="shared" si="0"/>
        <v>96.7</v>
      </c>
      <c r="F24" s="42"/>
      <c r="G24" s="46" t="s">
        <v>33</v>
      </c>
      <c r="H24" s="47">
        <f t="shared" si="1"/>
        <v>87.9090909090909</v>
      </c>
      <c r="I24" s="48">
        <v>96.7</v>
      </c>
      <c r="J24" s="43"/>
      <c r="K24" s="43"/>
      <c r="L24" s="43"/>
      <c r="M24" s="43"/>
      <c r="N24" s="43"/>
    </row>
    <row r="25" spans="1:14" s="44" customFormat="1" ht="12.75">
      <c r="A25" s="18">
        <f t="shared" si="2"/>
        <v>7</v>
      </c>
      <c r="B25" s="45" t="s">
        <v>39</v>
      </c>
      <c r="C25" s="21" t="s">
        <v>27</v>
      </c>
      <c r="D25" s="21" t="s">
        <v>32</v>
      </c>
      <c r="E25" s="29">
        <f>I25*0.95</f>
        <v>27.17</v>
      </c>
      <c r="F25" s="42"/>
      <c r="G25" s="46" t="s">
        <v>33</v>
      </c>
      <c r="H25" s="47">
        <f t="shared" si="1"/>
        <v>26</v>
      </c>
      <c r="I25" s="48">
        <v>28.6</v>
      </c>
      <c r="J25" s="43"/>
      <c r="K25" s="43">
        <f>I25/1.05</f>
        <v>27.238095238095237</v>
      </c>
      <c r="L25" s="43"/>
      <c r="M25" s="43"/>
      <c r="N25" s="43"/>
    </row>
    <row r="26" spans="1:14" s="44" customFormat="1" ht="24">
      <c r="A26" s="18">
        <f t="shared" si="2"/>
        <v>8</v>
      </c>
      <c r="B26" s="45" t="s">
        <v>40</v>
      </c>
      <c r="C26" s="21" t="s">
        <v>27</v>
      </c>
      <c r="D26" s="21" t="s">
        <v>32</v>
      </c>
      <c r="E26" s="29">
        <f>I26*0.95</f>
        <v>17.2425</v>
      </c>
      <c r="F26" s="42"/>
      <c r="G26" s="46" t="s">
        <v>33</v>
      </c>
      <c r="H26" s="47">
        <f t="shared" si="1"/>
        <v>16.499999999999996</v>
      </c>
      <c r="I26" s="48">
        <v>18.15</v>
      </c>
      <c r="J26" s="43"/>
      <c r="K26" s="43"/>
      <c r="L26" s="43"/>
      <c r="M26" s="43"/>
      <c r="N26" s="43"/>
    </row>
    <row r="27" spans="1:14" s="44" customFormat="1" ht="12.75">
      <c r="A27" s="18">
        <f t="shared" si="2"/>
        <v>9</v>
      </c>
      <c r="B27" s="45" t="s">
        <v>41</v>
      </c>
      <c r="C27" s="21" t="s">
        <v>27</v>
      </c>
      <c r="D27" s="21" t="s">
        <v>32</v>
      </c>
      <c r="E27" s="29">
        <v>188.92</v>
      </c>
      <c r="F27" s="42"/>
      <c r="G27" s="46" t="s">
        <v>33</v>
      </c>
      <c r="H27" s="47">
        <f t="shared" si="1"/>
        <v>175.99999999999997</v>
      </c>
      <c r="I27" s="48">
        <v>193.6</v>
      </c>
      <c r="J27" s="43"/>
      <c r="K27" s="43"/>
      <c r="L27" s="43"/>
      <c r="M27" s="43"/>
      <c r="N27" s="43"/>
    </row>
    <row r="28" spans="1:14" s="44" customFormat="1" ht="12.75">
      <c r="A28" s="18">
        <f t="shared" si="2"/>
        <v>10</v>
      </c>
      <c r="B28" s="45" t="s">
        <v>42</v>
      </c>
      <c r="C28" s="21" t="s">
        <v>27</v>
      </c>
      <c r="D28" s="21" t="s">
        <v>32</v>
      </c>
      <c r="E28" s="29">
        <f aca="true" t="shared" si="3" ref="E28:E38">I28*0.95</f>
        <v>100.84250000000002</v>
      </c>
      <c r="F28" s="42"/>
      <c r="G28" s="46" t="s">
        <v>33</v>
      </c>
      <c r="H28" s="47">
        <f t="shared" si="1"/>
        <v>96.5</v>
      </c>
      <c r="I28" s="48">
        <v>106.15</v>
      </c>
      <c r="J28" s="43"/>
      <c r="K28" s="43"/>
      <c r="L28" s="43"/>
      <c r="M28" s="43"/>
      <c r="N28" s="43"/>
    </row>
    <row r="29" spans="1:14" s="44" customFormat="1" ht="12.75">
      <c r="A29" s="18">
        <f t="shared" si="2"/>
        <v>11</v>
      </c>
      <c r="B29" s="45" t="s">
        <v>43</v>
      </c>
      <c r="C29" s="21" t="s">
        <v>27</v>
      </c>
      <c r="D29" s="21" t="s">
        <v>32</v>
      </c>
      <c r="E29" s="29">
        <f t="shared" si="3"/>
        <v>107.635</v>
      </c>
      <c r="F29" s="42"/>
      <c r="G29" s="46" t="s">
        <v>33</v>
      </c>
      <c r="H29" s="47">
        <f t="shared" si="1"/>
        <v>102.99999999999999</v>
      </c>
      <c r="I29" s="48">
        <v>113.3</v>
      </c>
      <c r="J29" s="43"/>
      <c r="K29" s="43"/>
      <c r="L29" s="43"/>
      <c r="M29" s="43"/>
      <c r="N29" s="43"/>
    </row>
    <row r="30" spans="1:14" s="44" customFormat="1" ht="12.75">
      <c r="A30" s="18">
        <f t="shared" si="2"/>
        <v>12</v>
      </c>
      <c r="B30" s="45" t="s">
        <v>44</v>
      </c>
      <c r="C30" s="21" t="s">
        <v>27</v>
      </c>
      <c r="D30" s="21" t="s">
        <v>32</v>
      </c>
      <c r="E30" s="29">
        <f t="shared" si="3"/>
        <v>41.800000000000004</v>
      </c>
      <c r="F30" s="42"/>
      <c r="G30" s="46" t="s">
        <v>33</v>
      </c>
      <c r="H30" s="47">
        <f t="shared" si="1"/>
        <v>40</v>
      </c>
      <c r="I30" s="48">
        <v>44</v>
      </c>
      <c r="J30" s="43"/>
      <c r="K30" s="43"/>
      <c r="L30" s="43"/>
      <c r="M30" s="43"/>
      <c r="N30" s="43"/>
    </row>
    <row r="31" spans="1:14" s="44" customFormat="1" ht="12.75">
      <c r="A31" s="18">
        <f t="shared" si="2"/>
        <v>13</v>
      </c>
      <c r="B31" s="45" t="s">
        <v>45</v>
      </c>
      <c r="C31" s="21" t="s">
        <v>27</v>
      </c>
      <c r="D31" s="21" t="s">
        <v>32</v>
      </c>
      <c r="E31" s="29">
        <f t="shared" si="3"/>
        <v>35.53</v>
      </c>
      <c r="F31" s="42"/>
      <c r="G31" s="46" t="s">
        <v>33</v>
      </c>
      <c r="H31" s="47">
        <f t="shared" si="1"/>
        <v>33.99999999999999</v>
      </c>
      <c r="I31" s="48">
        <v>37.4</v>
      </c>
      <c r="J31" s="43"/>
      <c r="K31" s="43"/>
      <c r="L31" s="43"/>
      <c r="M31" s="43"/>
      <c r="N31" s="43"/>
    </row>
    <row r="32" spans="1:14" s="44" customFormat="1" ht="12.75">
      <c r="A32" s="18">
        <f t="shared" si="2"/>
        <v>14</v>
      </c>
      <c r="B32" s="45" t="s">
        <v>46</v>
      </c>
      <c r="C32" s="21" t="s">
        <v>27</v>
      </c>
      <c r="D32" s="21" t="s">
        <v>32</v>
      </c>
      <c r="E32" s="29">
        <f t="shared" si="3"/>
        <v>35.53</v>
      </c>
      <c r="F32" s="42"/>
      <c r="G32" s="46" t="s">
        <v>33</v>
      </c>
      <c r="H32" s="47">
        <f t="shared" si="1"/>
        <v>33.99999999999999</v>
      </c>
      <c r="I32" s="48">
        <v>37.4</v>
      </c>
      <c r="J32" s="43"/>
      <c r="K32" s="43"/>
      <c r="L32" s="43"/>
      <c r="M32" s="43"/>
      <c r="N32" s="43"/>
    </row>
    <row r="33" spans="1:14" s="44" customFormat="1" ht="24">
      <c r="A33" s="18">
        <f t="shared" si="2"/>
        <v>15</v>
      </c>
      <c r="B33" s="45" t="s">
        <v>47</v>
      </c>
      <c r="C33" s="21" t="s">
        <v>27</v>
      </c>
      <c r="D33" s="21" t="s">
        <v>32</v>
      </c>
      <c r="E33" s="29">
        <f t="shared" si="3"/>
        <v>38.1425</v>
      </c>
      <c r="F33" s="42"/>
      <c r="G33" s="46" t="s">
        <v>33</v>
      </c>
      <c r="H33" s="47">
        <f t="shared" si="1"/>
        <v>36.49999999999999</v>
      </c>
      <c r="I33" s="48">
        <v>40.15</v>
      </c>
      <c r="J33" s="43"/>
      <c r="K33" s="43"/>
      <c r="L33" s="43"/>
      <c r="M33" s="43"/>
      <c r="N33" s="43"/>
    </row>
    <row r="34" spans="1:14" s="44" customFormat="1" ht="24">
      <c r="A34" s="18">
        <f t="shared" si="2"/>
        <v>16</v>
      </c>
      <c r="B34" s="45" t="s">
        <v>48</v>
      </c>
      <c r="C34" s="21" t="s">
        <v>27</v>
      </c>
      <c r="D34" s="21" t="s">
        <v>32</v>
      </c>
      <c r="E34" s="29">
        <f t="shared" si="3"/>
        <v>40.755</v>
      </c>
      <c r="F34" s="42"/>
      <c r="G34" s="46" t="s">
        <v>33</v>
      </c>
      <c r="H34" s="47">
        <f t="shared" si="1"/>
        <v>38.99999999999999</v>
      </c>
      <c r="I34" s="48">
        <v>42.9</v>
      </c>
      <c r="J34" s="43"/>
      <c r="K34" s="43"/>
      <c r="L34" s="43"/>
      <c r="M34" s="43"/>
      <c r="N34" s="43"/>
    </row>
    <row r="35" spans="1:14" s="44" customFormat="1" ht="12.75">
      <c r="A35" s="18">
        <f t="shared" si="2"/>
        <v>17</v>
      </c>
      <c r="B35" s="45" t="s">
        <v>49</v>
      </c>
      <c r="C35" s="21" t="s">
        <v>27</v>
      </c>
      <c r="D35" s="21" t="s">
        <v>32</v>
      </c>
      <c r="E35" s="29">
        <f t="shared" si="3"/>
        <v>25.080000000000002</v>
      </c>
      <c r="F35" s="42"/>
      <c r="G35" s="46" t="s">
        <v>33</v>
      </c>
      <c r="H35" s="47">
        <f t="shared" si="1"/>
        <v>23.999999999999996</v>
      </c>
      <c r="I35" s="48">
        <v>26.4</v>
      </c>
      <c r="J35" s="43"/>
      <c r="K35" s="43"/>
      <c r="L35" s="43"/>
      <c r="M35" s="43"/>
      <c r="N35" s="43"/>
    </row>
    <row r="36" spans="1:14" s="44" customFormat="1" ht="12.75">
      <c r="A36" s="49">
        <f t="shared" si="2"/>
        <v>18</v>
      </c>
      <c r="B36" s="50" t="s">
        <v>50</v>
      </c>
      <c r="C36" s="51" t="s">
        <v>27</v>
      </c>
      <c r="D36" s="21" t="s">
        <v>32</v>
      </c>
      <c r="E36" s="29">
        <f t="shared" si="3"/>
        <v>25.080000000000002</v>
      </c>
      <c r="F36" s="42"/>
      <c r="G36" s="46" t="s">
        <v>33</v>
      </c>
      <c r="H36" s="47">
        <f t="shared" si="1"/>
        <v>23.999999999999996</v>
      </c>
      <c r="I36" s="48">
        <v>26.4</v>
      </c>
      <c r="J36" s="43"/>
      <c r="K36" s="43"/>
      <c r="L36" s="43"/>
      <c r="M36" s="43"/>
      <c r="N36" s="43"/>
    </row>
    <row r="37" spans="1:14" s="44" customFormat="1" ht="12.75">
      <c r="A37" s="49">
        <f t="shared" si="2"/>
        <v>19</v>
      </c>
      <c r="B37" s="50" t="s">
        <v>51</v>
      </c>
      <c r="C37" s="51" t="s">
        <v>27</v>
      </c>
      <c r="D37" s="21" t="s">
        <v>32</v>
      </c>
      <c r="E37" s="29">
        <f t="shared" si="3"/>
        <v>25.080000000000002</v>
      </c>
      <c r="F37" s="42"/>
      <c r="G37" s="46" t="s">
        <v>33</v>
      </c>
      <c r="H37" s="47">
        <f t="shared" si="1"/>
        <v>23.999999999999996</v>
      </c>
      <c r="I37" s="48">
        <v>26.4</v>
      </c>
      <c r="J37" s="43"/>
      <c r="K37" s="43"/>
      <c r="L37" s="43"/>
      <c r="M37" s="43"/>
      <c r="N37" s="43"/>
    </row>
    <row r="38" spans="1:14" s="44" customFormat="1" ht="12.75">
      <c r="A38" s="49">
        <f t="shared" si="2"/>
        <v>20</v>
      </c>
      <c r="B38" s="50" t="s">
        <v>52</v>
      </c>
      <c r="C38" s="51" t="s">
        <v>27</v>
      </c>
      <c r="D38" s="21" t="s">
        <v>32</v>
      </c>
      <c r="E38" s="29">
        <f t="shared" si="3"/>
        <v>99.275</v>
      </c>
      <c r="F38" s="42"/>
      <c r="G38" s="46" t="s">
        <v>33</v>
      </c>
      <c r="H38" s="47">
        <f t="shared" si="1"/>
        <v>94.99999999999999</v>
      </c>
      <c r="I38" s="48">
        <v>104.5</v>
      </c>
      <c r="J38" s="43"/>
      <c r="K38" s="43"/>
      <c r="L38" s="43"/>
      <c r="M38" s="43"/>
      <c r="N38" s="43"/>
    </row>
    <row r="39" spans="1:14" s="44" customFormat="1" ht="12.75">
      <c r="A39" s="49">
        <f t="shared" si="2"/>
        <v>21</v>
      </c>
      <c r="B39" s="50" t="s">
        <v>53</v>
      </c>
      <c r="C39" s="51" t="s">
        <v>27</v>
      </c>
      <c r="D39" s="21" t="s">
        <v>32</v>
      </c>
      <c r="E39" s="29">
        <v>115</v>
      </c>
      <c r="F39" s="42"/>
      <c r="G39" s="46" t="s">
        <v>33</v>
      </c>
      <c r="H39" s="47">
        <v>115</v>
      </c>
      <c r="I39" s="48">
        <v>115</v>
      </c>
      <c r="J39" s="43"/>
      <c r="K39" s="43"/>
      <c r="L39" s="43"/>
      <c r="M39" s="43"/>
      <c r="N39" s="43"/>
    </row>
    <row r="40" spans="1:14" s="44" customFormat="1" ht="12.75">
      <c r="A40" s="49">
        <f t="shared" si="2"/>
        <v>22</v>
      </c>
      <c r="B40" s="52" t="s">
        <v>54</v>
      </c>
      <c r="C40" s="53" t="s">
        <v>27</v>
      </c>
      <c r="D40" s="21" t="s">
        <v>32</v>
      </c>
      <c r="E40" s="29">
        <f aca="true" t="shared" si="4" ref="E40:E71">I40*0.95</f>
        <v>31.35</v>
      </c>
      <c r="F40" s="42"/>
      <c r="G40" s="46" t="s">
        <v>33</v>
      </c>
      <c r="H40" s="47">
        <f aca="true" t="shared" si="5" ref="H40:H71">I40/1.1</f>
        <v>29.999999999999996</v>
      </c>
      <c r="I40" s="48">
        <v>33</v>
      </c>
      <c r="J40" s="43"/>
      <c r="K40" s="43"/>
      <c r="L40" s="43"/>
      <c r="M40" s="43"/>
      <c r="N40" s="43"/>
    </row>
    <row r="41" spans="1:14" s="44" customFormat="1" ht="12.75">
      <c r="A41" s="18">
        <f t="shared" si="2"/>
        <v>23</v>
      </c>
      <c r="B41" s="45" t="s">
        <v>55</v>
      </c>
      <c r="C41" s="21" t="s">
        <v>27</v>
      </c>
      <c r="D41" s="21" t="s">
        <v>32</v>
      </c>
      <c r="E41" s="29">
        <f t="shared" si="4"/>
        <v>37.620000000000005</v>
      </c>
      <c r="F41" s="42"/>
      <c r="G41" s="46" t="s">
        <v>33</v>
      </c>
      <c r="H41" s="47">
        <f t="shared" si="5"/>
        <v>36</v>
      </c>
      <c r="I41" s="48">
        <v>39.6</v>
      </c>
      <c r="J41" s="43"/>
      <c r="K41" s="43"/>
      <c r="L41" s="43"/>
      <c r="M41" s="43"/>
      <c r="N41" s="43"/>
    </row>
    <row r="42" spans="1:14" s="44" customFormat="1" ht="12.75">
      <c r="A42" s="18">
        <f t="shared" si="2"/>
        <v>24</v>
      </c>
      <c r="B42" s="45" t="s">
        <v>56</v>
      </c>
      <c r="C42" s="21" t="s">
        <v>27</v>
      </c>
      <c r="D42" s="21" t="s">
        <v>32</v>
      </c>
      <c r="E42" s="29">
        <f t="shared" si="4"/>
        <v>39.71</v>
      </c>
      <c r="F42" s="42"/>
      <c r="G42" s="46" t="s">
        <v>33</v>
      </c>
      <c r="H42" s="47">
        <f t="shared" si="5"/>
        <v>37.99999999999999</v>
      </c>
      <c r="I42" s="48">
        <v>41.8</v>
      </c>
      <c r="J42" s="43"/>
      <c r="K42" s="43"/>
      <c r="L42" s="43"/>
      <c r="M42" s="43"/>
      <c r="N42" s="43"/>
    </row>
    <row r="43" spans="1:14" s="44" customFormat="1" ht="12.75">
      <c r="A43" s="18">
        <f t="shared" si="2"/>
        <v>25</v>
      </c>
      <c r="B43" s="45" t="s">
        <v>57</v>
      </c>
      <c r="C43" s="21" t="s">
        <v>27</v>
      </c>
      <c r="D43" s="21" t="s">
        <v>32</v>
      </c>
      <c r="E43" s="29">
        <f t="shared" si="4"/>
        <v>80.2275</v>
      </c>
      <c r="F43" s="42"/>
      <c r="G43" s="46" t="s">
        <v>33</v>
      </c>
      <c r="H43" s="47">
        <f t="shared" si="5"/>
        <v>76.77272727272727</v>
      </c>
      <c r="I43" s="48">
        <v>84.45</v>
      </c>
      <c r="J43" s="43"/>
      <c r="K43" s="43"/>
      <c r="L43" s="43"/>
      <c r="M43" s="43"/>
      <c r="N43" s="43"/>
    </row>
    <row r="44" spans="1:14" s="44" customFormat="1" ht="12.75">
      <c r="A44" s="18">
        <f t="shared" si="2"/>
        <v>26</v>
      </c>
      <c r="B44" s="45" t="s">
        <v>58</v>
      </c>
      <c r="C44" s="21" t="s">
        <v>27</v>
      </c>
      <c r="D44" s="21" t="s">
        <v>32</v>
      </c>
      <c r="E44" s="29">
        <f t="shared" si="4"/>
        <v>83.98000000000002</v>
      </c>
      <c r="F44" s="42"/>
      <c r="G44" s="46" t="s">
        <v>33</v>
      </c>
      <c r="H44" s="47">
        <f t="shared" si="5"/>
        <v>80.36363636363636</v>
      </c>
      <c r="I44" s="48">
        <v>88.4</v>
      </c>
      <c r="J44" s="43"/>
      <c r="K44" s="43"/>
      <c r="L44" s="43"/>
      <c r="M44" s="43"/>
      <c r="N44" s="43"/>
    </row>
    <row r="45" spans="1:14" s="44" customFormat="1" ht="12.75">
      <c r="A45" s="18">
        <f t="shared" si="2"/>
        <v>27</v>
      </c>
      <c r="B45" s="45" t="s">
        <v>59</v>
      </c>
      <c r="C45" s="21" t="s">
        <v>27</v>
      </c>
      <c r="D45" s="21" t="s">
        <v>32</v>
      </c>
      <c r="E45" s="29">
        <f t="shared" si="4"/>
        <v>100.60500000000002</v>
      </c>
      <c r="F45" s="42"/>
      <c r="G45" s="46" t="s">
        <v>33</v>
      </c>
      <c r="H45" s="47">
        <f t="shared" si="5"/>
        <v>96.27272727272727</v>
      </c>
      <c r="I45" s="48">
        <v>105.9</v>
      </c>
      <c r="J45" s="43"/>
      <c r="K45" s="43"/>
      <c r="L45" s="43"/>
      <c r="M45" s="43"/>
      <c r="N45" s="43"/>
    </row>
    <row r="46" spans="1:14" s="44" customFormat="1" ht="12.75">
      <c r="A46" s="18">
        <f t="shared" si="2"/>
        <v>28</v>
      </c>
      <c r="B46" s="45" t="s">
        <v>60</v>
      </c>
      <c r="C46" s="21" t="s">
        <v>27</v>
      </c>
      <c r="D46" s="21" t="s">
        <v>32</v>
      </c>
      <c r="E46" s="29">
        <f t="shared" si="4"/>
        <v>67.59250000000002</v>
      </c>
      <c r="F46" s="42"/>
      <c r="G46" s="46" t="s">
        <v>33</v>
      </c>
      <c r="H46" s="47">
        <f t="shared" si="5"/>
        <v>64.68181818181819</v>
      </c>
      <c r="I46" s="48">
        <v>71.15</v>
      </c>
      <c r="J46" s="43"/>
      <c r="K46" s="43"/>
      <c r="L46" s="43"/>
      <c r="M46" s="43"/>
      <c r="N46" s="43"/>
    </row>
    <row r="47" spans="1:14" s="44" customFormat="1" ht="12.75">
      <c r="A47" s="18">
        <f t="shared" si="2"/>
        <v>29</v>
      </c>
      <c r="B47" s="45" t="s">
        <v>61</v>
      </c>
      <c r="C47" s="21" t="s">
        <v>27</v>
      </c>
      <c r="D47" s="21" t="s">
        <v>32</v>
      </c>
      <c r="E47" s="29">
        <f t="shared" si="4"/>
        <v>74.95500000000001</v>
      </c>
      <c r="F47" s="42"/>
      <c r="G47" s="46" t="s">
        <v>33</v>
      </c>
      <c r="H47" s="47">
        <f t="shared" si="5"/>
        <v>71.72727272727273</v>
      </c>
      <c r="I47" s="48">
        <v>78.9</v>
      </c>
      <c r="J47" s="43"/>
      <c r="K47" s="43"/>
      <c r="L47" s="43"/>
      <c r="M47" s="43"/>
      <c r="N47" s="43"/>
    </row>
    <row r="48" spans="1:14" s="44" customFormat="1" ht="12.75">
      <c r="A48" s="18">
        <f t="shared" si="2"/>
        <v>30</v>
      </c>
      <c r="B48" s="45" t="s">
        <v>62</v>
      </c>
      <c r="C48" s="21" t="s">
        <v>27</v>
      </c>
      <c r="D48" s="21" t="s">
        <v>32</v>
      </c>
      <c r="E48" s="29">
        <f t="shared" si="4"/>
        <v>77.71000000000001</v>
      </c>
      <c r="F48" s="42"/>
      <c r="G48" s="46" t="s">
        <v>33</v>
      </c>
      <c r="H48" s="47">
        <f t="shared" si="5"/>
        <v>74.36363636363636</v>
      </c>
      <c r="I48" s="48">
        <v>81.8</v>
      </c>
      <c r="J48" s="43"/>
      <c r="K48" s="43"/>
      <c r="L48" s="43"/>
      <c r="M48" s="43"/>
      <c r="N48" s="43"/>
    </row>
    <row r="49" spans="1:14" s="44" customFormat="1" ht="12.75">
      <c r="A49" s="18">
        <f t="shared" si="2"/>
        <v>31</v>
      </c>
      <c r="B49" s="45" t="s">
        <v>63</v>
      </c>
      <c r="C49" s="21" t="s">
        <v>27</v>
      </c>
      <c r="D49" s="21" t="s">
        <v>32</v>
      </c>
      <c r="E49" s="29">
        <f t="shared" si="4"/>
        <v>12.6445</v>
      </c>
      <c r="F49" s="42"/>
      <c r="G49" s="46" t="s">
        <v>33</v>
      </c>
      <c r="H49" s="47">
        <f t="shared" si="5"/>
        <v>12.1</v>
      </c>
      <c r="I49" s="48">
        <v>13.31</v>
      </c>
      <c r="J49" s="43"/>
      <c r="K49" s="43"/>
      <c r="L49" s="43"/>
      <c r="M49" s="43"/>
      <c r="N49" s="43"/>
    </row>
    <row r="50" spans="1:14" s="44" customFormat="1" ht="12.75">
      <c r="A50" s="18">
        <f t="shared" si="2"/>
        <v>32</v>
      </c>
      <c r="B50" s="45" t="s">
        <v>64</v>
      </c>
      <c r="C50" s="21" t="s">
        <v>27</v>
      </c>
      <c r="D50" s="21" t="s">
        <v>32</v>
      </c>
      <c r="E50" s="29">
        <f t="shared" si="4"/>
        <v>16.8245</v>
      </c>
      <c r="F50" s="42"/>
      <c r="G50" s="46" t="s">
        <v>33</v>
      </c>
      <c r="H50" s="47">
        <f t="shared" si="5"/>
        <v>16.099999999999998</v>
      </c>
      <c r="I50" s="48">
        <v>17.71</v>
      </c>
      <c r="J50" s="43"/>
      <c r="K50" s="43"/>
      <c r="L50" s="43"/>
      <c r="M50" s="43"/>
      <c r="N50" s="43"/>
    </row>
    <row r="51" spans="1:14" s="44" customFormat="1" ht="12.75">
      <c r="A51" s="18">
        <f t="shared" si="2"/>
        <v>33</v>
      </c>
      <c r="B51" s="45" t="s">
        <v>65</v>
      </c>
      <c r="C51" s="21" t="s">
        <v>27</v>
      </c>
      <c r="D51" s="21" t="s">
        <v>32</v>
      </c>
      <c r="E51" s="29">
        <f t="shared" si="4"/>
        <v>7.8375</v>
      </c>
      <c r="F51" s="42"/>
      <c r="G51" s="46" t="s">
        <v>33</v>
      </c>
      <c r="H51" s="47">
        <f t="shared" si="5"/>
        <v>7.499999999999999</v>
      </c>
      <c r="I51" s="48">
        <v>8.25</v>
      </c>
      <c r="J51" s="43"/>
      <c r="K51" s="43"/>
      <c r="L51" s="43"/>
      <c r="M51" s="43"/>
      <c r="N51" s="43"/>
    </row>
    <row r="52" spans="1:14" s="44" customFormat="1" ht="12.75">
      <c r="A52" s="18">
        <f aca="true" t="shared" si="6" ref="A52:A83">A51+1</f>
        <v>34</v>
      </c>
      <c r="B52" s="54" t="s">
        <v>66</v>
      </c>
      <c r="C52" s="21" t="s">
        <v>27</v>
      </c>
      <c r="D52" s="21" t="s">
        <v>32</v>
      </c>
      <c r="E52" s="29">
        <f t="shared" si="4"/>
        <v>10.450000000000001</v>
      </c>
      <c r="F52" s="42"/>
      <c r="G52" s="46" t="s">
        <v>33</v>
      </c>
      <c r="H52" s="47">
        <f t="shared" si="5"/>
        <v>10</v>
      </c>
      <c r="I52" s="48">
        <v>11</v>
      </c>
      <c r="J52" s="43"/>
      <c r="K52" s="43"/>
      <c r="L52" s="43"/>
      <c r="M52" s="43"/>
      <c r="N52" s="43"/>
    </row>
    <row r="53" spans="1:14" s="44" customFormat="1" ht="12.75">
      <c r="A53" s="18">
        <f t="shared" si="6"/>
        <v>35</v>
      </c>
      <c r="B53" s="45" t="s">
        <v>67</v>
      </c>
      <c r="C53" s="21" t="s">
        <v>27</v>
      </c>
      <c r="D53" s="21" t="s">
        <v>32</v>
      </c>
      <c r="E53" s="29">
        <f t="shared" si="4"/>
        <v>12.3975</v>
      </c>
      <c r="F53" s="42"/>
      <c r="G53" s="46" t="s">
        <v>33</v>
      </c>
      <c r="H53" s="47">
        <f t="shared" si="5"/>
        <v>11.863636363636363</v>
      </c>
      <c r="I53" s="48">
        <v>13.05</v>
      </c>
      <c r="J53" s="43"/>
      <c r="K53" s="43"/>
      <c r="L53" s="43"/>
      <c r="M53" s="43"/>
      <c r="N53" s="43"/>
    </row>
    <row r="54" spans="1:14" s="44" customFormat="1" ht="12.75">
      <c r="A54" s="18">
        <f t="shared" si="6"/>
        <v>36</v>
      </c>
      <c r="B54" s="45" t="s">
        <v>68</v>
      </c>
      <c r="C54" s="21" t="s">
        <v>27</v>
      </c>
      <c r="D54" s="21" t="s">
        <v>32</v>
      </c>
      <c r="E54" s="29">
        <f t="shared" si="4"/>
        <v>15.504000000000001</v>
      </c>
      <c r="F54" s="42"/>
      <c r="G54" s="46" t="s">
        <v>33</v>
      </c>
      <c r="H54" s="47">
        <f t="shared" si="5"/>
        <v>14.836363636363636</v>
      </c>
      <c r="I54" s="48">
        <v>16.32</v>
      </c>
      <c r="J54" s="43"/>
      <c r="K54" s="43"/>
      <c r="L54" s="43"/>
      <c r="M54" s="43"/>
      <c r="N54" s="43"/>
    </row>
    <row r="55" spans="1:14" s="44" customFormat="1" ht="12.75">
      <c r="A55" s="18">
        <f t="shared" si="6"/>
        <v>37</v>
      </c>
      <c r="B55" s="45" t="s">
        <v>69</v>
      </c>
      <c r="C55" s="21" t="s">
        <v>27</v>
      </c>
      <c r="D55" s="21" t="s">
        <v>32</v>
      </c>
      <c r="E55" s="29">
        <f t="shared" si="4"/>
        <v>17.907500000000002</v>
      </c>
      <c r="F55" s="42"/>
      <c r="G55" s="46" t="s">
        <v>33</v>
      </c>
      <c r="H55" s="47">
        <f t="shared" si="5"/>
        <v>17.136363636363637</v>
      </c>
      <c r="I55" s="48">
        <v>18.85</v>
      </c>
      <c r="J55" s="43"/>
      <c r="K55" s="43"/>
      <c r="L55" s="43"/>
      <c r="M55" s="43"/>
      <c r="N55" s="43"/>
    </row>
    <row r="56" spans="1:14" s="44" customFormat="1" ht="12.75">
      <c r="A56" s="18">
        <f t="shared" si="6"/>
        <v>38</v>
      </c>
      <c r="B56" s="45" t="s">
        <v>70</v>
      </c>
      <c r="C56" s="21" t="s">
        <v>27</v>
      </c>
      <c r="D56" s="21" t="s">
        <v>32</v>
      </c>
      <c r="E56" s="29">
        <f t="shared" si="4"/>
        <v>21.375</v>
      </c>
      <c r="F56" s="42"/>
      <c r="G56" s="46" t="s">
        <v>33</v>
      </c>
      <c r="H56" s="47">
        <f t="shared" si="5"/>
        <v>20.454545454545453</v>
      </c>
      <c r="I56" s="48">
        <v>22.5</v>
      </c>
      <c r="J56" s="43"/>
      <c r="K56" s="43"/>
      <c r="L56" s="43"/>
      <c r="M56" s="43"/>
      <c r="N56" s="43"/>
    </row>
    <row r="57" spans="1:14" s="44" customFormat="1" ht="12.75">
      <c r="A57" s="18">
        <f t="shared" si="6"/>
        <v>39</v>
      </c>
      <c r="B57" s="45" t="s">
        <v>71</v>
      </c>
      <c r="C57" s="21" t="s">
        <v>27</v>
      </c>
      <c r="D57" s="21" t="s">
        <v>32</v>
      </c>
      <c r="E57" s="29">
        <f t="shared" si="4"/>
        <v>25.602500000000003</v>
      </c>
      <c r="F57" s="42"/>
      <c r="G57" s="46" t="s">
        <v>33</v>
      </c>
      <c r="H57" s="47">
        <f t="shared" si="5"/>
        <v>24.499999999999996</v>
      </c>
      <c r="I57" s="48">
        <v>26.95</v>
      </c>
      <c r="J57" s="43"/>
      <c r="K57" s="43"/>
      <c r="L57" s="43"/>
      <c r="M57" s="43"/>
      <c r="N57" s="43"/>
    </row>
    <row r="58" spans="1:14" s="44" customFormat="1" ht="12.75">
      <c r="A58" s="18">
        <f t="shared" si="6"/>
        <v>40</v>
      </c>
      <c r="B58" s="45" t="s">
        <v>72</v>
      </c>
      <c r="C58" s="21" t="s">
        <v>27</v>
      </c>
      <c r="D58" s="21" t="s">
        <v>32</v>
      </c>
      <c r="E58" s="29">
        <f t="shared" si="4"/>
        <v>26.315</v>
      </c>
      <c r="F58" s="42"/>
      <c r="G58" s="46" t="s">
        <v>33</v>
      </c>
      <c r="H58" s="47">
        <f t="shared" si="5"/>
        <v>25.18181818181818</v>
      </c>
      <c r="I58" s="48">
        <v>27.7</v>
      </c>
      <c r="J58" s="43"/>
      <c r="K58" s="43"/>
      <c r="L58" s="43"/>
      <c r="M58" s="43"/>
      <c r="N58" s="43"/>
    </row>
    <row r="59" spans="1:14" s="44" customFormat="1" ht="12.75">
      <c r="A59" s="18">
        <f t="shared" si="6"/>
        <v>41</v>
      </c>
      <c r="B59" s="45" t="s">
        <v>73</v>
      </c>
      <c r="C59" s="21" t="s">
        <v>27</v>
      </c>
      <c r="D59" s="21" t="s">
        <v>32</v>
      </c>
      <c r="E59" s="29">
        <f t="shared" si="4"/>
        <v>26.695000000000004</v>
      </c>
      <c r="F59" s="42"/>
      <c r="G59" s="46" t="s">
        <v>33</v>
      </c>
      <c r="H59" s="47">
        <f t="shared" si="5"/>
        <v>25.545454545454543</v>
      </c>
      <c r="I59" s="48">
        <v>28.1</v>
      </c>
      <c r="J59" s="43"/>
      <c r="K59" s="43"/>
      <c r="L59" s="43"/>
      <c r="M59" s="43"/>
      <c r="N59" s="43"/>
    </row>
    <row r="60" spans="1:14" s="44" customFormat="1" ht="12.75">
      <c r="A60" s="18">
        <f t="shared" si="6"/>
        <v>42</v>
      </c>
      <c r="B60" s="45" t="s">
        <v>74</v>
      </c>
      <c r="C60" s="21" t="s">
        <v>27</v>
      </c>
      <c r="D60" s="21" t="s">
        <v>32</v>
      </c>
      <c r="E60" s="29">
        <f t="shared" si="4"/>
        <v>31.4925</v>
      </c>
      <c r="F60" s="42"/>
      <c r="G60" s="46" t="s">
        <v>33</v>
      </c>
      <c r="H60" s="47">
        <f t="shared" si="5"/>
        <v>30.136363636363633</v>
      </c>
      <c r="I60" s="48">
        <v>33.15</v>
      </c>
      <c r="J60" s="43"/>
      <c r="K60" s="43"/>
      <c r="L60" s="43"/>
      <c r="M60" s="43"/>
      <c r="N60" s="43"/>
    </row>
    <row r="61" spans="1:14" s="44" customFormat="1" ht="12.75">
      <c r="A61" s="18">
        <f t="shared" si="6"/>
        <v>43</v>
      </c>
      <c r="B61" s="45" t="s">
        <v>75</v>
      </c>
      <c r="C61" s="21" t="s">
        <v>27</v>
      </c>
      <c r="D61" s="21" t="s">
        <v>32</v>
      </c>
      <c r="E61" s="29">
        <f t="shared" si="4"/>
        <v>6.7925</v>
      </c>
      <c r="F61" s="42"/>
      <c r="G61" s="46" t="s">
        <v>33</v>
      </c>
      <c r="H61" s="47">
        <f t="shared" si="5"/>
        <v>6.5</v>
      </c>
      <c r="I61" s="48">
        <v>7.15</v>
      </c>
      <c r="J61" s="43"/>
      <c r="K61" s="43"/>
      <c r="L61" s="43"/>
      <c r="M61" s="43"/>
      <c r="N61" s="43"/>
    </row>
    <row r="62" spans="1:14" s="44" customFormat="1" ht="12.75">
      <c r="A62" s="18">
        <f t="shared" si="6"/>
        <v>44</v>
      </c>
      <c r="B62" s="45" t="s">
        <v>76</v>
      </c>
      <c r="C62" s="21" t="s">
        <v>27</v>
      </c>
      <c r="D62" s="21" t="s">
        <v>32</v>
      </c>
      <c r="E62" s="29">
        <f t="shared" si="4"/>
        <v>9.509500000000001</v>
      </c>
      <c r="F62" s="42"/>
      <c r="G62" s="46" t="s">
        <v>33</v>
      </c>
      <c r="H62" s="47">
        <f t="shared" si="5"/>
        <v>9.1</v>
      </c>
      <c r="I62" s="48">
        <v>10.01</v>
      </c>
      <c r="J62" s="43"/>
      <c r="K62" s="43"/>
      <c r="L62" s="43"/>
      <c r="M62" s="43"/>
      <c r="N62" s="43"/>
    </row>
    <row r="63" spans="1:14" s="44" customFormat="1" ht="12.75">
      <c r="A63" s="18">
        <f t="shared" si="6"/>
        <v>45</v>
      </c>
      <c r="B63" s="45" t="s">
        <v>77</v>
      </c>
      <c r="C63" s="21" t="s">
        <v>27</v>
      </c>
      <c r="D63" s="21" t="s">
        <v>32</v>
      </c>
      <c r="E63" s="29">
        <f t="shared" si="4"/>
        <v>14.63</v>
      </c>
      <c r="F63" s="42"/>
      <c r="G63" s="46" t="s">
        <v>33</v>
      </c>
      <c r="H63" s="47">
        <f t="shared" si="5"/>
        <v>14</v>
      </c>
      <c r="I63" s="48">
        <v>15.4</v>
      </c>
      <c r="J63" s="43"/>
      <c r="K63" s="43"/>
      <c r="L63" s="43"/>
      <c r="M63" s="43"/>
      <c r="N63" s="43"/>
    </row>
    <row r="64" spans="1:14" s="44" customFormat="1" ht="12.75">
      <c r="A64" s="18">
        <f t="shared" si="6"/>
        <v>46</v>
      </c>
      <c r="B64" s="45" t="s">
        <v>78</v>
      </c>
      <c r="C64" s="21" t="s">
        <v>27</v>
      </c>
      <c r="D64" s="21" t="s">
        <v>32</v>
      </c>
      <c r="E64" s="29">
        <f t="shared" si="4"/>
        <v>10.7635</v>
      </c>
      <c r="F64" s="42"/>
      <c r="G64" s="46" t="s">
        <v>33</v>
      </c>
      <c r="H64" s="47">
        <f t="shared" si="5"/>
        <v>10.299999999999999</v>
      </c>
      <c r="I64" s="48">
        <v>11.33</v>
      </c>
      <c r="J64" s="43"/>
      <c r="K64" s="43"/>
      <c r="L64" s="43"/>
      <c r="M64" s="43"/>
      <c r="N64" s="43"/>
    </row>
    <row r="65" spans="1:14" s="44" customFormat="1" ht="12.75">
      <c r="A65" s="18">
        <f t="shared" si="6"/>
        <v>47</v>
      </c>
      <c r="B65" s="45" t="s">
        <v>79</v>
      </c>
      <c r="C65" s="21" t="s">
        <v>27</v>
      </c>
      <c r="D65" s="21" t="s">
        <v>32</v>
      </c>
      <c r="E65" s="29">
        <f t="shared" si="4"/>
        <v>16.1975</v>
      </c>
      <c r="F65" s="42"/>
      <c r="G65" s="46" t="s">
        <v>33</v>
      </c>
      <c r="H65" s="47">
        <f t="shared" si="5"/>
        <v>15.5</v>
      </c>
      <c r="I65" s="48">
        <v>17.05</v>
      </c>
      <c r="J65" s="43"/>
      <c r="K65" s="43"/>
      <c r="L65" s="43"/>
      <c r="M65" s="43"/>
      <c r="N65" s="43"/>
    </row>
    <row r="66" spans="1:14" s="44" customFormat="1" ht="12.75">
      <c r="A66" s="18">
        <f t="shared" si="6"/>
        <v>48</v>
      </c>
      <c r="B66" s="45" t="s">
        <v>80</v>
      </c>
      <c r="C66" s="21" t="s">
        <v>27</v>
      </c>
      <c r="D66" s="21" t="s">
        <v>32</v>
      </c>
      <c r="E66" s="29">
        <f t="shared" si="4"/>
        <v>7.6285</v>
      </c>
      <c r="F66" s="42"/>
      <c r="G66" s="46" t="s">
        <v>33</v>
      </c>
      <c r="H66" s="47">
        <f t="shared" si="5"/>
        <v>7.299999999999999</v>
      </c>
      <c r="I66" s="48">
        <v>8.03</v>
      </c>
      <c r="J66" s="43"/>
      <c r="K66" s="43"/>
      <c r="L66" s="43"/>
      <c r="M66" s="43"/>
      <c r="N66" s="43"/>
    </row>
    <row r="67" spans="1:14" s="44" customFormat="1" ht="12.75">
      <c r="A67" s="18">
        <f t="shared" si="6"/>
        <v>49</v>
      </c>
      <c r="B67" s="45" t="s">
        <v>81</v>
      </c>
      <c r="C67" s="21" t="s">
        <v>27</v>
      </c>
      <c r="D67" s="21" t="s">
        <v>32</v>
      </c>
      <c r="E67" s="29">
        <f t="shared" si="4"/>
        <v>15.884</v>
      </c>
      <c r="F67" s="42"/>
      <c r="G67" s="46" t="s">
        <v>33</v>
      </c>
      <c r="H67" s="47">
        <f t="shared" si="5"/>
        <v>15.199999999999998</v>
      </c>
      <c r="I67" s="48">
        <v>16.72</v>
      </c>
      <c r="J67" s="43"/>
      <c r="K67" s="43"/>
      <c r="L67" s="43"/>
      <c r="M67" s="43"/>
      <c r="N67" s="43"/>
    </row>
    <row r="68" spans="1:14" s="44" customFormat="1" ht="12.75">
      <c r="A68" s="18">
        <f t="shared" si="6"/>
        <v>50</v>
      </c>
      <c r="B68" s="45" t="s">
        <v>82</v>
      </c>
      <c r="C68" s="21" t="s">
        <v>27</v>
      </c>
      <c r="D68" s="21" t="s">
        <v>32</v>
      </c>
      <c r="E68" s="29">
        <f t="shared" si="4"/>
        <v>8.6735</v>
      </c>
      <c r="F68" s="42"/>
      <c r="G68" s="46" t="s">
        <v>33</v>
      </c>
      <c r="H68" s="47">
        <f t="shared" si="5"/>
        <v>8.3</v>
      </c>
      <c r="I68" s="48">
        <v>9.13</v>
      </c>
      <c r="J68" s="43"/>
      <c r="K68" s="43"/>
      <c r="L68" s="43"/>
      <c r="M68" s="43"/>
      <c r="N68" s="43"/>
    </row>
    <row r="69" spans="1:14" s="44" customFormat="1" ht="12.75">
      <c r="A69" s="18">
        <f t="shared" si="6"/>
        <v>51</v>
      </c>
      <c r="B69" s="45" t="s">
        <v>83</v>
      </c>
      <c r="C69" s="21" t="s">
        <v>27</v>
      </c>
      <c r="D69" s="21" t="s">
        <v>32</v>
      </c>
      <c r="E69" s="29">
        <f t="shared" si="4"/>
        <v>17.138</v>
      </c>
      <c r="F69" s="42"/>
      <c r="G69" s="46" t="s">
        <v>33</v>
      </c>
      <c r="H69" s="47">
        <f t="shared" si="5"/>
        <v>16.4</v>
      </c>
      <c r="I69" s="48">
        <v>18.04</v>
      </c>
      <c r="J69" s="43"/>
      <c r="K69" s="43"/>
      <c r="L69" s="43"/>
      <c r="M69" s="43"/>
      <c r="N69" s="43"/>
    </row>
    <row r="70" spans="1:14" s="44" customFormat="1" ht="12.75">
      <c r="A70" s="18">
        <f t="shared" si="6"/>
        <v>52</v>
      </c>
      <c r="B70" s="45" t="s">
        <v>84</v>
      </c>
      <c r="C70" s="21" t="s">
        <v>27</v>
      </c>
      <c r="D70" s="21" t="s">
        <v>32</v>
      </c>
      <c r="E70" s="29">
        <f t="shared" si="4"/>
        <v>114.85500000000002</v>
      </c>
      <c r="F70" s="42"/>
      <c r="G70" s="46" t="s">
        <v>33</v>
      </c>
      <c r="H70" s="47">
        <f t="shared" si="5"/>
        <v>109.9090909090909</v>
      </c>
      <c r="I70" s="48">
        <v>120.9</v>
      </c>
      <c r="J70" s="43"/>
      <c r="K70" s="43"/>
      <c r="L70" s="43"/>
      <c r="M70" s="43"/>
      <c r="N70" s="43"/>
    </row>
    <row r="71" spans="1:14" s="44" customFormat="1" ht="12.75">
      <c r="A71" s="18">
        <f t="shared" si="6"/>
        <v>53</v>
      </c>
      <c r="B71" s="45" t="s">
        <v>85</v>
      </c>
      <c r="C71" s="21" t="s">
        <v>27</v>
      </c>
      <c r="D71" s="21" t="s">
        <v>32</v>
      </c>
      <c r="E71" s="29">
        <f t="shared" si="4"/>
        <v>122.83500000000002</v>
      </c>
      <c r="F71" s="42"/>
      <c r="G71" s="46" t="s">
        <v>33</v>
      </c>
      <c r="H71" s="47">
        <f t="shared" si="5"/>
        <v>117.54545454545455</v>
      </c>
      <c r="I71" s="48">
        <v>129.3</v>
      </c>
      <c r="J71" s="43"/>
      <c r="K71" s="43"/>
      <c r="L71" s="43"/>
      <c r="M71" s="43"/>
      <c r="N71" s="43"/>
    </row>
    <row r="72" spans="1:14" s="44" customFormat="1" ht="12.75">
      <c r="A72" s="18">
        <f t="shared" si="6"/>
        <v>54</v>
      </c>
      <c r="B72" s="52" t="s">
        <v>86</v>
      </c>
      <c r="C72" s="21" t="s">
        <v>27</v>
      </c>
      <c r="D72" s="21" t="s">
        <v>32</v>
      </c>
      <c r="E72" s="29">
        <f aca="true" t="shared" si="7" ref="E72:E107">I72*0.95</f>
        <v>140.98000000000002</v>
      </c>
      <c r="F72" s="42">
        <v>10.23</v>
      </c>
      <c r="G72" s="46" t="s">
        <v>33</v>
      </c>
      <c r="H72" s="47">
        <f aca="true" t="shared" si="8" ref="H72:H103">I72/1.1</f>
        <v>134.9090909090909</v>
      </c>
      <c r="I72" s="48">
        <v>148.4</v>
      </c>
      <c r="J72" s="43"/>
      <c r="K72" s="43"/>
      <c r="L72" s="43"/>
      <c r="M72" s="43"/>
      <c r="N72" s="43"/>
    </row>
    <row r="73" spans="1:14" s="44" customFormat="1" ht="12.75">
      <c r="A73" s="18">
        <f t="shared" si="6"/>
        <v>55</v>
      </c>
      <c r="B73" s="50" t="s">
        <v>87</v>
      </c>
      <c r="C73" s="21" t="s">
        <v>27</v>
      </c>
      <c r="D73" s="21" t="s">
        <v>32</v>
      </c>
      <c r="E73" s="29">
        <f t="shared" si="7"/>
        <v>151.525</v>
      </c>
      <c r="F73" s="42">
        <v>10.23</v>
      </c>
      <c r="G73" s="46" t="s">
        <v>33</v>
      </c>
      <c r="H73" s="47">
        <f t="shared" si="8"/>
        <v>145</v>
      </c>
      <c r="I73" s="48">
        <v>159.5</v>
      </c>
      <c r="J73" s="43"/>
      <c r="K73" s="43"/>
      <c r="L73" s="43"/>
      <c r="M73" s="43"/>
      <c r="N73" s="43"/>
    </row>
    <row r="74" spans="1:14" s="44" customFormat="1" ht="12.75">
      <c r="A74" s="18">
        <f t="shared" si="6"/>
        <v>56</v>
      </c>
      <c r="B74" s="50" t="s">
        <v>88</v>
      </c>
      <c r="C74" s="21" t="s">
        <v>27</v>
      </c>
      <c r="D74" s="21" t="s">
        <v>32</v>
      </c>
      <c r="E74" s="29">
        <f t="shared" si="7"/>
        <v>151.525</v>
      </c>
      <c r="F74" s="42">
        <v>11.88</v>
      </c>
      <c r="G74" s="46" t="s">
        <v>33</v>
      </c>
      <c r="H74" s="47">
        <f t="shared" si="8"/>
        <v>145</v>
      </c>
      <c r="I74" s="48">
        <v>159.5</v>
      </c>
      <c r="J74" s="43"/>
      <c r="K74" s="43"/>
      <c r="L74" s="43"/>
      <c r="M74" s="43"/>
      <c r="N74" s="43"/>
    </row>
    <row r="75" spans="1:14" s="44" customFormat="1" ht="12.75">
      <c r="A75" s="18">
        <f t="shared" si="6"/>
        <v>57</v>
      </c>
      <c r="B75" s="52" t="s">
        <v>89</v>
      </c>
      <c r="C75" s="21" t="s">
        <v>27</v>
      </c>
      <c r="D75" s="21" t="s">
        <v>32</v>
      </c>
      <c r="E75" s="29">
        <f t="shared" si="7"/>
        <v>27.17</v>
      </c>
      <c r="F75" s="42">
        <v>11.88</v>
      </c>
      <c r="G75" s="46" t="s">
        <v>33</v>
      </c>
      <c r="H75" s="47">
        <f t="shared" si="8"/>
        <v>26</v>
      </c>
      <c r="I75" s="48">
        <v>28.6</v>
      </c>
      <c r="J75" s="43"/>
      <c r="K75" s="43"/>
      <c r="L75" s="43"/>
      <c r="M75" s="43"/>
      <c r="N75" s="43"/>
    </row>
    <row r="76" spans="1:14" s="44" customFormat="1" ht="12.75">
      <c r="A76" s="18">
        <f t="shared" si="6"/>
        <v>58</v>
      </c>
      <c r="B76" s="52" t="s">
        <v>90</v>
      </c>
      <c r="C76" s="21" t="s">
        <v>27</v>
      </c>
      <c r="D76" s="21" t="s">
        <v>32</v>
      </c>
      <c r="E76" s="29">
        <f t="shared" si="7"/>
        <v>20.900000000000002</v>
      </c>
      <c r="F76" s="42">
        <v>12.43</v>
      </c>
      <c r="G76" s="46" t="s">
        <v>33</v>
      </c>
      <c r="H76" s="47">
        <f t="shared" si="8"/>
        <v>20</v>
      </c>
      <c r="I76" s="48">
        <v>22</v>
      </c>
      <c r="J76" s="43"/>
      <c r="K76" s="43"/>
      <c r="L76" s="43"/>
      <c r="M76" s="43"/>
      <c r="N76" s="43"/>
    </row>
    <row r="77" spans="1:14" s="44" customFormat="1" ht="12.75">
      <c r="A77" s="18">
        <f t="shared" si="6"/>
        <v>59</v>
      </c>
      <c r="B77" s="45" t="s">
        <v>91</v>
      </c>
      <c r="C77" s="21" t="s">
        <v>27</v>
      </c>
      <c r="D77" s="21" t="s">
        <v>32</v>
      </c>
      <c r="E77" s="29">
        <f t="shared" si="7"/>
        <v>26.125000000000004</v>
      </c>
      <c r="F77" s="42">
        <v>12.43</v>
      </c>
      <c r="G77" s="46" t="s">
        <v>33</v>
      </c>
      <c r="H77" s="47">
        <f t="shared" si="8"/>
        <v>24.999999999999996</v>
      </c>
      <c r="I77" s="48">
        <v>27.5</v>
      </c>
      <c r="J77" s="43"/>
      <c r="K77" s="43"/>
      <c r="L77" s="43"/>
      <c r="M77" s="43"/>
      <c r="N77" s="43"/>
    </row>
    <row r="78" spans="1:14" s="44" customFormat="1" ht="12.75">
      <c r="A78" s="18">
        <f t="shared" si="6"/>
        <v>60</v>
      </c>
      <c r="B78" s="45" t="s">
        <v>92</v>
      </c>
      <c r="C78" s="21" t="s">
        <v>24</v>
      </c>
      <c r="D78" s="21" t="s">
        <v>32</v>
      </c>
      <c r="E78" s="29">
        <f t="shared" si="7"/>
        <v>9.7185</v>
      </c>
      <c r="F78" s="42">
        <v>15.84</v>
      </c>
      <c r="G78" s="46" t="s">
        <v>93</v>
      </c>
      <c r="H78" s="47">
        <f t="shared" si="8"/>
        <v>9.299999999999999</v>
      </c>
      <c r="I78" s="48">
        <v>10.23</v>
      </c>
      <c r="J78" s="43"/>
      <c r="K78" s="43"/>
      <c r="L78" s="43"/>
      <c r="M78" s="43"/>
      <c r="N78" s="43"/>
    </row>
    <row r="79" spans="1:14" s="44" customFormat="1" ht="12.75">
      <c r="A79" s="18">
        <f t="shared" si="6"/>
        <v>61</v>
      </c>
      <c r="B79" s="55" t="s">
        <v>94</v>
      </c>
      <c r="C79" s="21" t="s">
        <v>24</v>
      </c>
      <c r="D79" s="21" t="s">
        <v>32</v>
      </c>
      <c r="E79" s="29">
        <f t="shared" si="7"/>
        <v>9.7185</v>
      </c>
      <c r="F79" s="42">
        <v>15.84</v>
      </c>
      <c r="G79" s="46" t="s">
        <v>93</v>
      </c>
      <c r="H79" s="47">
        <f t="shared" si="8"/>
        <v>9.299999999999999</v>
      </c>
      <c r="I79" s="48">
        <v>10.23</v>
      </c>
      <c r="J79" s="43"/>
      <c r="K79" s="43"/>
      <c r="L79" s="43"/>
      <c r="M79" s="43"/>
      <c r="N79" s="43"/>
    </row>
    <row r="80" spans="1:14" s="44" customFormat="1" ht="12.75">
      <c r="A80" s="18">
        <f t="shared" si="6"/>
        <v>62</v>
      </c>
      <c r="B80" s="55" t="s">
        <v>95</v>
      </c>
      <c r="C80" s="21" t="s">
        <v>24</v>
      </c>
      <c r="D80" s="21" t="s">
        <v>32</v>
      </c>
      <c r="E80" s="29">
        <f t="shared" si="7"/>
        <v>11.286000000000001</v>
      </c>
      <c r="F80" s="42">
        <v>17.49</v>
      </c>
      <c r="G80" s="46" t="s">
        <v>93</v>
      </c>
      <c r="H80" s="47">
        <f t="shared" si="8"/>
        <v>10.8</v>
      </c>
      <c r="I80" s="48">
        <v>11.88</v>
      </c>
      <c r="J80" s="43"/>
      <c r="K80" s="43"/>
      <c r="L80" s="43"/>
      <c r="M80" s="43"/>
      <c r="N80" s="43"/>
    </row>
    <row r="81" spans="1:14" s="44" customFormat="1" ht="12.75">
      <c r="A81" s="18">
        <f t="shared" si="6"/>
        <v>63</v>
      </c>
      <c r="B81" s="55" t="s">
        <v>96</v>
      </c>
      <c r="C81" s="21" t="s">
        <v>24</v>
      </c>
      <c r="D81" s="21" t="s">
        <v>32</v>
      </c>
      <c r="E81" s="29">
        <f t="shared" si="7"/>
        <v>11.286000000000001</v>
      </c>
      <c r="F81" s="42">
        <v>17.71</v>
      </c>
      <c r="G81" s="46" t="s">
        <v>97</v>
      </c>
      <c r="H81" s="47">
        <f t="shared" si="8"/>
        <v>10.8</v>
      </c>
      <c r="I81" s="48">
        <v>11.88</v>
      </c>
      <c r="J81" s="43"/>
      <c r="K81" s="43"/>
      <c r="L81" s="43"/>
      <c r="M81" s="43"/>
      <c r="N81" s="43"/>
    </row>
    <row r="82" spans="1:14" s="44" customFormat="1" ht="12.75">
      <c r="A82" s="18">
        <f t="shared" si="6"/>
        <v>64</v>
      </c>
      <c r="B82" s="55" t="s">
        <v>98</v>
      </c>
      <c r="C82" s="21" t="s">
        <v>24</v>
      </c>
      <c r="D82" s="21" t="s">
        <v>32</v>
      </c>
      <c r="E82" s="29">
        <f t="shared" si="7"/>
        <v>11.8085</v>
      </c>
      <c r="F82" s="42">
        <v>18.37</v>
      </c>
      <c r="G82" s="46" t="s">
        <v>93</v>
      </c>
      <c r="H82" s="47">
        <f t="shared" si="8"/>
        <v>11.299999999999999</v>
      </c>
      <c r="I82" s="48">
        <v>12.43</v>
      </c>
      <c r="J82" s="43"/>
      <c r="K82" s="43"/>
      <c r="L82" s="43"/>
      <c r="M82" s="43"/>
      <c r="N82" s="43"/>
    </row>
    <row r="83" spans="1:14" s="44" customFormat="1" ht="12.75">
      <c r="A83" s="18">
        <f t="shared" si="6"/>
        <v>65</v>
      </c>
      <c r="B83" s="55" t="s">
        <v>99</v>
      </c>
      <c r="C83" s="21" t="s">
        <v>24</v>
      </c>
      <c r="D83" s="21" t="s">
        <v>32</v>
      </c>
      <c r="E83" s="29">
        <f t="shared" si="7"/>
        <v>11.8085</v>
      </c>
      <c r="F83" s="42">
        <v>19.58</v>
      </c>
      <c r="G83" s="46" t="s">
        <v>93</v>
      </c>
      <c r="H83" s="47">
        <f t="shared" si="8"/>
        <v>11.299999999999999</v>
      </c>
      <c r="I83" s="48">
        <v>12.43</v>
      </c>
      <c r="J83" s="43"/>
      <c r="K83" s="43"/>
      <c r="L83" s="43"/>
      <c r="M83" s="43"/>
      <c r="N83" s="43"/>
    </row>
    <row r="84" spans="1:14" s="44" customFormat="1" ht="12.75">
      <c r="A84" s="18">
        <f aca="true" t="shared" si="9" ref="A84:A104">A83+1</f>
        <v>66</v>
      </c>
      <c r="B84" s="55" t="s">
        <v>100</v>
      </c>
      <c r="C84" s="21" t="s">
        <v>24</v>
      </c>
      <c r="D84" s="21" t="s">
        <v>32</v>
      </c>
      <c r="E84" s="29">
        <f t="shared" si="7"/>
        <v>15.048</v>
      </c>
      <c r="F84" s="42">
        <v>21.12</v>
      </c>
      <c r="G84" s="46" t="s">
        <v>93</v>
      </c>
      <c r="H84" s="47">
        <f t="shared" si="8"/>
        <v>14.399999999999999</v>
      </c>
      <c r="I84" s="48">
        <v>15.84</v>
      </c>
      <c r="J84" s="43"/>
      <c r="K84" s="43"/>
      <c r="L84" s="43"/>
      <c r="M84" s="43"/>
      <c r="N84" s="43"/>
    </row>
    <row r="85" spans="1:14" s="44" customFormat="1" ht="12.75">
      <c r="A85" s="18">
        <f t="shared" si="9"/>
        <v>67</v>
      </c>
      <c r="B85" s="55" t="s">
        <v>101</v>
      </c>
      <c r="C85" s="21" t="s">
        <v>24</v>
      </c>
      <c r="D85" s="21" t="s">
        <v>32</v>
      </c>
      <c r="E85" s="29">
        <f t="shared" si="7"/>
        <v>15.048</v>
      </c>
      <c r="F85" s="42">
        <v>24.42</v>
      </c>
      <c r="G85" s="46" t="s">
        <v>93</v>
      </c>
      <c r="H85" s="47">
        <f t="shared" si="8"/>
        <v>14.399999999999999</v>
      </c>
      <c r="I85" s="48">
        <v>15.84</v>
      </c>
      <c r="J85" s="43"/>
      <c r="K85" s="43"/>
      <c r="L85" s="43"/>
      <c r="M85" s="43"/>
      <c r="N85" s="43"/>
    </row>
    <row r="86" spans="1:14" s="44" customFormat="1" ht="12.75">
      <c r="A86" s="18">
        <f t="shared" si="9"/>
        <v>68</v>
      </c>
      <c r="B86" s="55" t="s">
        <v>102</v>
      </c>
      <c r="C86" s="21" t="s">
        <v>24</v>
      </c>
      <c r="D86" s="21" t="s">
        <v>32</v>
      </c>
      <c r="E86" s="29">
        <f t="shared" si="7"/>
        <v>16.6155</v>
      </c>
      <c r="F86" s="42">
        <v>23.43</v>
      </c>
      <c r="G86" s="46" t="s">
        <v>93</v>
      </c>
      <c r="H86" s="47">
        <f t="shared" si="8"/>
        <v>15.899999999999997</v>
      </c>
      <c r="I86" s="48">
        <v>17.49</v>
      </c>
      <c r="J86" s="43"/>
      <c r="K86" s="43"/>
      <c r="L86" s="43"/>
      <c r="M86" s="43"/>
      <c r="N86" s="43"/>
    </row>
    <row r="87" spans="1:14" s="44" customFormat="1" ht="12.75">
      <c r="A87" s="18">
        <f t="shared" si="9"/>
        <v>69</v>
      </c>
      <c r="B87" s="55" t="s">
        <v>103</v>
      </c>
      <c r="C87" s="21" t="s">
        <v>24</v>
      </c>
      <c r="D87" s="21" t="s">
        <v>32</v>
      </c>
      <c r="E87" s="29">
        <f t="shared" si="7"/>
        <v>16.8245</v>
      </c>
      <c r="F87" s="42">
        <v>26.95</v>
      </c>
      <c r="G87" s="46" t="s">
        <v>93</v>
      </c>
      <c r="H87" s="47">
        <f t="shared" si="8"/>
        <v>16.099999999999998</v>
      </c>
      <c r="I87" s="48">
        <v>17.71</v>
      </c>
      <c r="J87" s="43"/>
      <c r="K87" s="43"/>
      <c r="L87" s="43"/>
      <c r="M87" s="43"/>
      <c r="N87" s="43"/>
    </row>
    <row r="88" spans="1:14" s="44" customFormat="1" ht="12.75">
      <c r="A88" s="18">
        <f t="shared" si="9"/>
        <v>70</v>
      </c>
      <c r="B88" s="55" t="s">
        <v>104</v>
      </c>
      <c r="C88" s="21" t="s">
        <v>24</v>
      </c>
      <c r="D88" s="21" t="s">
        <v>32</v>
      </c>
      <c r="E88" s="29">
        <f t="shared" si="7"/>
        <v>17.451500000000003</v>
      </c>
      <c r="F88" s="42">
        <v>30.8</v>
      </c>
      <c r="G88" s="46" t="s">
        <v>93</v>
      </c>
      <c r="H88" s="47">
        <f t="shared" si="8"/>
        <v>16.7</v>
      </c>
      <c r="I88" s="48">
        <v>18.37</v>
      </c>
      <c r="J88" s="43"/>
      <c r="K88" s="43"/>
      <c r="L88" s="43"/>
      <c r="M88" s="43"/>
      <c r="N88" s="43"/>
    </row>
    <row r="89" spans="1:14" s="44" customFormat="1" ht="12.75">
      <c r="A89" s="18">
        <f t="shared" si="9"/>
        <v>71</v>
      </c>
      <c r="B89" s="55" t="s">
        <v>105</v>
      </c>
      <c r="C89" s="21" t="s">
        <v>24</v>
      </c>
      <c r="D89" s="21" t="s">
        <v>32</v>
      </c>
      <c r="E89" s="29">
        <f t="shared" si="7"/>
        <v>18.601</v>
      </c>
      <c r="F89" s="42">
        <v>28.93</v>
      </c>
      <c r="G89" s="46" t="s">
        <v>93</v>
      </c>
      <c r="H89" s="47">
        <f t="shared" si="8"/>
        <v>17.799999999999997</v>
      </c>
      <c r="I89" s="48">
        <v>19.58</v>
      </c>
      <c r="J89" s="43"/>
      <c r="K89" s="43"/>
      <c r="L89" s="43"/>
      <c r="M89" s="43"/>
      <c r="N89" s="43"/>
    </row>
    <row r="90" spans="1:14" s="44" customFormat="1" ht="12.75">
      <c r="A90" s="18">
        <f t="shared" si="9"/>
        <v>72</v>
      </c>
      <c r="B90" s="55" t="s">
        <v>106</v>
      </c>
      <c r="C90" s="21" t="s">
        <v>24</v>
      </c>
      <c r="D90" s="21" t="s">
        <v>32</v>
      </c>
      <c r="E90" s="29">
        <f t="shared" si="7"/>
        <v>20.064000000000004</v>
      </c>
      <c r="F90" s="42">
        <v>32.89</v>
      </c>
      <c r="G90" s="46" t="s">
        <v>93</v>
      </c>
      <c r="H90" s="47">
        <f t="shared" si="8"/>
        <v>19.2</v>
      </c>
      <c r="I90" s="48">
        <v>21.12</v>
      </c>
      <c r="J90" s="43"/>
      <c r="K90" s="43"/>
      <c r="L90" s="43"/>
      <c r="M90" s="43"/>
      <c r="N90" s="43"/>
    </row>
    <row r="91" spans="1:14" s="44" customFormat="1" ht="12.75">
      <c r="A91" s="18">
        <f t="shared" si="9"/>
        <v>73</v>
      </c>
      <c r="B91" s="55" t="s">
        <v>107</v>
      </c>
      <c r="C91" s="21" t="s">
        <v>24</v>
      </c>
      <c r="D91" s="21" t="s">
        <v>32</v>
      </c>
      <c r="E91" s="29">
        <f t="shared" si="7"/>
        <v>23.199</v>
      </c>
      <c r="F91" s="42">
        <v>33.66</v>
      </c>
      <c r="G91" s="46" t="s">
        <v>93</v>
      </c>
      <c r="H91" s="47">
        <f t="shared" si="8"/>
        <v>22.2</v>
      </c>
      <c r="I91" s="48">
        <v>24.42</v>
      </c>
      <c r="J91" s="43"/>
      <c r="K91" s="43"/>
      <c r="L91" s="43"/>
      <c r="M91" s="43"/>
      <c r="N91" s="43"/>
    </row>
    <row r="92" spans="1:14" s="44" customFormat="1" ht="12.75">
      <c r="A92" s="18">
        <f t="shared" si="9"/>
        <v>74</v>
      </c>
      <c r="B92" s="55" t="s">
        <v>108</v>
      </c>
      <c r="C92" s="21" t="s">
        <v>24</v>
      </c>
      <c r="D92" s="21" t="s">
        <v>32</v>
      </c>
      <c r="E92" s="29">
        <f t="shared" si="7"/>
        <v>22.2585</v>
      </c>
      <c r="F92" s="42">
        <v>40.59</v>
      </c>
      <c r="G92" s="46" t="s">
        <v>93</v>
      </c>
      <c r="H92" s="47">
        <f t="shared" si="8"/>
        <v>21.299999999999997</v>
      </c>
      <c r="I92" s="48">
        <v>23.43</v>
      </c>
      <c r="J92" s="43"/>
      <c r="K92" s="43"/>
      <c r="L92" s="43"/>
      <c r="M92" s="43"/>
      <c r="N92" s="43"/>
    </row>
    <row r="93" spans="1:14" s="44" customFormat="1" ht="12.75">
      <c r="A93" s="18">
        <f t="shared" si="9"/>
        <v>75</v>
      </c>
      <c r="B93" s="55" t="s">
        <v>109</v>
      </c>
      <c r="C93" s="21" t="s">
        <v>24</v>
      </c>
      <c r="D93" s="21" t="s">
        <v>32</v>
      </c>
      <c r="E93" s="29">
        <f t="shared" si="7"/>
        <v>25.602500000000003</v>
      </c>
      <c r="F93" s="42">
        <v>54.23</v>
      </c>
      <c r="G93" s="46" t="s">
        <v>93</v>
      </c>
      <c r="H93" s="47">
        <f t="shared" si="8"/>
        <v>24.499999999999996</v>
      </c>
      <c r="I93" s="48">
        <v>26.95</v>
      </c>
      <c r="J93" s="43"/>
      <c r="K93" s="43"/>
      <c r="L93" s="43"/>
      <c r="M93" s="43"/>
      <c r="N93" s="43"/>
    </row>
    <row r="94" spans="1:14" s="44" customFormat="1" ht="12.75">
      <c r="A94" s="18">
        <f t="shared" si="9"/>
        <v>76</v>
      </c>
      <c r="B94" s="55" t="s">
        <v>110</v>
      </c>
      <c r="C94" s="21" t="s">
        <v>24</v>
      </c>
      <c r="D94" s="21" t="s">
        <v>32</v>
      </c>
      <c r="E94" s="29">
        <f t="shared" si="7"/>
        <v>29.26</v>
      </c>
      <c r="F94" s="42"/>
      <c r="G94" s="46" t="s">
        <v>93</v>
      </c>
      <c r="H94" s="47">
        <f t="shared" si="8"/>
        <v>28</v>
      </c>
      <c r="I94" s="48">
        <v>30.8</v>
      </c>
      <c r="J94" s="43"/>
      <c r="K94" s="43"/>
      <c r="L94" s="43"/>
      <c r="M94" s="43"/>
      <c r="N94" s="43"/>
    </row>
    <row r="95" spans="1:14" s="44" customFormat="1" ht="12.75">
      <c r="A95" s="18">
        <f t="shared" si="9"/>
        <v>77</v>
      </c>
      <c r="B95" s="55" t="s">
        <v>111</v>
      </c>
      <c r="C95" s="21" t="s">
        <v>24</v>
      </c>
      <c r="D95" s="21" t="s">
        <v>32</v>
      </c>
      <c r="E95" s="29">
        <f t="shared" si="7"/>
        <v>27.483500000000003</v>
      </c>
      <c r="F95" s="42"/>
      <c r="G95" s="46" t="s">
        <v>93</v>
      </c>
      <c r="H95" s="47">
        <f t="shared" si="8"/>
        <v>26.299999999999997</v>
      </c>
      <c r="I95" s="48">
        <v>28.93</v>
      </c>
      <c r="J95" s="43"/>
      <c r="K95" s="43"/>
      <c r="L95" s="43"/>
      <c r="M95" s="43"/>
      <c r="N95" s="43"/>
    </row>
    <row r="96" spans="1:14" s="44" customFormat="1" ht="12.75">
      <c r="A96" s="18">
        <f t="shared" si="9"/>
        <v>78</v>
      </c>
      <c r="B96" s="55" t="s">
        <v>112</v>
      </c>
      <c r="C96" s="21" t="s">
        <v>24</v>
      </c>
      <c r="D96" s="21" t="s">
        <v>32</v>
      </c>
      <c r="E96" s="29">
        <f t="shared" si="7"/>
        <v>31.245500000000003</v>
      </c>
      <c r="F96" s="42"/>
      <c r="G96" s="46" t="s">
        <v>93</v>
      </c>
      <c r="H96" s="47">
        <f t="shared" si="8"/>
        <v>29.9</v>
      </c>
      <c r="I96" s="48">
        <v>32.89</v>
      </c>
      <c r="J96" s="43"/>
      <c r="K96" s="43"/>
      <c r="L96" s="43"/>
      <c r="M96" s="43"/>
      <c r="N96" s="43"/>
    </row>
    <row r="97" spans="1:14" s="44" customFormat="1" ht="12.75">
      <c r="A97" s="18">
        <f t="shared" si="9"/>
        <v>79</v>
      </c>
      <c r="B97" s="55" t="s">
        <v>113</v>
      </c>
      <c r="C97" s="21" t="s">
        <v>24</v>
      </c>
      <c r="D97" s="21" t="s">
        <v>32</v>
      </c>
      <c r="E97" s="29">
        <f t="shared" si="7"/>
        <v>31.977</v>
      </c>
      <c r="F97" s="42"/>
      <c r="G97" s="46" t="s">
        <v>93</v>
      </c>
      <c r="H97" s="47">
        <f t="shared" si="8"/>
        <v>30.599999999999994</v>
      </c>
      <c r="I97" s="48">
        <v>33.66</v>
      </c>
      <c r="J97" s="43"/>
      <c r="K97" s="43"/>
      <c r="L97" s="43"/>
      <c r="M97" s="43"/>
      <c r="N97" s="43"/>
    </row>
    <row r="98" spans="1:14" s="44" customFormat="1" ht="12.75">
      <c r="A98" s="18">
        <f t="shared" si="9"/>
        <v>80</v>
      </c>
      <c r="B98" s="55" t="s">
        <v>114</v>
      </c>
      <c r="C98" s="21" t="s">
        <v>24</v>
      </c>
      <c r="D98" s="21" t="s">
        <v>32</v>
      </c>
      <c r="E98" s="29">
        <f t="shared" si="7"/>
        <v>38.560500000000005</v>
      </c>
      <c r="F98" s="42"/>
      <c r="G98" s="46" t="s">
        <v>93</v>
      </c>
      <c r="H98" s="47">
        <f t="shared" si="8"/>
        <v>36.9</v>
      </c>
      <c r="I98" s="48">
        <v>40.59</v>
      </c>
      <c r="J98" s="43"/>
      <c r="K98" s="43"/>
      <c r="L98" s="43"/>
      <c r="M98" s="43"/>
      <c r="N98" s="43"/>
    </row>
    <row r="99" spans="1:14" s="44" customFormat="1" ht="12.75">
      <c r="A99" s="18">
        <f t="shared" si="9"/>
        <v>81</v>
      </c>
      <c r="B99" s="55" t="s">
        <v>115</v>
      </c>
      <c r="C99" s="21" t="s">
        <v>24</v>
      </c>
      <c r="D99" s="21" t="s">
        <v>32</v>
      </c>
      <c r="E99" s="29">
        <f t="shared" si="7"/>
        <v>51.5185</v>
      </c>
      <c r="F99" s="56"/>
      <c r="G99" s="46" t="s">
        <v>93</v>
      </c>
      <c r="H99" s="47">
        <f t="shared" si="8"/>
        <v>49.29999999999999</v>
      </c>
      <c r="I99" s="48">
        <v>54.23</v>
      </c>
      <c r="J99" s="43"/>
      <c r="K99" s="43"/>
      <c r="L99" s="43"/>
      <c r="M99" s="43"/>
      <c r="N99" s="43"/>
    </row>
    <row r="100" spans="1:14" s="44" customFormat="1" ht="12.75">
      <c r="A100" s="18">
        <f t="shared" si="9"/>
        <v>82</v>
      </c>
      <c r="B100" s="45" t="s">
        <v>116</v>
      </c>
      <c r="C100" s="21" t="s">
        <v>117</v>
      </c>
      <c r="D100" s="21" t="s">
        <v>32</v>
      </c>
      <c r="E100" s="29">
        <f t="shared" si="7"/>
        <v>186.20000000000002</v>
      </c>
      <c r="F100" s="56"/>
      <c r="G100" s="46" t="s">
        <v>117</v>
      </c>
      <c r="H100" s="47">
        <f t="shared" si="8"/>
        <v>178.18181818181816</v>
      </c>
      <c r="I100" s="48">
        <v>196</v>
      </c>
      <c r="J100" s="43"/>
      <c r="K100" s="43"/>
      <c r="L100" s="43"/>
      <c r="M100" s="43"/>
      <c r="N100" s="43"/>
    </row>
    <row r="101" spans="1:9" ht="12.75">
      <c r="A101" s="18">
        <f t="shared" si="9"/>
        <v>83</v>
      </c>
      <c r="B101" s="45" t="s">
        <v>118</v>
      </c>
      <c r="C101" s="21" t="s">
        <v>117</v>
      </c>
      <c r="D101" s="21" t="s">
        <v>32</v>
      </c>
      <c r="E101" s="29">
        <f t="shared" si="7"/>
        <v>177.65</v>
      </c>
      <c r="G101" s="46" t="s">
        <v>117</v>
      </c>
      <c r="H101" s="47">
        <f t="shared" si="8"/>
        <v>170</v>
      </c>
      <c r="I101" s="48">
        <v>187</v>
      </c>
    </row>
    <row r="102" spans="1:9" ht="12.75">
      <c r="A102" s="18">
        <f t="shared" si="9"/>
        <v>84</v>
      </c>
      <c r="B102" s="45" t="s">
        <v>119</v>
      </c>
      <c r="C102" s="21" t="s">
        <v>117</v>
      </c>
      <c r="D102" s="21" t="s">
        <v>32</v>
      </c>
      <c r="E102" s="29">
        <f t="shared" si="7"/>
        <v>148.58</v>
      </c>
      <c r="G102" s="46" t="s">
        <v>117</v>
      </c>
      <c r="H102" s="47">
        <f t="shared" si="8"/>
        <v>142.1818181818182</v>
      </c>
      <c r="I102" s="48">
        <v>156.4</v>
      </c>
    </row>
    <row r="103" spans="1:9" ht="12.75">
      <c r="A103" s="18">
        <f t="shared" si="9"/>
        <v>85</v>
      </c>
      <c r="B103" s="45" t="s">
        <v>120</v>
      </c>
      <c r="C103" s="21" t="s">
        <v>117</v>
      </c>
      <c r="D103" s="21" t="s">
        <v>32</v>
      </c>
      <c r="E103" s="29">
        <f t="shared" si="7"/>
        <v>134.56750000000002</v>
      </c>
      <c r="G103" s="46" t="s">
        <v>117</v>
      </c>
      <c r="H103" s="47">
        <f t="shared" si="8"/>
        <v>128.77272727272728</v>
      </c>
      <c r="I103" s="48">
        <v>141.65</v>
      </c>
    </row>
    <row r="104" spans="1:9" ht="36">
      <c r="A104" s="18">
        <f t="shared" si="9"/>
        <v>86</v>
      </c>
      <c r="B104" s="45" t="s">
        <v>121</v>
      </c>
      <c r="C104" s="21" t="s">
        <v>117</v>
      </c>
      <c r="D104" s="21" t="s">
        <v>32</v>
      </c>
      <c r="E104" s="29">
        <f t="shared" si="7"/>
        <v>700.1500000000001</v>
      </c>
      <c r="G104" s="46" t="s">
        <v>117</v>
      </c>
      <c r="H104" s="47">
        <f>I104/1.1</f>
        <v>670</v>
      </c>
      <c r="I104" s="48">
        <v>737</v>
      </c>
    </row>
    <row r="105" spans="1:9" ht="12.75">
      <c r="A105" s="18">
        <v>81</v>
      </c>
      <c r="B105" s="23" t="s">
        <v>122</v>
      </c>
      <c r="C105" s="21" t="s">
        <v>117</v>
      </c>
      <c r="D105" s="21" t="s">
        <v>32</v>
      </c>
      <c r="E105" s="29">
        <f t="shared" si="7"/>
        <v>1389.8500000000001</v>
      </c>
      <c r="G105" s="46" t="s">
        <v>117</v>
      </c>
      <c r="H105" s="47">
        <f>I105/1.1</f>
        <v>1330</v>
      </c>
      <c r="I105" s="48">
        <v>1463</v>
      </c>
    </row>
    <row r="106" spans="1:9" ht="25.5">
      <c r="A106" s="18">
        <v>82</v>
      </c>
      <c r="B106" s="23" t="s">
        <v>123</v>
      </c>
      <c r="C106" s="21" t="s">
        <v>117</v>
      </c>
      <c r="D106" s="21" t="s">
        <v>32</v>
      </c>
      <c r="E106" s="29">
        <f t="shared" si="7"/>
        <v>1389.8500000000001</v>
      </c>
      <c r="G106" s="46" t="s">
        <v>117</v>
      </c>
      <c r="H106" s="47">
        <f>I106/1.1</f>
        <v>1330</v>
      </c>
      <c r="I106" s="48">
        <v>1463</v>
      </c>
    </row>
    <row r="107" spans="1:9" ht="25.5">
      <c r="A107" s="18">
        <v>83</v>
      </c>
      <c r="B107" s="57" t="s">
        <v>124</v>
      </c>
      <c r="C107" s="21" t="s">
        <v>117</v>
      </c>
      <c r="D107" s="21" t="s">
        <v>32</v>
      </c>
      <c r="E107" s="29">
        <f t="shared" si="7"/>
        <v>1389.8500000000001</v>
      </c>
      <c r="G107" s="46" t="s">
        <v>117</v>
      </c>
      <c r="H107" s="47">
        <f>I107/1.1</f>
        <v>1330</v>
      </c>
      <c r="I107" s="48">
        <v>1463</v>
      </c>
    </row>
    <row r="108" spans="1:4" ht="30.75" customHeight="1">
      <c r="A108" s="37"/>
      <c r="B108" s="58" t="s">
        <v>125</v>
      </c>
      <c r="C108" s="59"/>
      <c r="D108" s="60"/>
    </row>
    <row r="109" spans="1:5" ht="33.75">
      <c r="A109" s="18">
        <v>1</v>
      </c>
      <c r="B109" s="61" t="s">
        <v>126</v>
      </c>
      <c r="C109" s="20" t="s">
        <v>127</v>
      </c>
      <c r="D109" s="21" t="s">
        <v>128</v>
      </c>
      <c r="E109" s="22">
        <v>25</v>
      </c>
    </row>
    <row r="110" spans="1:5" ht="33.75">
      <c r="A110" s="18">
        <v>2</v>
      </c>
      <c r="B110" s="62" t="s">
        <v>129</v>
      </c>
      <c r="C110" s="20" t="s">
        <v>127</v>
      </c>
      <c r="D110" s="21" t="s">
        <v>128</v>
      </c>
      <c r="E110" s="22">
        <v>35</v>
      </c>
    </row>
    <row r="111" spans="1:5" ht="33.75">
      <c r="A111" s="18">
        <f aca="true" t="shared" si="10" ref="A111:A121">A110+1</f>
        <v>3</v>
      </c>
      <c r="B111" s="62" t="s">
        <v>130</v>
      </c>
      <c r="C111" s="20" t="s">
        <v>127</v>
      </c>
      <c r="D111" s="21" t="s">
        <v>128</v>
      </c>
      <c r="E111" s="22">
        <v>35</v>
      </c>
    </row>
    <row r="112" spans="1:5" ht="33.75">
      <c r="A112" s="18">
        <f t="shared" si="10"/>
        <v>4</v>
      </c>
      <c r="B112" s="62" t="s">
        <v>131</v>
      </c>
      <c r="C112" s="20" t="s">
        <v>127</v>
      </c>
      <c r="D112" s="21" t="s">
        <v>128</v>
      </c>
      <c r="E112" s="22">
        <v>45</v>
      </c>
    </row>
    <row r="113" spans="1:5" ht="33.75">
      <c r="A113" s="18">
        <f t="shared" si="10"/>
        <v>5</v>
      </c>
      <c r="B113" s="62" t="s">
        <v>132</v>
      </c>
      <c r="C113" s="20" t="s">
        <v>127</v>
      </c>
      <c r="D113" s="21" t="s">
        <v>128</v>
      </c>
      <c r="E113" s="22">
        <v>320</v>
      </c>
    </row>
    <row r="114" spans="1:5" ht="33.75">
      <c r="A114" s="18">
        <f t="shared" si="10"/>
        <v>6</v>
      </c>
      <c r="B114" s="62" t="s">
        <v>133</v>
      </c>
      <c r="C114" s="20" t="s">
        <v>127</v>
      </c>
      <c r="D114" s="21" t="s">
        <v>128</v>
      </c>
      <c r="E114" s="22">
        <v>340</v>
      </c>
    </row>
    <row r="115" spans="1:14" s="44" customFormat="1" ht="33.75">
      <c r="A115" s="18">
        <f t="shared" si="10"/>
        <v>7</v>
      </c>
      <c r="B115" s="63" t="s">
        <v>134</v>
      </c>
      <c r="C115" s="64" t="s">
        <v>135</v>
      </c>
      <c r="D115" s="21" t="s">
        <v>128</v>
      </c>
      <c r="E115" s="22">
        <v>9</v>
      </c>
      <c r="F115" s="56"/>
      <c r="G115" s="6"/>
      <c r="H115" s="6"/>
      <c r="I115" s="7"/>
      <c r="J115" s="43"/>
      <c r="K115" s="43"/>
      <c r="L115" s="43"/>
      <c r="M115" s="43"/>
      <c r="N115" s="43"/>
    </row>
    <row r="116" spans="1:14" s="44" customFormat="1" ht="33.75">
      <c r="A116" s="18">
        <f t="shared" si="10"/>
        <v>8</v>
      </c>
      <c r="B116" s="63" t="s">
        <v>136</v>
      </c>
      <c r="C116" s="65" t="s">
        <v>137</v>
      </c>
      <c r="D116" s="21" t="s">
        <v>128</v>
      </c>
      <c r="E116" s="22">
        <v>380</v>
      </c>
      <c r="F116" s="56"/>
      <c r="G116" s="6"/>
      <c r="H116" s="6"/>
      <c r="I116" s="7"/>
      <c r="J116" s="43"/>
      <c r="K116" s="43"/>
      <c r="L116" s="43"/>
      <c r="M116" s="43"/>
      <c r="N116" s="43"/>
    </row>
    <row r="117" spans="1:5" ht="33.75">
      <c r="A117" s="24">
        <f t="shared" si="10"/>
        <v>9</v>
      </c>
      <c r="B117" s="66" t="s">
        <v>138</v>
      </c>
      <c r="C117" s="67" t="s">
        <v>137</v>
      </c>
      <c r="D117" s="27" t="s">
        <v>128</v>
      </c>
      <c r="E117" s="28">
        <v>650</v>
      </c>
    </row>
    <row r="118" spans="1:5" ht="33.75">
      <c r="A118" s="18">
        <f t="shared" si="10"/>
        <v>10</v>
      </c>
      <c r="B118" s="63" t="s">
        <v>139</v>
      </c>
      <c r="C118" s="65" t="s">
        <v>140</v>
      </c>
      <c r="D118" s="21" t="s">
        <v>128</v>
      </c>
      <c r="E118" s="22">
        <v>3300</v>
      </c>
    </row>
    <row r="119" spans="1:5" ht="12.75">
      <c r="A119" s="18">
        <f t="shared" si="10"/>
        <v>11</v>
      </c>
      <c r="B119" s="63" t="s">
        <v>141</v>
      </c>
      <c r="C119" s="64"/>
      <c r="D119" s="21"/>
      <c r="E119" s="22">
        <v>8.6</v>
      </c>
    </row>
    <row r="120" spans="1:5" ht="12.75">
      <c r="A120" s="18">
        <f t="shared" si="10"/>
        <v>12</v>
      </c>
      <c r="B120" s="63" t="s">
        <v>142</v>
      </c>
      <c r="C120" s="64"/>
      <c r="D120" s="21"/>
      <c r="E120" s="22">
        <v>240</v>
      </c>
    </row>
    <row r="121" spans="1:5" ht="12.75">
      <c r="A121" s="18">
        <f t="shared" si="10"/>
        <v>13</v>
      </c>
      <c r="B121" s="63" t="s">
        <v>143</v>
      </c>
      <c r="C121" s="64"/>
      <c r="D121" s="21" t="s">
        <v>144</v>
      </c>
      <c r="E121" s="22">
        <v>6</v>
      </c>
    </row>
    <row r="122" spans="1:4" ht="12.75">
      <c r="A122" s="37"/>
      <c r="B122" s="68"/>
      <c r="C122" s="69"/>
      <c r="D122" s="39"/>
    </row>
    <row r="123" spans="1:4" ht="14.25">
      <c r="A123" s="37"/>
      <c r="B123" s="70" t="s">
        <v>145</v>
      </c>
      <c r="C123" s="71"/>
      <c r="D123" s="39"/>
    </row>
    <row r="124" spans="1:5" ht="33.75">
      <c r="A124" s="18">
        <v>1</v>
      </c>
      <c r="B124" s="62" t="s">
        <v>146</v>
      </c>
      <c r="C124" s="64" t="s">
        <v>135</v>
      </c>
      <c r="D124" s="21" t="s">
        <v>128</v>
      </c>
      <c r="E124" s="22">
        <v>95</v>
      </c>
    </row>
    <row r="125" spans="1:5" ht="33.75">
      <c r="A125" s="33">
        <f aca="true" t="shared" si="11" ref="A125:A136">A124+1</f>
        <v>2</v>
      </c>
      <c r="B125" s="72" t="s">
        <v>147</v>
      </c>
      <c r="C125" s="73" t="s">
        <v>135</v>
      </c>
      <c r="D125" s="35" t="s">
        <v>128</v>
      </c>
      <c r="E125" s="74">
        <v>85</v>
      </c>
    </row>
    <row r="126" spans="1:5" ht="33.75">
      <c r="A126" s="18">
        <f t="shared" si="11"/>
        <v>3</v>
      </c>
      <c r="B126" s="62" t="s">
        <v>148</v>
      </c>
      <c r="C126" s="64" t="s">
        <v>135</v>
      </c>
      <c r="D126" s="21" t="s">
        <v>128</v>
      </c>
      <c r="E126" s="22">
        <v>90</v>
      </c>
    </row>
    <row r="127" spans="1:5" ht="33.75">
      <c r="A127" s="18">
        <f t="shared" si="11"/>
        <v>4</v>
      </c>
      <c r="B127" s="62" t="s">
        <v>149</v>
      </c>
      <c r="C127" s="64" t="s">
        <v>135</v>
      </c>
      <c r="D127" s="21" t="s">
        <v>128</v>
      </c>
      <c r="E127" s="22">
        <v>100</v>
      </c>
    </row>
    <row r="128" spans="1:5" ht="33.75">
      <c r="A128" s="18">
        <f t="shared" si="11"/>
        <v>5</v>
      </c>
      <c r="B128" s="62" t="s">
        <v>150</v>
      </c>
      <c r="C128" s="64" t="s">
        <v>135</v>
      </c>
      <c r="D128" s="21" t="s">
        <v>128</v>
      </c>
      <c r="E128" s="22">
        <v>100</v>
      </c>
    </row>
    <row r="129" spans="1:5" ht="33.75">
      <c r="A129" s="18">
        <f t="shared" si="11"/>
        <v>6</v>
      </c>
      <c r="B129" s="62" t="s">
        <v>151</v>
      </c>
      <c r="C129" s="64" t="s">
        <v>135</v>
      </c>
      <c r="D129" s="21" t="s">
        <v>128</v>
      </c>
      <c r="E129" s="22">
        <v>25</v>
      </c>
    </row>
    <row r="130" spans="1:5" ht="33.75">
      <c r="A130" s="18">
        <f t="shared" si="11"/>
        <v>7</v>
      </c>
      <c r="B130" s="62" t="s">
        <v>152</v>
      </c>
      <c r="C130" s="64" t="s">
        <v>135</v>
      </c>
      <c r="D130" s="21" t="s">
        <v>128</v>
      </c>
      <c r="E130" s="22">
        <v>18</v>
      </c>
    </row>
    <row r="131" spans="1:14" s="44" customFormat="1" ht="33.75">
      <c r="A131" s="18">
        <f t="shared" si="11"/>
        <v>8</v>
      </c>
      <c r="B131" s="62" t="s">
        <v>153</v>
      </c>
      <c r="C131" s="64" t="s">
        <v>135</v>
      </c>
      <c r="D131" s="21" t="s">
        <v>128</v>
      </c>
      <c r="E131" s="22">
        <v>27</v>
      </c>
      <c r="F131" s="56"/>
      <c r="G131" s="6"/>
      <c r="H131" s="6"/>
      <c r="I131" s="7"/>
      <c r="J131" s="43"/>
      <c r="K131" s="43"/>
      <c r="L131" s="43"/>
      <c r="M131" s="43"/>
      <c r="N131" s="43"/>
    </row>
    <row r="132" spans="1:14" s="44" customFormat="1" ht="33.75">
      <c r="A132" s="18">
        <f t="shared" si="11"/>
        <v>9</v>
      </c>
      <c r="B132" s="62" t="s">
        <v>154</v>
      </c>
      <c r="C132" s="64" t="s">
        <v>135</v>
      </c>
      <c r="D132" s="21" t="s">
        <v>128</v>
      </c>
      <c r="E132" s="22">
        <v>20</v>
      </c>
      <c r="F132" s="56"/>
      <c r="G132" s="6"/>
      <c r="H132" s="6"/>
      <c r="I132" s="7"/>
      <c r="J132" s="43"/>
      <c r="K132" s="43"/>
      <c r="L132" s="43"/>
      <c r="M132" s="43"/>
      <c r="N132" s="43"/>
    </row>
    <row r="133" spans="1:5" ht="33.75">
      <c r="A133" s="18">
        <f t="shared" si="11"/>
        <v>10</v>
      </c>
      <c r="B133" s="62" t="s">
        <v>155</v>
      </c>
      <c r="C133" s="64" t="s">
        <v>135</v>
      </c>
      <c r="D133" s="21" t="s">
        <v>128</v>
      </c>
      <c r="E133" s="22">
        <v>7</v>
      </c>
    </row>
    <row r="134" spans="1:5" ht="33.75">
      <c r="A134" s="18">
        <f t="shared" si="11"/>
        <v>11</v>
      </c>
      <c r="B134" s="62" t="s">
        <v>156</v>
      </c>
      <c r="C134" s="64" t="s">
        <v>135</v>
      </c>
      <c r="D134" s="21" t="s">
        <v>128</v>
      </c>
      <c r="E134" s="22">
        <v>6</v>
      </c>
    </row>
    <row r="135" spans="1:5" ht="33.75">
      <c r="A135" s="24">
        <f t="shared" si="11"/>
        <v>12</v>
      </c>
      <c r="B135" s="75" t="s">
        <v>157</v>
      </c>
      <c r="C135" s="76" t="s">
        <v>158</v>
      </c>
      <c r="D135" s="27" t="s">
        <v>128</v>
      </c>
      <c r="E135" s="28">
        <v>38</v>
      </c>
    </row>
    <row r="136" spans="1:5" ht="33.75">
      <c r="A136" s="18">
        <f t="shared" si="11"/>
        <v>13</v>
      </c>
      <c r="B136" s="62" t="s">
        <v>159</v>
      </c>
      <c r="C136" s="64" t="s">
        <v>135</v>
      </c>
      <c r="D136" s="21" t="s">
        <v>128</v>
      </c>
      <c r="E136" s="22">
        <v>8</v>
      </c>
    </row>
    <row r="137" spans="1:4" ht="12.75">
      <c r="A137" s="37"/>
      <c r="C137" s="77"/>
      <c r="D137" s="39"/>
    </row>
    <row r="138" spans="1:4" ht="14.25">
      <c r="A138" s="37"/>
      <c r="B138" s="78" t="s">
        <v>160</v>
      </c>
      <c r="C138" s="71"/>
      <c r="D138" s="39"/>
    </row>
    <row r="139" spans="1:5" ht="33.75">
      <c r="A139" s="18">
        <v>1</v>
      </c>
      <c r="B139" s="62" t="s">
        <v>161</v>
      </c>
      <c r="C139" s="20" t="s">
        <v>162</v>
      </c>
      <c r="D139" s="21" t="s">
        <v>128</v>
      </c>
      <c r="E139" s="22">
        <v>41</v>
      </c>
    </row>
    <row r="140" spans="1:5" ht="33.75">
      <c r="A140" s="33">
        <v>2</v>
      </c>
      <c r="B140" s="72" t="s">
        <v>163</v>
      </c>
      <c r="C140" s="79" t="s">
        <v>162</v>
      </c>
      <c r="D140" s="35" t="s">
        <v>128</v>
      </c>
      <c r="E140" s="74">
        <v>45</v>
      </c>
    </row>
    <row r="141" spans="1:5" ht="33.75">
      <c r="A141" s="18">
        <f aca="true" t="shared" si="12" ref="A141:A148">A140+1</f>
        <v>3</v>
      </c>
      <c r="B141" s="62" t="s">
        <v>164</v>
      </c>
      <c r="C141" s="20" t="s">
        <v>162</v>
      </c>
      <c r="D141" s="21" t="s">
        <v>128</v>
      </c>
      <c r="E141" s="22">
        <v>15</v>
      </c>
    </row>
    <row r="142" spans="1:5" ht="33.75">
      <c r="A142" s="18">
        <f t="shared" si="12"/>
        <v>4</v>
      </c>
      <c r="B142" s="62" t="s">
        <v>165</v>
      </c>
      <c r="C142" s="20" t="s">
        <v>162</v>
      </c>
      <c r="D142" s="21" t="s">
        <v>128</v>
      </c>
      <c r="E142" s="22">
        <v>13</v>
      </c>
    </row>
    <row r="143" spans="1:5" ht="33.75">
      <c r="A143" s="18">
        <f t="shared" si="12"/>
        <v>5</v>
      </c>
      <c r="B143" s="62" t="s">
        <v>166</v>
      </c>
      <c r="C143" s="20" t="s">
        <v>162</v>
      </c>
      <c r="D143" s="21" t="s">
        <v>128</v>
      </c>
      <c r="E143" s="22">
        <v>50</v>
      </c>
    </row>
    <row r="144" spans="1:5" ht="33.75">
      <c r="A144" s="18">
        <f t="shared" si="12"/>
        <v>6</v>
      </c>
      <c r="B144" s="62" t="s">
        <v>167</v>
      </c>
      <c r="C144" s="20" t="s">
        <v>162</v>
      </c>
      <c r="D144" s="21" t="s">
        <v>128</v>
      </c>
      <c r="E144" s="22">
        <v>22</v>
      </c>
    </row>
    <row r="145" spans="1:5" ht="33.75">
      <c r="A145" s="18">
        <f t="shared" si="12"/>
        <v>7</v>
      </c>
      <c r="B145" s="62" t="s">
        <v>168</v>
      </c>
      <c r="C145" s="20" t="s">
        <v>162</v>
      </c>
      <c r="D145" s="21" t="s">
        <v>128</v>
      </c>
      <c r="E145" s="22">
        <v>36</v>
      </c>
    </row>
    <row r="146" spans="1:5" ht="33.75">
      <c r="A146" s="18">
        <f t="shared" si="12"/>
        <v>8</v>
      </c>
      <c r="B146" s="62" t="s">
        <v>169</v>
      </c>
      <c r="C146" s="20" t="s">
        <v>170</v>
      </c>
      <c r="D146" s="21" t="s">
        <v>128</v>
      </c>
      <c r="E146" s="22">
        <v>7.5</v>
      </c>
    </row>
    <row r="147" spans="1:5" ht="33.75">
      <c r="A147" s="18">
        <f t="shared" si="12"/>
        <v>9</v>
      </c>
      <c r="B147" s="62" t="s">
        <v>171</v>
      </c>
      <c r="C147" s="20" t="s">
        <v>170</v>
      </c>
      <c r="D147" s="21" t="s">
        <v>128</v>
      </c>
      <c r="E147" s="22">
        <v>8.5</v>
      </c>
    </row>
    <row r="148" spans="1:5" ht="33.75">
      <c r="A148" s="18">
        <f t="shared" si="12"/>
        <v>10</v>
      </c>
      <c r="B148" s="62" t="s">
        <v>172</v>
      </c>
      <c r="C148" s="64" t="s">
        <v>135</v>
      </c>
      <c r="D148" s="21" t="s">
        <v>128</v>
      </c>
      <c r="E148" s="22">
        <v>9.5</v>
      </c>
    </row>
    <row r="149" spans="2:4" ht="18.75">
      <c r="B149" s="80" t="s">
        <v>173</v>
      </c>
      <c r="C149" s="71"/>
      <c r="D149" s="39"/>
    </row>
    <row r="150" spans="1:5" ht="30">
      <c r="A150" s="18">
        <v>1</v>
      </c>
      <c r="B150" s="81" t="s">
        <v>174</v>
      </c>
      <c r="C150" s="82" t="s">
        <v>175</v>
      </c>
      <c r="D150" s="83" t="s">
        <v>176</v>
      </c>
      <c r="E150" s="84">
        <v>2.93</v>
      </c>
    </row>
    <row r="151" spans="1:5" ht="30">
      <c r="A151" s="33">
        <f aca="true" t="shared" si="13" ref="A151:A198">A150+1</f>
        <v>2</v>
      </c>
      <c r="B151" s="85" t="s">
        <v>177</v>
      </c>
      <c r="C151" s="86" t="s">
        <v>175</v>
      </c>
      <c r="D151" s="83" t="s">
        <v>176</v>
      </c>
      <c r="E151" s="84">
        <v>2.93</v>
      </c>
    </row>
    <row r="152" spans="1:5" ht="30">
      <c r="A152" s="18">
        <f t="shared" si="13"/>
        <v>3</v>
      </c>
      <c r="B152" s="81" t="s">
        <v>178</v>
      </c>
      <c r="C152" s="82" t="s">
        <v>175</v>
      </c>
      <c r="D152" s="83" t="s">
        <v>179</v>
      </c>
      <c r="E152" s="84">
        <v>2.93</v>
      </c>
    </row>
    <row r="153" spans="1:5" ht="30">
      <c r="A153" s="18">
        <f t="shared" si="13"/>
        <v>4</v>
      </c>
      <c r="B153" s="81" t="s">
        <v>180</v>
      </c>
      <c r="C153" s="82" t="s">
        <v>175</v>
      </c>
      <c r="D153" s="83" t="s">
        <v>179</v>
      </c>
      <c r="E153" s="84">
        <v>2.93</v>
      </c>
    </row>
    <row r="154" spans="1:5" ht="23.25">
      <c r="A154" s="18">
        <f t="shared" si="13"/>
        <v>5</v>
      </c>
      <c r="B154" s="81" t="s">
        <v>181</v>
      </c>
      <c r="C154" s="82" t="s">
        <v>175</v>
      </c>
      <c r="D154" s="83" t="s">
        <v>182</v>
      </c>
      <c r="E154" s="84">
        <v>2.3</v>
      </c>
    </row>
    <row r="155" spans="1:5" ht="30">
      <c r="A155" s="18">
        <f t="shared" si="13"/>
        <v>6</v>
      </c>
      <c r="B155" s="81" t="s">
        <v>183</v>
      </c>
      <c r="C155" s="82" t="s">
        <v>175</v>
      </c>
      <c r="D155" s="83" t="s">
        <v>184</v>
      </c>
      <c r="E155" s="84">
        <v>2.82</v>
      </c>
    </row>
    <row r="156" spans="1:5" ht="30">
      <c r="A156" s="18">
        <f t="shared" si="13"/>
        <v>7</v>
      </c>
      <c r="B156" s="81" t="s">
        <v>185</v>
      </c>
      <c r="C156" s="82" t="s">
        <v>175</v>
      </c>
      <c r="D156" s="83" t="s">
        <v>184</v>
      </c>
      <c r="E156" s="84">
        <v>2.82</v>
      </c>
    </row>
    <row r="157" spans="1:5" ht="30">
      <c r="A157" s="18">
        <f t="shared" si="13"/>
        <v>8</v>
      </c>
      <c r="B157" s="81" t="s">
        <v>186</v>
      </c>
      <c r="C157" s="82" t="s">
        <v>175</v>
      </c>
      <c r="D157" s="83" t="s">
        <v>187</v>
      </c>
      <c r="E157" s="84">
        <v>3.5</v>
      </c>
    </row>
    <row r="158" spans="1:5" ht="30">
      <c r="A158" s="18">
        <f t="shared" si="13"/>
        <v>9</v>
      </c>
      <c r="B158" s="81" t="s">
        <v>188</v>
      </c>
      <c r="C158" s="82" t="s">
        <v>175</v>
      </c>
      <c r="D158" s="83" t="s">
        <v>189</v>
      </c>
      <c r="E158" s="84">
        <v>4.29</v>
      </c>
    </row>
    <row r="159" spans="1:5" ht="45">
      <c r="A159" s="18">
        <f t="shared" si="13"/>
        <v>10</v>
      </c>
      <c r="B159" s="81" t="s">
        <v>190</v>
      </c>
      <c r="C159" s="82" t="s">
        <v>175</v>
      </c>
      <c r="D159" s="83" t="s">
        <v>191</v>
      </c>
      <c r="E159" s="84">
        <v>5.25</v>
      </c>
    </row>
    <row r="160" spans="1:5" ht="30">
      <c r="A160" s="18">
        <f t="shared" si="13"/>
        <v>11</v>
      </c>
      <c r="B160" s="81" t="s">
        <v>192</v>
      </c>
      <c r="C160" s="82" t="s">
        <v>175</v>
      </c>
      <c r="D160" s="83" t="s">
        <v>191</v>
      </c>
      <c r="E160" s="84">
        <v>2.93</v>
      </c>
    </row>
    <row r="161" spans="1:5" ht="30">
      <c r="A161" s="18">
        <f t="shared" si="13"/>
        <v>12</v>
      </c>
      <c r="B161" s="81" t="s">
        <v>193</v>
      </c>
      <c r="C161" s="82" t="s">
        <v>175</v>
      </c>
      <c r="D161" s="83" t="s">
        <v>191</v>
      </c>
      <c r="E161" s="84">
        <v>2.93</v>
      </c>
    </row>
    <row r="162" spans="1:5" ht="30">
      <c r="A162" s="18">
        <f t="shared" si="13"/>
        <v>13</v>
      </c>
      <c r="B162" s="81" t="s">
        <v>194</v>
      </c>
      <c r="C162" s="82" t="s">
        <v>175</v>
      </c>
      <c r="D162" s="83" t="s">
        <v>191</v>
      </c>
      <c r="E162" s="84">
        <v>2.83</v>
      </c>
    </row>
    <row r="163" spans="1:5" ht="30">
      <c r="A163" s="18">
        <f t="shared" si="13"/>
        <v>14</v>
      </c>
      <c r="B163" s="81" t="s">
        <v>195</v>
      </c>
      <c r="C163" s="82" t="s">
        <v>175</v>
      </c>
      <c r="D163" s="83" t="s">
        <v>187</v>
      </c>
      <c r="E163" s="84">
        <v>2.93</v>
      </c>
    </row>
    <row r="164" spans="1:5" ht="30">
      <c r="A164" s="18">
        <f t="shared" si="13"/>
        <v>15</v>
      </c>
      <c r="B164" s="81" t="s">
        <v>196</v>
      </c>
      <c r="C164" s="82" t="s">
        <v>175</v>
      </c>
      <c r="D164" s="83" t="s">
        <v>191</v>
      </c>
      <c r="E164" s="84">
        <v>5.25</v>
      </c>
    </row>
    <row r="165" spans="1:5" ht="30">
      <c r="A165" s="18">
        <f t="shared" si="13"/>
        <v>16</v>
      </c>
      <c r="B165" s="81" t="s">
        <v>197</v>
      </c>
      <c r="C165" s="82" t="s">
        <v>175</v>
      </c>
      <c r="D165" s="83" t="s">
        <v>187</v>
      </c>
      <c r="E165" s="84">
        <v>5.25</v>
      </c>
    </row>
    <row r="166" spans="1:5" ht="30">
      <c r="A166" s="18">
        <f t="shared" si="13"/>
        <v>17</v>
      </c>
      <c r="B166" s="81" t="s">
        <v>198</v>
      </c>
      <c r="C166" s="82" t="s">
        <v>175</v>
      </c>
      <c r="D166" s="83" t="s">
        <v>199</v>
      </c>
      <c r="E166" s="84">
        <v>3.5</v>
      </c>
    </row>
    <row r="167" spans="1:5" ht="30">
      <c r="A167" s="18">
        <f t="shared" si="13"/>
        <v>18</v>
      </c>
      <c r="B167" s="81" t="s">
        <v>200</v>
      </c>
      <c r="C167" s="82" t="s">
        <v>175</v>
      </c>
      <c r="D167" s="83" t="s">
        <v>199</v>
      </c>
      <c r="E167" s="84">
        <v>3.5</v>
      </c>
    </row>
    <row r="168" spans="1:5" ht="30">
      <c r="A168" s="18">
        <f t="shared" si="13"/>
        <v>19</v>
      </c>
      <c r="B168" s="81" t="s">
        <v>201</v>
      </c>
      <c r="C168" s="82" t="s">
        <v>175</v>
      </c>
      <c r="D168" s="83" t="s">
        <v>202</v>
      </c>
      <c r="E168" s="84">
        <v>3.5</v>
      </c>
    </row>
    <row r="169" spans="1:5" ht="30">
      <c r="A169" s="18">
        <f t="shared" si="13"/>
        <v>20</v>
      </c>
      <c r="B169" s="81" t="s">
        <v>203</v>
      </c>
      <c r="C169" s="82" t="s">
        <v>175</v>
      </c>
      <c r="D169" s="83" t="s">
        <v>204</v>
      </c>
      <c r="E169" s="84">
        <v>4.3</v>
      </c>
    </row>
    <row r="170" spans="1:5" ht="30">
      <c r="A170" s="18">
        <f t="shared" si="13"/>
        <v>21</v>
      </c>
      <c r="B170" s="81" t="s">
        <v>205</v>
      </c>
      <c r="C170" s="82" t="s">
        <v>175</v>
      </c>
      <c r="D170" s="83" t="s">
        <v>206</v>
      </c>
      <c r="E170" s="84">
        <v>4.95</v>
      </c>
    </row>
    <row r="171" spans="1:5" ht="30">
      <c r="A171" s="18">
        <f t="shared" si="13"/>
        <v>22</v>
      </c>
      <c r="B171" s="81" t="s">
        <v>207</v>
      </c>
      <c r="C171" s="82" t="s">
        <v>175</v>
      </c>
      <c r="D171" s="83" t="s">
        <v>208</v>
      </c>
      <c r="E171" s="84">
        <v>4.95</v>
      </c>
    </row>
    <row r="172" spans="1:5" ht="30">
      <c r="A172" s="18">
        <f t="shared" si="13"/>
        <v>23</v>
      </c>
      <c r="B172" s="81" t="s">
        <v>209</v>
      </c>
      <c r="C172" s="82" t="s">
        <v>175</v>
      </c>
      <c r="D172" s="83" t="s">
        <v>210</v>
      </c>
      <c r="E172" s="84">
        <v>4.95</v>
      </c>
    </row>
    <row r="173" spans="1:5" ht="30">
      <c r="A173" s="18">
        <f t="shared" si="13"/>
        <v>24</v>
      </c>
      <c r="B173" s="81" t="s">
        <v>211</v>
      </c>
      <c r="C173" s="82" t="s">
        <v>175</v>
      </c>
      <c r="D173" s="83" t="s">
        <v>212</v>
      </c>
      <c r="E173" s="84">
        <v>6.33</v>
      </c>
    </row>
    <row r="174" spans="1:5" ht="30">
      <c r="A174" s="18">
        <f t="shared" si="13"/>
        <v>25</v>
      </c>
      <c r="B174" s="81" t="s">
        <v>213</v>
      </c>
      <c r="C174" s="82" t="s">
        <v>175</v>
      </c>
      <c r="D174" s="83" t="s">
        <v>202</v>
      </c>
      <c r="E174" s="84">
        <v>3.5</v>
      </c>
    </row>
    <row r="175" spans="1:5" ht="30">
      <c r="A175" s="18">
        <f t="shared" si="13"/>
        <v>26</v>
      </c>
      <c r="B175" s="81" t="s">
        <v>214</v>
      </c>
      <c r="C175" s="82" t="s">
        <v>175</v>
      </c>
      <c r="D175" s="83" t="s">
        <v>199</v>
      </c>
      <c r="E175" s="84">
        <v>3.5</v>
      </c>
    </row>
    <row r="176" spans="1:5" ht="30">
      <c r="A176" s="18">
        <f t="shared" si="13"/>
        <v>27</v>
      </c>
      <c r="B176" s="81" t="s">
        <v>215</v>
      </c>
      <c r="C176" s="82" t="s">
        <v>175</v>
      </c>
      <c r="D176" s="83" t="s">
        <v>199</v>
      </c>
      <c r="E176" s="84">
        <v>3.5</v>
      </c>
    </row>
    <row r="177" spans="1:5" ht="30">
      <c r="A177" s="18">
        <f t="shared" si="13"/>
        <v>28</v>
      </c>
      <c r="B177" s="81" t="s">
        <v>216</v>
      </c>
      <c r="C177" s="82" t="s">
        <v>175</v>
      </c>
      <c r="D177" s="83" t="s">
        <v>199</v>
      </c>
      <c r="E177" s="84">
        <v>3.5</v>
      </c>
    </row>
    <row r="178" spans="1:5" ht="30">
      <c r="A178" s="18">
        <f t="shared" si="13"/>
        <v>29</v>
      </c>
      <c r="B178" s="81" t="s">
        <v>217</v>
      </c>
      <c r="C178" s="82" t="s">
        <v>175</v>
      </c>
      <c r="D178" s="83" t="s">
        <v>199</v>
      </c>
      <c r="E178" s="84">
        <v>3.5</v>
      </c>
    </row>
    <row r="179" spans="1:5" ht="30">
      <c r="A179" s="18">
        <f t="shared" si="13"/>
        <v>30</v>
      </c>
      <c r="B179" s="81" t="s">
        <v>218</v>
      </c>
      <c r="C179" s="82" t="s">
        <v>175</v>
      </c>
      <c r="D179" s="83" t="s">
        <v>219</v>
      </c>
      <c r="E179" s="84">
        <v>3.5</v>
      </c>
    </row>
    <row r="180" spans="1:5" ht="30">
      <c r="A180" s="18">
        <f t="shared" si="13"/>
        <v>31</v>
      </c>
      <c r="B180" s="81" t="s">
        <v>220</v>
      </c>
      <c r="C180" s="82" t="s">
        <v>175</v>
      </c>
      <c r="D180" s="83" t="s">
        <v>199</v>
      </c>
      <c r="E180" s="84">
        <v>3.5</v>
      </c>
    </row>
    <row r="181" spans="1:5" ht="30">
      <c r="A181" s="18">
        <f t="shared" si="13"/>
        <v>32</v>
      </c>
      <c r="B181" s="81" t="s">
        <v>221</v>
      </c>
      <c r="C181" s="82" t="s">
        <v>175</v>
      </c>
      <c r="D181" s="83" t="s">
        <v>199</v>
      </c>
      <c r="E181" s="84">
        <v>3.5</v>
      </c>
    </row>
    <row r="182" spans="1:5" ht="30">
      <c r="A182" s="18">
        <f t="shared" si="13"/>
        <v>33</v>
      </c>
      <c r="B182" s="81" t="s">
        <v>222</v>
      </c>
      <c r="C182" s="82" t="s">
        <v>175</v>
      </c>
      <c r="D182" s="83" t="s">
        <v>199</v>
      </c>
      <c r="E182" s="84">
        <v>3.5</v>
      </c>
    </row>
    <row r="183" spans="1:5" ht="30">
      <c r="A183" s="18">
        <f t="shared" si="13"/>
        <v>34</v>
      </c>
      <c r="B183" s="81" t="s">
        <v>223</v>
      </c>
      <c r="C183" s="82" t="s">
        <v>175</v>
      </c>
      <c r="D183" s="83" t="s">
        <v>199</v>
      </c>
      <c r="E183" s="84">
        <v>3.5</v>
      </c>
    </row>
    <row r="184" spans="1:5" ht="30">
      <c r="A184" s="18">
        <f t="shared" si="13"/>
        <v>35</v>
      </c>
      <c r="B184" s="81" t="s">
        <v>224</v>
      </c>
      <c r="C184" s="82" t="s">
        <v>175</v>
      </c>
      <c r="D184" s="83" t="s">
        <v>204</v>
      </c>
      <c r="E184" s="87">
        <v>4.3</v>
      </c>
    </row>
    <row r="185" spans="1:5" ht="30">
      <c r="A185" s="18">
        <f t="shared" si="13"/>
        <v>36</v>
      </c>
      <c r="B185" s="81" t="s">
        <v>225</v>
      </c>
      <c r="C185" s="82" t="s">
        <v>175</v>
      </c>
      <c r="D185" s="83" t="s">
        <v>187</v>
      </c>
      <c r="E185" s="84">
        <v>3.16</v>
      </c>
    </row>
    <row r="186" spans="1:5" ht="30">
      <c r="A186" s="18">
        <f t="shared" si="13"/>
        <v>37</v>
      </c>
      <c r="B186" s="81" t="s">
        <v>226</v>
      </c>
      <c r="C186" s="82" t="s">
        <v>175</v>
      </c>
      <c r="D186" s="83" t="s">
        <v>189</v>
      </c>
      <c r="E186" s="84">
        <v>4.27</v>
      </c>
    </row>
    <row r="187" spans="1:5" ht="30">
      <c r="A187" s="18">
        <f t="shared" si="13"/>
        <v>38</v>
      </c>
      <c r="B187" s="81" t="s">
        <v>227</v>
      </c>
      <c r="C187" s="82" t="s">
        <v>175</v>
      </c>
      <c r="D187" s="83" t="s">
        <v>191</v>
      </c>
      <c r="E187" s="84">
        <v>2.93</v>
      </c>
    </row>
    <row r="188" spans="1:5" ht="30">
      <c r="A188" s="18">
        <f t="shared" si="13"/>
        <v>39</v>
      </c>
      <c r="B188" s="81" t="s">
        <v>228</v>
      </c>
      <c r="C188" s="82" t="s">
        <v>175</v>
      </c>
      <c r="D188" s="83" t="s">
        <v>187</v>
      </c>
      <c r="E188" s="84">
        <v>2.93</v>
      </c>
    </row>
    <row r="189" spans="1:5" ht="30">
      <c r="A189" s="18">
        <f t="shared" si="13"/>
        <v>40</v>
      </c>
      <c r="B189" s="81" t="s">
        <v>229</v>
      </c>
      <c r="C189" s="82" t="s">
        <v>175</v>
      </c>
      <c r="D189" s="83" t="s">
        <v>191</v>
      </c>
      <c r="E189" s="84">
        <v>2.93</v>
      </c>
    </row>
    <row r="190" spans="1:5" ht="30">
      <c r="A190" s="18">
        <f t="shared" si="13"/>
        <v>41</v>
      </c>
      <c r="B190" s="81" t="s">
        <v>230</v>
      </c>
      <c r="C190" s="82" t="s">
        <v>175</v>
      </c>
      <c r="D190" s="83" t="s">
        <v>231</v>
      </c>
      <c r="E190" s="84">
        <v>3.94</v>
      </c>
    </row>
    <row r="191" spans="1:5" ht="30">
      <c r="A191" s="18">
        <f t="shared" si="13"/>
        <v>42</v>
      </c>
      <c r="B191" s="81" t="s">
        <v>232</v>
      </c>
      <c r="C191" s="82" t="s">
        <v>175</v>
      </c>
      <c r="D191" s="83" t="s">
        <v>210</v>
      </c>
      <c r="E191" s="84">
        <v>4.67</v>
      </c>
    </row>
    <row r="192" spans="1:5" ht="30">
      <c r="A192" s="18">
        <f t="shared" si="13"/>
        <v>43</v>
      </c>
      <c r="B192" s="81" t="s">
        <v>233</v>
      </c>
      <c r="C192" s="82" t="s">
        <v>175</v>
      </c>
      <c r="D192" s="83" t="s">
        <v>210</v>
      </c>
      <c r="E192" s="84">
        <v>4.67</v>
      </c>
    </row>
    <row r="193" spans="1:5" ht="30">
      <c r="A193" s="18">
        <f t="shared" si="13"/>
        <v>44</v>
      </c>
      <c r="B193" s="81" t="s">
        <v>234</v>
      </c>
      <c r="C193" s="82" t="s">
        <v>175</v>
      </c>
      <c r="D193" s="83" t="s">
        <v>235</v>
      </c>
      <c r="E193" s="84">
        <v>5.85</v>
      </c>
    </row>
    <row r="194" spans="1:5" ht="30">
      <c r="A194" s="18">
        <f t="shared" si="13"/>
        <v>45</v>
      </c>
      <c r="B194" s="81" t="s">
        <v>236</v>
      </c>
      <c r="C194" s="82" t="s">
        <v>175</v>
      </c>
      <c r="D194" s="83" t="s">
        <v>199</v>
      </c>
      <c r="E194" s="84">
        <v>2.93</v>
      </c>
    </row>
    <row r="195" spans="1:5" ht="30">
      <c r="A195" s="18">
        <f t="shared" si="13"/>
        <v>46</v>
      </c>
      <c r="B195" s="81" t="s">
        <v>237</v>
      </c>
      <c r="C195" s="82" t="s">
        <v>175</v>
      </c>
      <c r="D195" s="83" t="s">
        <v>199</v>
      </c>
      <c r="E195" s="84">
        <v>2.93</v>
      </c>
    </row>
    <row r="196" spans="1:5" ht="30">
      <c r="A196" s="18">
        <f t="shared" si="13"/>
        <v>47</v>
      </c>
      <c r="B196" s="81" t="s">
        <v>238</v>
      </c>
      <c r="C196" s="82" t="s">
        <v>175</v>
      </c>
      <c r="D196" s="83" t="s">
        <v>199</v>
      </c>
      <c r="E196" s="84">
        <v>2.93</v>
      </c>
    </row>
    <row r="197" spans="1:5" ht="30">
      <c r="A197" s="18">
        <f t="shared" si="13"/>
        <v>48</v>
      </c>
      <c r="B197" s="81" t="s">
        <v>239</v>
      </c>
      <c r="C197" s="82" t="s">
        <v>175</v>
      </c>
      <c r="D197" s="83" t="s">
        <v>199</v>
      </c>
      <c r="E197" s="84">
        <v>2.93</v>
      </c>
    </row>
    <row r="198" spans="1:5" ht="30">
      <c r="A198" s="18">
        <f t="shared" si="13"/>
        <v>49</v>
      </c>
      <c r="B198" s="81" t="s">
        <v>240</v>
      </c>
      <c r="C198" s="82" t="s">
        <v>175</v>
      </c>
      <c r="D198" s="83" t="s">
        <v>241</v>
      </c>
      <c r="E198" s="84">
        <v>4.27</v>
      </c>
    </row>
    <row r="199" spans="1:5" ht="13.5" customHeight="1">
      <c r="A199" s="37" t="s">
        <v>242</v>
      </c>
      <c r="B199" s="124" t="s">
        <v>243</v>
      </c>
      <c r="C199" s="124"/>
      <c r="D199" s="124"/>
      <c r="E199" s="88"/>
    </row>
    <row r="200" spans="2:5" ht="19.5" customHeight="1">
      <c r="B200" s="125" t="s">
        <v>244</v>
      </c>
      <c r="C200" s="125"/>
      <c r="D200" s="125"/>
      <c r="E200" s="40"/>
    </row>
    <row r="201" spans="1:5" ht="25.5">
      <c r="A201" s="18">
        <v>1</v>
      </c>
      <c r="B201" s="36" t="s">
        <v>245</v>
      </c>
      <c r="C201" s="89" t="s">
        <v>246</v>
      </c>
      <c r="D201" s="89" t="s">
        <v>247</v>
      </c>
      <c r="E201" s="29">
        <v>0.69</v>
      </c>
    </row>
    <row r="202" spans="1:5" ht="12.75">
      <c r="A202" s="18">
        <f>A201+1</f>
        <v>2</v>
      </c>
      <c r="B202" s="36" t="s">
        <v>248</v>
      </c>
      <c r="C202" s="89" t="s">
        <v>246</v>
      </c>
      <c r="D202" s="89" t="s">
        <v>249</v>
      </c>
      <c r="E202" s="29">
        <v>0.9</v>
      </c>
    </row>
    <row r="203" spans="1:5" ht="12.75">
      <c r="A203" s="18">
        <f>A202+1</f>
        <v>3</v>
      </c>
      <c r="B203" s="36" t="s">
        <v>250</v>
      </c>
      <c r="C203" s="89" t="s">
        <v>246</v>
      </c>
      <c r="D203" s="89" t="s">
        <v>249</v>
      </c>
      <c r="E203" s="29">
        <v>0.9</v>
      </c>
    </row>
    <row r="204" spans="1:5" ht="25.5">
      <c r="A204" s="18">
        <f>A203+1</f>
        <v>4</v>
      </c>
      <c r="B204" s="36" t="s">
        <v>251</v>
      </c>
      <c r="C204" s="89" t="s">
        <v>246</v>
      </c>
      <c r="D204" s="89" t="s">
        <v>247</v>
      </c>
      <c r="E204" s="29">
        <v>0.69</v>
      </c>
    </row>
    <row r="205" spans="1:5" ht="25.5">
      <c r="A205" s="18">
        <f>A204+1</f>
        <v>5</v>
      </c>
      <c r="B205" s="36" t="s">
        <v>252</v>
      </c>
      <c r="C205" s="89" t="s">
        <v>246</v>
      </c>
      <c r="D205" s="89" t="s">
        <v>249</v>
      </c>
      <c r="E205" s="29">
        <v>1.2</v>
      </c>
    </row>
    <row r="206" spans="1:5" ht="25.5">
      <c r="A206" s="24">
        <f>A205+1</f>
        <v>6</v>
      </c>
      <c r="B206" s="90" t="s">
        <v>253</v>
      </c>
      <c r="C206" s="91" t="s">
        <v>246</v>
      </c>
      <c r="D206" s="91" t="s">
        <v>249</v>
      </c>
      <c r="E206" s="92">
        <v>1.2</v>
      </c>
    </row>
    <row r="207" spans="1:5" ht="25.5">
      <c r="A207" s="18">
        <v>7</v>
      </c>
      <c r="B207" s="36" t="s">
        <v>254</v>
      </c>
      <c r="C207" s="89" t="s">
        <v>127</v>
      </c>
      <c r="D207" s="89" t="s">
        <v>255</v>
      </c>
      <c r="E207" s="29">
        <v>3.3</v>
      </c>
    </row>
    <row r="208" spans="1:5" ht="25.5">
      <c r="A208" s="18">
        <v>8</v>
      </c>
      <c r="B208" s="36" t="s">
        <v>256</v>
      </c>
      <c r="C208" s="89" t="s">
        <v>127</v>
      </c>
      <c r="D208" s="89" t="s">
        <v>255</v>
      </c>
      <c r="E208" s="29">
        <v>3.75</v>
      </c>
    </row>
    <row r="209" spans="1:5" ht="25.5">
      <c r="A209" s="18">
        <v>9</v>
      </c>
      <c r="B209" s="36" t="s">
        <v>257</v>
      </c>
      <c r="C209" s="89" t="s">
        <v>258</v>
      </c>
      <c r="D209" s="89" t="s">
        <v>255</v>
      </c>
      <c r="E209" s="29">
        <v>12.45</v>
      </c>
    </row>
    <row r="210" spans="2:5" ht="19.5" customHeight="1">
      <c r="B210" s="125" t="s">
        <v>259</v>
      </c>
      <c r="C210" s="125"/>
      <c r="D210" s="125"/>
      <c r="E210" s="40"/>
    </row>
    <row r="211" spans="1:5" ht="12.75">
      <c r="A211" s="18">
        <v>1</v>
      </c>
      <c r="B211" s="36" t="s">
        <v>260</v>
      </c>
      <c r="C211" s="89" t="s">
        <v>261</v>
      </c>
      <c r="D211" s="89" t="s">
        <v>262</v>
      </c>
      <c r="E211" s="29">
        <v>2.54</v>
      </c>
    </row>
    <row r="212" spans="1:5" ht="12.75">
      <c r="A212" s="18">
        <f>A211+1</f>
        <v>2</v>
      </c>
      <c r="B212" s="36" t="s">
        <v>263</v>
      </c>
      <c r="C212" s="89" t="s">
        <v>261</v>
      </c>
      <c r="D212" s="89" t="s">
        <v>262</v>
      </c>
      <c r="E212" s="29">
        <v>2.54</v>
      </c>
    </row>
    <row r="213" spans="1:5" ht="25.5">
      <c r="A213" s="18">
        <f>A212+1</f>
        <v>3</v>
      </c>
      <c r="B213" s="36" t="s">
        <v>264</v>
      </c>
      <c r="C213" s="89" t="s">
        <v>261</v>
      </c>
      <c r="D213" s="89" t="s">
        <v>265</v>
      </c>
      <c r="E213" s="29">
        <v>5.88</v>
      </c>
    </row>
    <row r="214" spans="2:5" ht="18" customHeight="1">
      <c r="B214" s="126" t="s">
        <v>266</v>
      </c>
      <c r="C214" s="126"/>
      <c r="D214" s="126"/>
      <c r="E214" s="40"/>
    </row>
    <row r="215" spans="1:5" ht="25.5">
      <c r="A215" s="18">
        <v>1</v>
      </c>
      <c r="B215" s="36" t="s">
        <v>267</v>
      </c>
      <c r="C215" s="89" t="s">
        <v>268</v>
      </c>
      <c r="D215" s="89" t="s">
        <v>262</v>
      </c>
      <c r="E215" s="29">
        <v>0.98</v>
      </c>
    </row>
    <row r="216" spans="1:5" ht="25.5">
      <c r="A216" s="18">
        <f>A215+1</f>
        <v>2</v>
      </c>
      <c r="B216" s="36" t="s">
        <v>269</v>
      </c>
      <c r="C216" s="89" t="s">
        <v>268</v>
      </c>
      <c r="D216" s="89" t="s">
        <v>262</v>
      </c>
      <c r="E216" s="29">
        <v>2.65</v>
      </c>
    </row>
    <row r="217" spans="1:5" ht="25.5">
      <c r="A217" s="18">
        <f>A216+1</f>
        <v>3</v>
      </c>
      <c r="B217" s="36" t="s">
        <v>270</v>
      </c>
      <c r="C217" s="89" t="s">
        <v>271</v>
      </c>
      <c r="D217" s="89" t="s">
        <v>262</v>
      </c>
      <c r="E217" s="29">
        <v>0.98</v>
      </c>
    </row>
    <row r="218" spans="1:5" ht="25.5">
      <c r="A218" s="18">
        <f>A217+1</f>
        <v>4</v>
      </c>
      <c r="B218" s="36" t="s">
        <v>272</v>
      </c>
      <c r="C218" s="89" t="s">
        <v>273</v>
      </c>
      <c r="D218" s="89" t="s">
        <v>274</v>
      </c>
      <c r="E218" s="29">
        <v>1.9</v>
      </c>
    </row>
    <row r="219" spans="1:5" ht="25.5">
      <c r="A219" s="18">
        <f>A218+1</f>
        <v>5</v>
      </c>
      <c r="B219" s="36" t="s">
        <v>275</v>
      </c>
      <c r="C219" s="89" t="s">
        <v>273</v>
      </c>
      <c r="D219" s="89" t="s">
        <v>274</v>
      </c>
      <c r="E219" s="29">
        <v>2.7</v>
      </c>
    </row>
    <row r="220" spans="2:5" ht="19.5" customHeight="1">
      <c r="B220" s="126" t="s">
        <v>276</v>
      </c>
      <c r="C220" s="126"/>
      <c r="D220" s="126"/>
      <c r="E220" s="40"/>
    </row>
    <row r="221" spans="1:5" ht="38.25">
      <c r="A221" s="93">
        <v>1</v>
      </c>
      <c r="B221" s="94" t="s">
        <v>277</v>
      </c>
      <c r="C221" s="89" t="s">
        <v>278</v>
      </c>
      <c r="D221" s="89">
        <v>50</v>
      </c>
      <c r="E221" s="29">
        <v>68</v>
      </c>
    </row>
    <row r="222" spans="1:5" ht="38.25">
      <c r="A222" s="93">
        <v>2</v>
      </c>
      <c r="B222" s="36" t="s">
        <v>279</v>
      </c>
      <c r="C222" s="89" t="s">
        <v>280</v>
      </c>
      <c r="D222" s="89">
        <v>5</v>
      </c>
      <c r="E222" s="29">
        <v>5.33</v>
      </c>
    </row>
  </sheetData>
  <sheetProtection selectLockedCells="1" selectUnlockedCells="1"/>
  <mergeCells count="9">
    <mergeCell ref="B220:D220"/>
    <mergeCell ref="B199:D199"/>
    <mergeCell ref="B200:D200"/>
    <mergeCell ref="B210:D210"/>
    <mergeCell ref="B214:D214"/>
    <mergeCell ref="A1:D1"/>
    <mergeCell ref="A2:E2"/>
    <mergeCell ref="A3:E3"/>
    <mergeCell ref="A4:E4"/>
  </mergeCells>
  <printOptions/>
  <pageMargins left="0.39375" right="0.15" top="0.22013888888888888" bottom="0.2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25390625" style="95" customWidth="1"/>
    <col min="2" max="2" width="68.75390625" style="96" customWidth="1"/>
    <col min="3" max="3" width="14.375" style="97" customWidth="1"/>
    <col min="4" max="4" width="9.125" style="8" customWidth="1"/>
  </cols>
  <sheetData>
    <row r="1" ht="20.25">
      <c r="B1" s="98" t="s">
        <v>281</v>
      </c>
    </row>
    <row r="3" spans="1:3" ht="66.75" customHeight="1">
      <c r="A3" s="99"/>
      <c r="B3" s="100" t="s">
        <v>282</v>
      </c>
      <c r="C3" s="101" t="s">
        <v>283</v>
      </c>
    </row>
    <row r="4" spans="1:3" ht="19.5" customHeight="1">
      <c r="A4" s="127" t="s">
        <v>284</v>
      </c>
      <c r="B4" s="102" t="s">
        <v>285</v>
      </c>
      <c r="C4" s="103">
        <v>150</v>
      </c>
    </row>
    <row r="5" spans="1:3" ht="33">
      <c r="A5" s="127"/>
      <c r="B5" s="102" t="s">
        <v>286</v>
      </c>
      <c r="C5" s="103">
        <v>150</v>
      </c>
    </row>
    <row r="6" spans="1:3" ht="33.75">
      <c r="A6" s="127"/>
      <c r="B6" s="104" t="s">
        <v>287</v>
      </c>
      <c r="C6" s="103">
        <v>175</v>
      </c>
    </row>
    <row r="7" spans="1:3" ht="33.75">
      <c r="A7" s="127"/>
      <c r="B7" s="102" t="s">
        <v>288</v>
      </c>
      <c r="C7" s="103">
        <v>175</v>
      </c>
    </row>
    <row r="8" spans="1:3" ht="33.75">
      <c r="A8" s="127"/>
      <c r="B8" s="104" t="s">
        <v>289</v>
      </c>
      <c r="C8" s="103">
        <v>175</v>
      </c>
    </row>
    <row r="9" spans="1:3" ht="31.5">
      <c r="A9" s="127"/>
      <c r="B9" s="105" t="s">
        <v>290</v>
      </c>
      <c r="C9" s="103">
        <v>175</v>
      </c>
    </row>
    <row r="10" spans="1:3" ht="33">
      <c r="A10" s="127"/>
      <c r="B10" s="102" t="s">
        <v>291</v>
      </c>
      <c r="C10" s="103">
        <v>175</v>
      </c>
    </row>
    <row r="11" spans="1:3" ht="45">
      <c r="A11" s="127"/>
      <c r="B11" s="102" t="s">
        <v>292</v>
      </c>
      <c r="C11" s="103">
        <v>175</v>
      </c>
    </row>
    <row r="12" spans="1:3" ht="33.75">
      <c r="A12" s="127"/>
      <c r="B12" s="102" t="s">
        <v>293</v>
      </c>
      <c r="C12" s="103">
        <v>175</v>
      </c>
    </row>
    <row r="13" spans="1:3" ht="33">
      <c r="A13" s="127"/>
      <c r="B13" s="102" t="s">
        <v>294</v>
      </c>
      <c r="C13" s="103">
        <v>175</v>
      </c>
    </row>
    <row r="14" spans="1:3" ht="27.75" customHeight="1">
      <c r="A14" s="128" t="s">
        <v>295</v>
      </c>
      <c r="B14" s="106" t="s">
        <v>296</v>
      </c>
      <c r="C14" s="107">
        <v>140</v>
      </c>
    </row>
    <row r="15" spans="1:3" ht="27.75" customHeight="1">
      <c r="A15" s="128"/>
      <c r="B15" s="108" t="s">
        <v>297</v>
      </c>
      <c r="C15" s="107">
        <v>104</v>
      </c>
    </row>
    <row r="16" spans="1:3" ht="27.75" customHeight="1">
      <c r="A16" s="128"/>
      <c r="B16" s="108" t="s">
        <v>298</v>
      </c>
      <c r="C16" s="107">
        <v>234</v>
      </c>
    </row>
    <row r="17" spans="1:3" ht="27.75" customHeight="1">
      <c r="A17" s="128"/>
      <c r="B17" s="108" t="s">
        <v>299</v>
      </c>
      <c r="C17" s="107">
        <v>104</v>
      </c>
    </row>
    <row r="18" spans="1:3" ht="27.75" customHeight="1">
      <c r="A18" s="128"/>
      <c r="B18" s="108" t="s">
        <v>300</v>
      </c>
      <c r="C18" s="107">
        <v>104</v>
      </c>
    </row>
    <row r="19" spans="1:3" ht="27.75" customHeight="1">
      <c r="A19" s="128"/>
      <c r="B19" s="108" t="s">
        <v>301</v>
      </c>
      <c r="C19" s="107">
        <v>104</v>
      </c>
    </row>
    <row r="20" spans="1:4" s="113" customFormat="1" ht="50.25" customHeight="1">
      <c r="A20" s="109"/>
      <c r="B20" s="110" t="s">
        <v>302</v>
      </c>
      <c r="C20" s="111" t="s">
        <v>303</v>
      </c>
      <c r="D20" s="112"/>
    </row>
    <row r="21" spans="1:3" ht="42" customHeight="1">
      <c r="A21" s="127" t="s">
        <v>304</v>
      </c>
      <c r="B21" s="114" t="s">
        <v>305</v>
      </c>
      <c r="C21" s="103">
        <v>26</v>
      </c>
    </row>
    <row r="22" spans="1:3" ht="46.5" customHeight="1">
      <c r="A22" s="127"/>
      <c r="B22" s="114" t="s">
        <v>306</v>
      </c>
      <c r="C22" s="115">
        <v>39</v>
      </c>
    </row>
    <row r="24" ht="15.75">
      <c r="A24" s="116" t="s">
        <v>307</v>
      </c>
    </row>
  </sheetData>
  <sheetProtection selectLockedCells="1" selectUnlockedCells="1"/>
  <mergeCells count="3">
    <mergeCell ref="A4:A13"/>
    <mergeCell ref="A14:A19"/>
    <mergeCell ref="A21:A22"/>
  </mergeCells>
  <printOptions/>
  <pageMargins left="0.7479166666666667" right="0.2298611111111111" top="0.2902777777777778" bottom="0.2201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C6"/>
  <sheetViews>
    <sheetView zoomScale="161" zoomScaleNormal="161" workbookViewId="0" topLeftCell="A1">
      <selection activeCell="A30005" sqref="A30005"/>
    </sheetView>
  </sheetViews>
  <sheetFormatPr defaultColWidth="9.00390625" defaultRowHeight="12.75"/>
  <sheetData>
    <row r="5" spans="1:2" ht="12.75">
      <c r="A5" t="s">
        <v>308</v>
      </c>
      <c r="B5" s="117" t="e">
        <f>XLR_ERRNAME</f>
        <v>#NAME?</v>
      </c>
    </row>
    <row r="6" spans="1:3" ht="12.75">
      <c r="A6" t="s">
        <v>309</v>
      </c>
      <c r="B6" s="118">
        <v>40044</v>
      </c>
      <c r="C6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КАВ</cp:lastModifiedBy>
  <dcterms:created xsi:type="dcterms:W3CDTF">2011-01-11T12:29:35Z</dcterms:created>
  <dcterms:modified xsi:type="dcterms:W3CDTF">2011-01-11T12:29:35Z</dcterms:modified>
  <cp:category/>
  <cp:version/>
  <cp:contentType/>
  <cp:contentStatus/>
</cp:coreProperties>
</file>